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4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codeName="DieseArbeitsmappe"/>
  <mc:AlternateContent xmlns:mc="http://schemas.openxmlformats.org/markup-compatibility/2006">
    <mc:Choice Requires="x15">
      <x15ac:absPath xmlns:x15ac="http://schemas.microsoft.com/office/spreadsheetml/2010/11/ac" url="D:\0-defekte-Excel\"/>
    </mc:Choice>
  </mc:AlternateContent>
  <xr:revisionPtr revIDLastSave="0" documentId="8_{E2E86D1D-2C0F-4E88-AA18-2778A56EB8A9}" xr6:coauthVersionLast="47" xr6:coauthVersionMax="47" xr10:uidLastSave="{00000000-0000-0000-0000-000000000000}"/>
  <bookViews>
    <workbookView xWindow="-120" yWindow="-120" windowWidth="29040" windowHeight="15840" tabRatio="864" firstSheet="6" activeTab="10"/>
  </bookViews>
  <sheets>
    <sheet name="History" sheetId="26" state="hidden" r:id="rId1"/>
    <sheet name="Ergebnis_aendern" sheetId="27" state="hidden" r:id="rId2"/>
    <sheet name="Kader" sheetId="25" r:id="rId3"/>
    <sheet name="Spielplan" sheetId="19" r:id="rId4"/>
    <sheet name="Mannschaftsspiele" sheetId="7" r:id="rId5"/>
    <sheet name="Mannschaftsstatistik_Gesamt" sheetId="18" r:id="rId6"/>
    <sheet name="Einzelergebnisse" sheetId="3" r:id="rId7"/>
    <sheet name="Einzelstatistik_pro_Clubkampf" sheetId="5" r:id="rId8"/>
    <sheet name="Einzelstatistik" sheetId="14" r:id="rId9"/>
    <sheet name="Spielprotokoll" sheetId="10" r:id="rId10"/>
    <sheet name="Druckseite" sheetId="22" r:id="rId11"/>
    <sheet name="Kreuztabelle" sheetId="23" r:id="rId12"/>
    <sheet name="Datenbank" sheetId="11" state="hidden" r:id="rId13"/>
  </sheets>
  <externalReferences>
    <externalReference r:id="rId14"/>
  </externalReferences>
  <definedNames>
    <definedName name="_xlnm._FilterDatabase" localSheetId="6" hidden="1">Einzelergebnisse!$B$7:$Q$729</definedName>
    <definedName name="_xlnm._FilterDatabase" localSheetId="8" hidden="1">Einzelstatistik!$B$7:$Z$64</definedName>
    <definedName name="_xlnm._FilterDatabase" localSheetId="7" hidden="1">Einzelstatistik_pro_Clubkampf!$B$7:$W$369</definedName>
    <definedName name="_xlnm._FilterDatabase" localSheetId="4" hidden="1">Mannschaftsspiele!$B$7:$T$54</definedName>
    <definedName name="_xlnm._FilterDatabase" localSheetId="5" hidden="1">Mannschaftsstatistik_Gesamt!$B$7:$AD$19</definedName>
    <definedName name="Auswertung1_Einzelergebnisse" localSheetId="1">[1]Einzelergebnisse!#REF!</definedName>
    <definedName name="Auswertung1_Einzelergebnisse" localSheetId="0">[1]Einzelergebnisse!$S$8:$S$9</definedName>
    <definedName name="Auswertung1_Einzelergebnisse" localSheetId="2">#REF!</definedName>
    <definedName name="Auswertung1_Einzelergebnisse">Einzelergebnisse!$S$8:$S$729</definedName>
    <definedName name="Auswertung1_Mannschaftsspiele" localSheetId="1">[1]Mannschaftsspiele!#REF!</definedName>
    <definedName name="Auswertung1_Mannschaftsspiele" localSheetId="0">[1]Mannschaftsspiele!$V$8:$V$9</definedName>
    <definedName name="Auswertung1_Mannschaftsspiele" localSheetId="2">#REF!</definedName>
    <definedName name="Auswertung1_Mannschaftsspiele">Mannschaftsspiele!$V$8:$V$54</definedName>
    <definedName name="Auswertung2_Einzelergebnisse" localSheetId="1">[1]Einzelergebnisse!#REF!</definedName>
    <definedName name="Auswertung2_Einzelergebnisse" localSheetId="0">[1]Einzelergebnisse!$T$8:$T$9</definedName>
    <definedName name="Auswertung2_Einzelergebnisse" localSheetId="2">#REF!</definedName>
    <definedName name="Auswertung2_Einzelergebnisse">Einzelergebnisse!$T$8:$T$729</definedName>
    <definedName name="Auswertung2_Mannschaftsspiele" localSheetId="1">[1]Mannschaftsspiele!#REF!</definedName>
    <definedName name="Auswertung2_Mannschaftsspiele" localSheetId="0">[1]Mannschaftsspiele!$W$8:$W$9</definedName>
    <definedName name="Auswertung2_Mannschaftsspiele" localSheetId="2">#REF!</definedName>
    <definedName name="Auswertung2_Mannschaftsspiele">Mannschaftsspiele!$W$8:$W$54</definedName>
    <definedName name="Auswertung3_Einzelergebnisse" localSheetId="1">[1]Einzelergebnisse!#REF!</definedName>
    <definedName name="Auswertung3_Einzelergebnisse" localSheetId="0">[1]Einzelergebnisse!$U$8:$U$9</definedName>
    <definedName name="Auswertung3_Einzelergebnisse" localSheetId="2">#REF!</definedName>
    <definedName name="Auswertung3_Einzelergebnisse">Einzelergebnisse!$U$8:$U$729</definedName>
    <definedName name="Auswertung3_Mannschaftsspiele" localSheetId="1">[1]Mannschaftsspiele!#REF!</definedName>
    <definedName name="Auswertung3_Mannschaftsspiele" localSheetId="0">[1]Mannschaftsspiele!$X$8:$X$9</definedName>
    <definedName name="Auswertung3_Mannschaftsspiele" localSheetId="2">#REF!</definedName>
    <definedName name="Auswertung3_Mannschaftsspiele">Mannschaftsspiele!$X$8:$X$54</definedName>
    <definedName name="_xlnm.Print_Area" localSheetId="2">Kader!$A$1:$C$126</definedName>
    <definedName name="_xlnm.Print_Titles" localSheetId="6">Einzelergebnisse!$1:$6</definedName>
    <definedName name="_xlnm.Print_Titles" localSheetId="8">Einzelstatistik!$1:$7</definedName>
    <definedName name="_xlnm.Print_Titles" localSheetId="7">Einzelstatistik_pro_Clubkampf!$1:$6</definedName>
    <definedName name="_xlnm.Print_Titles" localSheetId="2">Kader!$1:$20</definedName>
    <definedName name="_xlnm.Print_Titles" localSheetId="4">Mannschaftsspiele!$1:$5</definedName>
    <definedName name="Mannschaft_Einzelergebnisse1" localSheetId="2">#REF!</definedName>
    <definedName name="Mannschaft_Einzelergebnisse1">Einzelergebnisse!$E$8:$E$729</definedName>
    <definedName name="Mannschaft_Einzelergebnisse2" localSheetId="2">#REF!</definedName>
    <definedName name="Mannschaft_Einzelergebnisse2">Einzelergebnisse!$G$8:$G$729</definedName>
    <definedName name="Mannschaft_Mannschaftsspiele1" localSheetId="2">#REF!</definedName>
    <definedName name="Mannschaft_Mannschaftsspiele1">Mannschaftsspiele!$F$8:$F$54</definedName>
    <definedName name="Mannschaft_Mannschaftsspiele2" localSheetId="2">#REF!</definedName>
    <definedName name="Mannschaft_Mannschaftsspiele2">Mannschaftsspiele!$H$8:$H$54</definedName>
    <definedName name="Namen_Einzelergebnisse" localSheetId="2">#REF!</definedName>
    <definedName name="Namen_Einzelergebnisse">Einzelergebnisse!$K$8:$K$729</definedName>
    <definedName name="Namen_Einzelergebnisse1" localSheetId="2">#REF!</definedName>
    <definedName name="Namen_Einzelergebnisse1">Einzelergebnisse!$K$8:$K$729</definedName>
    <definedName name="Namen_Einzelergebnisse2" localSheetId="2">#REF!</definedName>
    <definedName name="Namen_Einzelergebnisse2">Einzelergebnisse!$M$8:$M$729</definedName>
    <definedName name="Nummer_Einzelergebnisse" localSheetId="2">#REF!</definedName>
    <definedName name="Nummer_Einzelergebnisse">Einzelergebnisse!$B$8:$B$729</definedName>
    <definedName name="Punkte1_Mannschaftsspiele" localSheetId="2">#REF!</definedName>
    <definedName name="Punkte1_Mannschaftsspiele">Mannschaftsspiele!$L$8:$L$54</definedName>
    <definedName name="Punkte2_Mannschaftsspiele" localSheetId="2">#REF!</definedName>
    <definedName name="Punkte2_Mannschaftsspiele">Mannschaftsspiele!$N$8:$N$54</definedName>
    <definedName name="Sasion_Einzelergebnisse" localSheetId="2">#REF!</definedName>
    <definedName name="Sasion_Einzelergebnisse">Einzelergebnisse!$I$8:$I$729</definedName>
    <definedName name="Sasion_Mannschaftsspiele" localSheetId="2">#REF!</definedName>
    <definedName name="Sasion_Mannschaftsspiele">Mannschaftsspiele!$I$8:$I$54</definedName>
    <definedName name="Tabelle1_einzel_club" localSheetId="2">#REF!</definedName>
    <definedName name="Tabelle1_einzel_club">Einzelstatistik_pro_Clubkampf!$B$8:$W$369</definedName>
    <definedName name="Tabelle1_einzel_gesamt" localSheetId="8">Einzelstatistik!$B$8:$T$64</definedName>
    <definedName name="Tabelle1_einzel_gesamt" localSheetId="5">Mannschaftsstatistik_Gesamt!$B$8:$V$19</definedName>
    <definedName name="Tabelle1_einzel_gesamt">#REF!</definedName>
    <definedName name="Tabelle1_einzel_saison" localSheetId="2">#REF!</definedName>
    <definedName name="Tabelle1_einzel_saison">Einzelstatistik!$B$8:$Z$64</definedName>
    <definedName name="Tabelle1_einzel_sasion" localSheetId="2">#REF!</definedName>
    <definedName name="Tabelle1_einzel_sasion">Einzelstatistik!$B$8:$Z$64</definedName>
    <definedName name="Tabelle1_Einzelergebnisse" localSheetId="2">#REF!</definedName>
    <definedName name="Tabelle1_Einzelergebnisse">Einzelergebnisse!$B$8:$Q$729</definedName>
    <definedName name="Tabelle1_mannschaft" localSheetId="2">#REF!</definedName>
    <definedName name="Tabelle1_mannschaft">Mannschaftsspiele!$B$8:$T$54</definedName>
    <definedName name="Tabelle1_mannschaft_gesamt" localSheetId="2">#REF!</definedName>
    <definedName name="Tabelle1_mannschaft_gesamt">Mannschaftsstatistik_Gesamt!$B$8:$AD$19</definedName>
    <definedName name="Tabelle1_mannschaft_saison">#REF!</definedName>
    <definedName name="Tore1_Einzelergebnisse" localSheetId="2">#REF!</definedName>
    <definedName name="Tore1_Einzelergebnisse">Einzelergebnisse!$O$8:$O$729</definedName>
    <definedName name="Tore1_Mannschaftsspiele" localSheetId="2">#REF!</definedName>
    <definedName name="Tore1_Mannschaftsspiele">Mannschaftsspiele!$P$8:$P$54</definedName>
    <definedName name="Tore2_Einzelergebnisse" localSheetId="2">#REF!</definedName>
    <definedName name="Tore2_Einzelergebnisse">Einzelergebnisse!$Q$8:$Q$729</definedName>
    <definedName name="Tore2_Mannschaftsspiele" localSheetId="2">#REF!</definedName>
    <definedName name="Tore2_Mannschaftsspiele">Mannschaftsspiele!$R$8:$R$54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8" l="1"/>
  <c r="S9" i="3"/>
  <c r="T9" i="3"/>
  <c r="U9" i="3"/>
  <c r="S10" i="3"/>
  <c r="T10" i="3"/>
  <c r="U10" i="3"/>
  <c r="M4" i="3" s="1"/>
  <c r="S11" i="3"/>
  <c r="K4" i="3" s="1"/>
  <c r="T11" i="3"/>
  <c r="U11" i="3"/>
  <c r="S12" i="3"/>
  <c r="T12" i="3"/>
  <c r="U12" i="3"/>
  <c r="S13" i="3"/>
  <c r="T13" i="3"/>
  <c r="U13" i="3"/>
  <c r="S14" i="3"/>
  <c r="T14" i="3"/>
  <c r="U14" i="3"/>
  <c r="S15" i="3"/>
  <c r="T15" i="3"/>
  <c r="U15" i="3"/>
  <c r="S16" i="3"/>
  <c r="T16" i="3"/>
  <c r="U16" i="3"/>
  <c r="S17" i="3"/>
  <c r="T17" i="3"/>
  <c r="U17" i="3"/>
  <c r="S18" i="3"/>
  <c r="T18" i="3"/>
  <c r="U18" i="3"/>
  <c r="S19" i="3"/>
  <c r="T19" i="3"/>
  <c r="U19" i="3"/>
  <c r="S20" i="3"/>
  <c r="T20" i="3"/>
  <c r="U20" i="3"/>
  <c r="S21" i="3"/>
  <c r="T21" i="3"/>
  <c r="U21" i="3"/>
  <c r="S22" i="3"/>
  <c r="T22" i="3"/>
  <c r="U22" i="3"/>
  <c r="S23" i="3"/>
  <c r="T23" i="3"/>
  <c r="U23" i="3"/>
  <c r="S24" i="3"/>
  <c r="T24" i="3"/>
  <c r="U24" i="3"/>
  <c r="V9" i="7"/>
  <c r="V55" i="7" s="1"/>
  <c r="W9" i="7"/>
  <c r="W55" i="7" s="1"/>
  <c r="X9" i="7"/>
  <c r="X55" i="7" s="1"/>
  <c r="H4" i="7" s="1"/>
  <c r="S25" i="3"/>
  <c r="T25" i="3"/>
  <c r="U25" i="3"/>
  <c r="S26" i="3"/>
  <c r="T26" i="3"/>
  <c r="U26" i="3"/>
  <c r="S27" i="3"/>
  <c r="T27" i="3"/>
  <c r="U27" i="3"/>
  <c r="S28" i="3"/>
  <c r="T28" i="3"/>
  <c r="U28" i="3"/>
  <c r="S29" i="3"/>
  <c r="T29" i="3"/>
  <c r="U29" i="3"/>
  <c r="S30" i="3"/>
  <c r="T30" i="3"/>
  <c r="U30" i="3"/>
  <c r="S31" i="3"/>
  <c r="T31" i="3"/>
  <c r="U31" i="3"/>
  <c r="S32" i="3"/>
  <c r="T32" i="3"/>
  <c r="U32" i="3"/>
  <c r="S33" i="3"/>
  <c r="T33" i="3"/>
  <c r="U33" i="3"/>
  <c r="S34" i="3"/>
  <c r="T34" i="3"/>
  <c r="U34" i="3"/>
  <c r="S35" i="3"/>
  <c r="T35" i="3"/>
  <c r="U35" i="3"/>
  <c r="S36" i="3"/>
  <c r="T36" i="3"/>
  <c r="U36" i="3"/>
  <c r="S37" i="3"/>
  <c r="T37" i="3"/>
  <c r="U37" i="3"/>
  <c r="S38" i="3"/>
  <c r="T38" i="3"/>
  <c r="U38" i="3"/>
  <c r="S39" i="3"/>
  <c r="T39" i="3"/>
  <c r="U39" i="3"/>
  <c r="S40" i="3"/>
  <c r="T40" i="3"/>
  <c r="U40" i="3"/>
  <c r="V10" i="7"/>
  <c r="W10" i="7"/>
  <c r="X10" i="7"/>
  <c r="S41" i="3"/>
  <c r="T41" i="3"/>
  <c r="U41" i="3"/>
  <c r="S42" i="3"/>
  <c r="T42" i="3"/>
  <c r="U42" i="3"/>
  <c r="S43" i="3"/>
  <c r="T43" i="3"/>
  <c r="U43" i="3"/>
  <c r="S44" i="3"/>
  <c r="T44" i="3"/>
  <c r="U44" i="3"/>
  <c r="S45" i="3"/>
  <c r="T45" i="3"/>
  <c r="U45" i="3"/>
  <c r="S46" i="3"/>
  <c r="T46" i="3"/>
  <c r="U46" i="3"/>
  <c r="S47" i="3"/>
  <c r="T47" i="3"/>
  <c r="U47" i="3"/>
  <c r="S48" i="3"/>
  <c r="T48" i="3"/>
  <c r="U48" i="3"/>
  <c r="S49" i="3"/>
  <c r="T49" i="3"/>
  <c r="U49" i="3"/>
  <c r="S50" i="3"/>
  <c r="T50" i="3"/>
  <c r="U50" i="3"/>
  <c r="S51" i="3"/>
  <c r="T51" i="3"/>
  <c r="U51" i="3"/>
  <c r="S52" i="3"/>
  <c r="T52" i="3"/>
  <c r="U52" i="3"/>
  <c r="S53" i="3"/>
  <c r="T53" i="3"/>
  <c r="U53" i="3"/>
  <c r="S54" i="3"/>
  <c r="T54" i="3"/>
  <c r="U54" i="3"/>
  <c r="S55" i="3"/>
  <c r="T55" i="3"/>
  <c r="U55" i="3"/>
  <c r="S56" i="3"/>
  <c r="T56" i="3"/>
  <c r="U56" i="3"/>
  <c r="V11" i="7"/>
  <c r="W11" i="7"/>
  <c r="X11" i="7"/>
  <c r="S57" i="3"/>
  <c r="T57" i="3"/>
  <c r="U57" i="3"/>
  <c r="S58" i="3"/>
  <c r="T58" i="3"/>
  <c r="U58" i="3"/>
  <c r="S59" i="3"/>
  <c r="T59" i="3"/>
  <c r="U59" i="3"/>
  <c r="S60" i="3"/>
  <c r="T60" i="3"/>
  <c r="U60" i="3"/>
  <c r="S61" i="3"/>
  <c r="T61" i="3"/>
  <c r="U61" i="3"/>
  <c r="S62" i="3"/>
  <c r="T62" i="3"/>
  <c r="U62" i="3"/>
  <c r="S63" i="3"/>
  <c r="T63" i="3"/>
  <c r="U63" i="3"/>
  <c r="S64" i="3"/>
  <c r="T64" i="3"/>
  <c r="U64" i="3"/>
  <c r="S65" i="3"/>
  <c r="T65" i="3"/>
  <c r="U65" i="3"/>
  <c r="S66" i="3"/>
  <c r="T66" i="3"/>
  <c r="U66" i="3"/>
  <c r="S67" i="3"/>
  <c r="T67" i="3"/>
  <c r="U67" i="3"/>
  <c r="S68" i="3"/>
  <c r="T68" i="3"/>
  <c r="U68" i="3"/>
  <c r="S69" i="3"/>
  <c r="T69" i="3"/>
  <c r="U69" i="3"/>
  <c r="S70" i="3"/>
  <c r="T70" i="3"/>
  <c r="U70" i="3"/>
  <c r="S71" i="3"/>
  <c r="T71" i="3"/>
  <c r="U71" i="3"/>
  <c r="S72" i="3"/>
  <c r="T72" i="3"/>
  <c r="U72" i="3"/>
  <c r="V12" i="7"/>
  <c r="W12" i="7"/>
  <c r="X12" i="7"/>
  <c r="S73" i="3"/>
  <c r="T73" i="3"/>
  <c r="U73" i="3"/>
  <c r="S74" i="3"/>
  <c r="T74" i="3"/>
  <c r="U74" i="3"/>
  <c r="S75" i="3"/>
  <c r="T75" i="3"/>
  <c r="U75" i="3"/>
  <c r="S76" i="3"/>
  <c r="T76" i="3"/>
  <c r="U76" i="3"/>
  <c r="S77" i="3"/>
  <c r="T77" i="3"/>
  <c r="U77" i="3"/>
  <c r="S78" i="3"/>
  <c r="T78" i="3"/>
  <c r="U78" i="3"/>
  <c r="S79" i="3"/>
  <c r="T79" i="3"/>
  <c r="U79" i="3"/>
  <c r="S80" i="3"/>
  <c r="T80" i="3"/>
  <c r="U80" i="3"/>
  <c r="S81" i="3"/>
  <c r="T81" i="3"/>
  <c r="U81" i="3"/>
  <c r="S82" i="3"/>
  <c r="T82" i="3"/>
  <c r="U82" i="3"/>
  <c r="S83" i="3"/>
  <c r="T83" i="3"/>
  <c r="U83" i="3"/>
  <c r="S84" i="3"/>
  <c r="T84" i="3"/>
  <c r="U84" i="3"/>
  <c r="S85" i="3"/>
  <c r="T85" i="3"/>
  <c r="U85" i="3"/>
  <c r="S86" i="3"/>
  <c r="T86" i="3"/>
  <c r="U86" i="3"/>
  <c r="S87" i="3"/>
  <c r="T87" i="3"/>
  <c r="U87" i="3"/>
  <c r="S88" i="3"/>
  <c r="T88" i="3"/>
  <c r="U88" i="3"/>
  <c r="V13" i="7"/>
  <c r="W13" i="7"/>
  <c r="X13" i="7"/>
  <c r="S89" i="3"/>
  <c r="T89" i="3"/>
  <c r="U89" i="3"/>
  <c r="S90" i="3"/>
  <c r="T90" i="3"/>
  <c r="U90" i="3"/>
  <c r="S91" i="3"/>
  <c r="T91" i="3"/>
  <c r="U91" i="3"/>
  <c r="S92" i="3"/>
  <c r="T92" i="3"/>
  <c r="U92" i="3"/>
  <c r="S93" i="3"/>
  <c r="T93" i="3"/>
  <c r="U93" i="3"/>
  <c r="S94" i="3"/>
  <c r="T94" i="3"/>
  <c r="U94" i="3"/>
  <c r="S95" i="3"/>
  <c r="T95" i="3"/>
  <c r="U95" i="3"/>
  <c r="S96" i="3"/>
  <c r="T96" i="3"/>
  <c r="U96" i="3"/>
  <c r="S97" i="3"/>
  <c r="T97" i="3"/>
  <c r="U97" i="3"/>
  <c r="S98" i="3"/>
  <c r="T98" i="3"/>
  <c r="U98" i="3"/>
  <c r="S99" i="3"/>
  <c r="T99" i="3"/>
  <c r="U99" i="3"/>
  <c r="S100" i="3"/>
  <c r="T100" i="3"/>
  <c r="U100" i="3"/>
  <c r="S101" i="3"/>
  <c r="T101" i="3"/>
  <c r="U101" i="3"/>
  <c r="S102" i="3"/>
  <c r="T102" i="3"/>
  <c r="U102" i="3"/>
  <c r="S103" i="3"/>
  <c r="T103" i="3"/>
  <c r="U103" i="3"/>
  <c r="S104" i="3"/>
  <c r="T104" i="3"/>
  <c r="U104" i="3"/>
  <c r="V14" i="7"/>
  <c r="W14" i="7"/>
  <c r="X14" i="7"/>
  <c r="S105" i="3"/>
  <c r="T105" i="3"/>
  <c r="U105" i="3"/>
  <c r="S106" i="3"/>
  <c r="T106" i="3"/>
  <c r="U106" i="3"/>
  <c r="S107" i="3"/>
  <c r="T107" i="3"/>
  <c r="U107" i="3"/>
  <c r="S108" i="3"/>
  <c r="T108" i="3"/>
  <c r="U108" i="3"/>
  <c r="S109" i="3"/>
  <c r="T109" i="3"/>
  <c r="U109" i="3"/>
  <c r="S110" i="3"/>
  <c r="T110" i="3"/>
  <c r="U110" i="3"/>
  <c r="S111" i="3"/>
  <c r="T111" i="3"/>
  <c r="U111" i="3"/>
  <c r="S112" i="3"/>
  <c r="T112" i="3"/>
  <c r="U112" i="3"/>
  <c r="S113" i="3"/>
  <c r="T113" i="3"/>
  <c r="U113" i="3"/>
  <c r="S114" i="3"/>
  <c r="T114" i="3"/>
  <c r="U114" i="3"/>
  <c r="S115" i="3"/>
  <c r="T115" i="3"/>
  <c r="U115" i="3"/>
  <c r="S116" i="3"/>
  <c r="T116" i="3"/>
  <c r="U116" i="3"/>
  <c r="S117" i="3"/>
  <c r="T117" i="3"/>
  <c r="U117" i="3"/>
  <c r="S118" i="3"/>
  <c r="T118" i="3"/>
  <c r="U118" i="3"/>
  <c r="S119" i="3"/>
  <c r="T119" i="3"/>
  <c r="U119" i="3"/>
  <c r="S120" i="3"/>
  <c r="T120" i="3"/>
  <c r="U120" i="3"/>
  <c r="V15" i="7"/>
  <c r="W15" i="7"/>
  <c r="X15" i="7"/>
  <c r="S121" i="3"/>
  <c r="T121" i="3"/>
  <c r="U121" i="3"/>
  <c r="S122" i="3"/>
  <c r="T122" i="3"/>
  <c r="U122" i="3"/>
  <c r="S123" i="3"/>
  <c r="T123" i="3"/>
  <c r="U123" i="3"/>
  <c r="S124" i="3"/>
  <c r="T124" i="3"/>
  <c r="U124" i="3"/>
  <c r="S125" i="3"/>
  <c r="T125" i="3"/>
  <c r="U125" i="3"/>
  <c r="S126" i="3"/>
  <c r="T126" i="3"/>
  <c r="U126" i="3"/>
  <c r="S127" i="3"/>
  <c r="T127" i="3"/>
  <c r="U127" i="3"/>
  <c r="S128" i="3"/>
  <c r="T128" i="3"/>
  <c r="U128" i="3"/>
  <c r="S129" i="3"/>
  <c r="T129" i="3"/>
  <c r="U129" i="3"/>
  <c r="S130" i="3"/>
  <c r="T130" i="3"/>
  <c r="U130" i="3"/>
  <c r="S131" i="3"/>
  <c r="T131" i="3"/>
  <c r="U131" i="3"/>
  <c r="S132" i="3"/>
  <c r="T132" i="3"/>
  <c r="U132" i="3"/>
  <c r="S133" i="3"/>
  <c r="T133" i="3"/>
  <c r="U133" i="3"/>
  <c r="S134" i="3"/>
  <c r="T134" i="3"/>
  <c r="U134" i="3"/>
  <c r="S135" i="3"/>
  <c r="T135" i="3"/>
  <c r="U135" i="3"/>
  <c r="S136" i="3"/>
  <c r="T136" i="3"/>
  <c r="U136" i="3"/>
  <c r="V16" i="7"/>
  <c r="W16" i="7"/>
  <c r="X16" i="7"/>
  <c r="S137" i="3"/>
  <c r="T137" i="3"/>
  <c r="U137" i="3"/>
  <c r="S138" i="3"/>
  <c r="T138" i="3"/>
  <c r="U138" i="3"/>
  <c r="S139" i="3"/>
  <c r="T139" i="3"/>
  <c r="U139" i="3"/>
  <c r="S140" i="3"/>
  <c r="T140" i="3"/>
  <c r="U140" i="3"/>
  <c r="S141" i="3"/>
  <c r="T141" i="3"/>
  <c r="U141" i="3"/>
  <c r="S142" i="3"/>
  <c r="T142" i="3"/>
  <c r="U142" i="3"/>
  <c r="S143" i="3"/>
  <c r="T143" i="3"/>
  <c r="U143" i="3"/>
  <c r="S144" i="3"/>
  <c r="T144" i="3"/>
  <c r="U144" i="3"/>
  <c r="S145" i="3"/>
  <c r="T145" i="3"/>
  <c r="U145" i="3"/>
  <c r="S146" i="3"/>
  <c r="T146" i="3"/>
  <c r="U146" i="3"/>
  <c r="S147" i="3"/>
  <c r="T147" i="3"/>
  <c r="U147" i="3"/>
  <c r="S148" i="3"/>
  <c r="T148" i="3"/>
  <c r="U148" i="3"/>
  <c r="S149" i="3"/>
  <c r="T149" i="3"/>
  <c r="U149" i="3"/>
  <c r="S150" i="3"/>
  <c r="T150" i="3"/>
  <c r="U150" i="3"/>
  <c r="S151" i="3"/>
  <c r="T151" i="3"/>
  <c r="U151" i="3"/>
  <c r="S152" i="3"/>
  <c r="T152" i="3"/>
  <c r="U152" i="3"/>
  <c r="V17" i="7"/>
  <c r="W17" i="7"/>
  <c r="X17" i="7"/>
  <c r="S153" i="3"/>
  <c r="T153" i="3"/>
  <c r="U153" i="3"/>
  <c r="S154" i="3"/>
  <c r="T154" i="3"/>
  <c r="U154" i="3"/>
  <c r="S155" i="3"/>
  <c r="T155" i="3"/>
  <c r="U155" i="3"/>
  <c r="S156" i="3"/>
  <c r="T156" i="3"/>
  <c r="U156" i="3"/>
  <c r="S157" i="3"/>
  <c r="T157" i="3"/>
  <c r="U157" i="3"/>
  <c r="S158" i="3"/>
  <c r="T158" i="3"/>
  <c r="U158" i="3"/>
  <c r="S159" i="3"/>
  <c r="T159" i="3"/>
  <c r="U159" i="3"/>
  <c r="S160" i="3"/>
  <c r="T160" i="3"/>
  <c r="U160" i="3"/>
  <c r="S161" i="3"/>
  <c r="T161" i="3"/>
  <c r="U161" i="3"/>
  <c r="S162" i="3"/>
  <c r="T162" i="3"/>
  <c r="U162" i="3"/>
  <c r="S163" i="3"/>
  <c r="T163" i="3"/>
  <c r="U163" i="3"/>
  <c r="S164" i="3"/>
  <c r="T164" i="3"/>
  <c r="U164" i="3"/>
  <c r="S165" i="3"/>
  <c r="T165" i="3"/>
  <c r="U165" i="3"/>
  <c r="S166" i="3"/>
  <c r="T166" i="3"/>
  <c r="U166" i="3"/>
  <c r="S167" i="3"/>
  <c r="T167" i="3"/>
  <c r="U167" i="3"/>
  <c r="S168" i="3"/>
  <c r="T168" i="3"/>
  <c r="U168" i="3"/>
  <c r="V18" i="7"/>
  <c r="W18" i="7"/>
  <c r="X18" i="7"/>
  <c r="S169" i="3"/>
  <c r="T169" i="3"/>
  <c r="U169" i="3"/>
  <c r="S170" i="3"/>
  <c r="T170" i="3"/>
  <c r="U170" i="3"/>
  <c r="S171" i="3"/>
  <c r="T171" i="3"/>
  <c r="U171" i="3"/>
  <c r="S172" i="3"/>
  <c r="T172" i="3"/>
  <c r="U172" i="3"/>
  <c r="S173" i="3"/>
  <c r="T173" i="3"/>
  <c r="U173" i="3"/>
  <c r="S174" i="3"/>
  <c r="T174" i="3"/>
  <c r="U174" i="3"/>
  <c r="S175" i="3"/>
  <c r="T175" i="3"/>
  <c r="U175" i="3"/>
  <c r="S176" i="3"/>
  <c r="T176" i="3"/>
  <c r="U176" i="3"/>
  <c r="S177" i="3"/>
  <c r="T177" i="3"/>
  <c r="U177" i="3"/>
  <c r="S178" i="3"/>
  <c r="T178" i="3"/>
  <c r="U178" i="3"/>
  <c r="S179" i="3"/>
  <c r="T179" i="3"/>
  <c r="U179" i="3"/>
  <c r="S180" i="3"/>
  <c r="T180" i="3"/>
  <c r="U180" i="3"/>
  <c r="S181" i="3"/>
  <c r="T181" i="3"/>
  <c r="U181" i="3"/>
  <c r="S182" i="3"/>
  <c r="T182" i="3"/>
  <c r="U182" i="3"/>
  <c r="S183" i="3"/>
  <c r="T183" i="3"/>
  <c r="U183" i="3"/>
  <c r="S184" i="3"/>
  <c r="T184" i="3"/>
  <c r="U184" i="3"/>
  <c r="V19" i="7"/>
  <c r="W19" i="7"/>
  <c r="X19" i="7"/>
  <c r="S185" i="3"/>
  <c r="T185" i="3"/>
  <c r="U185" i="3"/>
  <c r="S186" i="3"/>
  <c r="T186" i="3"/>
  <c r="U186" i="3"/>
  <c r="S187" i="3"/>
  <c r="T187" i="3"/>
  <c r="U187" i="3"/>
  <c r="S188" i="3"/>
  <c r="T188" i="3"/>
  <c r="U188" i="3"/>
  <c r="S189" i="3"/>
  <c r="T189" i="3"/>
  <c r="U189" i="3"/>
  <c r="S190" i="3"/>
  <c r="T190" i="3"/>
  <c r="U190" i="3"/>
  <c r="S191" i="3"/>
  <c r="T191" i="3"/>
  <c r="U191" i="3"/>
  <c r="S192" i="3"/>
  <c r="T192" i="3"/>
  <c r="U192" i="3"/>
  <c r="S193" i="3"/>
  <c r="T193" i="3"/>
  <c r="U193" i="3"/>
  <c r="S194" i="3"/>
  <c r="T194" i="3"/>
  <c r="U194" i="3"/>
  <c r="S195" i="3"/>
  <c r="T195" i="3"/>
  <c r="U195" i="3"/>
  <c r="S196" i="3"/>
  <c r="T196" i="3"/>
  <c r="U196" i="3"/>
  <c r="S197" i="3"/>
  <c r="T197" i="3"/>
  <c r="U197" i="3"/>
  <c r="S198" i="3"/>
  <c r="T198" i="3"/>
  <c r="U198" i="3"/>
  <c r="S199" i="3"/>
  <c r="T199" i="3"/>
  <c r="U199" i="3"/>
  <c r="S200" i="3"/>
  <c r="T200" i="3"/>
  <c r="U200" i="3"/>
  <c r="V20" i="7"/>
  <c r="W20" i="7"/>
  <c r="X20" i="7"/>
  <c r="S201" i="3"/>
  <c r="T201" i="3"/>
  <c r="U201" i="3"/>
  <c r="S202" i="3"/>
  <c r="T202" i="3"/>
  <c r="U202" i="3"/>
  <c r="S203" i="3"/>
  <c r="T203" i="3"/>
  <c r="U203" i="3"/>
  <c r="S204" i="3"/>
  <c r="T204" i="3"/>
  <c r="U204" i="3"/>
  <c r="S205" i="3"/>
  <c r="T205" i="3"/>
  <c r="U205" i="3"/>
  <c r="S206" i="3"/>
  <c r="T206" i="3"/>
  <c r="U206" i="3"/>
  <c r="S207" i="3"/>
  <c r="T207" i="3"/>
  <c r="U207" i="3"/>
  <c r="S208" i="3"/>
  <c r="T208" i="3"/>
  <c r="U208" i="3"/>
  <c r="S209" i="3"/>
  <c r="T209" i="3"/>
  <c r="U209" i="3"/>
  <c r="S210" i="3"/>
  <c r="T210" i="3"/>
  <c r="U210" i="3"/>
  <c r="S211" i="3"/>
  <c r="T211" i="3"/>
  <c r="U211" i="3"/>
  <c r="S212" i="3"/>
  <c r="T212" i="3"/>
  <c r="U212" i="3"/>
  <c r="S213" i="3"/>
  <c r="T213" i="3"/>
  <c r="U213" i="3"/>
  <c r="S214" i="3"/>
  <c r="T214" i="3"/>
  <c r="U214" i="3"/>
  <c r="S215" i="3"/>
  <c r="T215" i="3"/>
  <c r="U215" i="3"/>
  <c r="S216" i="3"/>
  <c r="T216" i="3"/>
  <c r="U216" i="3"/>
  <c r="V21" i="7"/>
  <c r="W21" i="7"/>
  <c r="X21" i="7"/>
  <c r="S217" i="3"/>
  <c r="T217" i="3"/>
  <c r="U217" i="3"/>
  <c r="S218" i="3"/>
  <c r="T218" i="3"/>
  <c r="U218" i="3"/>
  <c r="S219" i="3"/>
  <c r="T219" i="3"/>
  <c r="U219" i="3"/>
  <c r="S220" i="3"/>
  <c r="T220" i="3"/>
  <c r="U220" i="3"/>
  <c r="S221" i="3"/>
  <c r="T221" i="3"/>
  <c r="U221" i="3"/>
  <c r="S222" i="3"/>
  <c r="T222" i="3"/>
  <c r="U222" i="3"/>
  <c r="S223" i="3"/>
  <c r="T223" i="3"/>
  <c r="U223" i="3"/>
  <c r="S224" i="3"/>
  <c r="T224" i="3"/>
  <c r="U224" i="3"/>
  <c r="S225" i="3"/>
  <c r="T225" i="3"/>
  <c r="U225" i="3"/>
  <c r="S226" i="3"/>
  <c r="T226" i="3"/>
  <c r="U226" i="3"/>
  <c r="S227" i="3"/>
  <c r="T227" i="3"/>
  <c r="U227" i="3"/>
  <c r="S228" i="3"/>
  <c r="T228" i="3"/>
  <c r="U228" i="3"/>
  <c r="S229" i="3"/>
  <c r="T229" i="3"/>
  <c r="U229" i="3"/>
  <c r="S230" i="3"/>
  <c r="T230" i="3"/>
  <c r="U230" i="3"/>
  <c r="S231" i="3"/>
  <c r="T231" i="3"/>
  <c r="U231" i="3"/>
  <c r="S232" i="3"/>
  <c r="T232" i="3"/>
  <c r="U232" i="3"/>
  <c r="V22" i="7"/>
  <c r="W22" i="7"/>
  <c r="X22" i="7"/>
  <c r="S233" i="3"/>
  <c r="T233" i="3"/>
  <c r="U233" i="3"/>
  <c r="S234" i="3"/>
  <c r="T234" i="3"/>
  <c r="U234" i="3"/>
  <c r="S235" i="3"/>
  <c r="T235" i="3"/>
  <c r="U235" i="3"/>
  <c r="S236" i="3"/>
  <c r="T236" i="3"/>
  <c r="U236" i="3"/>
  <c r="S237" i="3"/>
  <c r="T237" i="3"/>
  <c r="U237" i="3"/>
  <c r="S238" i="3"/>
  <c r="T238" i="3"/>
  <c r="U238" i="3"/>
  <c r="S239" i="3"/>
  <c r="T239" i="3"/>
  <c r="U239" i="3"/>
  <c r="S240" i="3"/>
  <c r="T240" i="3"/>
  <c r="U240" i="3"/>
  <c r="S241" i="3"/>
  <c r="T241" i="3"/>
  <c r="U241" i="3"/>
  <c r="S242" i="3"/>
  <c r="T242" i="3"/>
  <c r="U242" i="3"/>
  <c r="S243" i="3"/>
  <c r="T243" i="3"/>
  <c r="U243" i="3"/>
  <c r="S244" i="3"/>
  <c r="T244" i="3"/>
  <c r="U244" i="3"/>
  <c r="S245" i="3"/>
  <c r="T245" i="3"/>
  <c r="U245" i="3"/>
  <c r="S246" i="3"/>
  <c r="T246" i="3"/>
  <c r="U246" i="3"/>
  <c r="S247" i="3"/>
  <c r="T247" i="3"/>
  <c r="U247" i="3"/>
  <c r="S248" i="3"/>
  <c r="T248" i="3"/>
  <c r="U248" i="3"/>
  <c r="V23" i="7"/>
  <c r="W23" i="7"/>
  <c r="X23" i="7"/>
  <c r="S249" i="3"/>
  <c r="T249" i="3"/>
  <c r="U249" i="3"/>
  <c r="S250" i="3"/>
  <c r="T250" i="3"/>
  <c r="U250" i="3"/>
  <c r="S251" i="3"/>
  <c r="T251" i="3"/>
  <c r="U251" i="3"/>
  <c r="S252" i="3"/>
  <c r="T252" i="3"/>
  <c r="U252" i="3"/>
  <c r="S253" i="3"/>
  <c r="T253" i="3"/>
  <c r="U253" i="3"/>
  <c r="S254" i="3"/>
  <c r="T254" i="3"/>
  <c r="U254" i="3"/>
  <c r="S255" i="3"/>
  <c r="T255" i="3"/>
  <c r="U255" i="3"/>
  <c r="S256" i="3"/>
  <c r="T256" i="3"/>
  <c r="U256" i="3"/>
  <c r="S257" i="3"/>
  <c r="T257" i="3"/>
  <c r="U257" i="3"/>
  <c r="S258" i="3"/>
  <c r="T258" i="3"/>
  <c r="U258" i="3"/>
  <c r="S259" i="3"/>
  <c r="T259" i="3"/>
  <c r="U259" i="3"/>
  <c r="S260" i="3"/>
  <c r="T260" i="3"/>
  <c r="U260" i="3"/>
  <c r="S261" i="3"/>
  <c r="T261" i="3"/>
  <c r="U261" i="3"/>
  <c r="S262" i="3"/>
  <c r="T262" i="3"/>
  <c r="U262" i="3"/>
  <c r="S263" i="3"/>
  <c r="T263" i="3"/>
  <c r="U263" i="3"/>
  <c r="S264" i="3"/>
  <c r="T264" i="3"/>
  <c r="U264" i="3"/>
  <c r="V24" i="7"/>
  <c r="W24" i="7"/>
  <c r="X24" i="7"/>
  <c r="S265" i="3"/>
  <c r="T265" i="3"/>
  <c r="U265" i="3"/>
  <c r="S266" i="3"/>
  <c r="T266" i="3"/>
  <c r="U266" i="3"/>
  <c r="S267" i="3"/>
  <c r="T267" i="3"/>
  <c r="U267" i="3"/>
  <c r="S268" i="3"/>
  <c r="T268" i="3"/>
  <c r="U268" i="3"/>
  <c r="S269" i="3"/>
  <c r="T269" i="3"/>
  <c r="U269" i="3"/>
  <c r="S270" i="3"/>
  <c r="T270" i="3"/>
  <c r="U270" i="3"/>
  <c r="S271" i="3"/>
  <c r="T271" i="3"/>
  <c r="U271" i="3"/>
  <c r="S272" i="3"/>
  <c r="T272" i="3"/>
  <c r="U272" i="3"/>
  <c r="S273" i="3"/>
  <c r="T273" i="3"/>
  <c r="U273" i="3"/>
  <c r="S274" i="3"/>
  <c r="T274" i="3"/>
  <c r="U274" i="3"/>
  <c r="S275" i="3"/>
  <c r="T275" i="3"/>
  <c r="U275" i="3"/>
  <c r="S276" i="3"/>
  <c r="T276" i="3"/>
  <c r="U276" i="3"/>
  <c r="S277" i="3"/>
  <c r="T277" i="3"/>
  <c r="U277" i="3"/>
  <c r="S278" i="3"/>
  <c r="T278" i="3"/>
  <c r="U278" i="3"/>
  <c r="S279" i="3"/>
  <c r="T279" i="3"/>
  <c r="U279" i="3"/>
  <c r="S280" i="3"/>
  <c r="T280" i="3"/>
  <c r="U280" i="3"/>
  <c r="V25" i="7"/>
  <c r="W25" i="7"/>
  <c r="X25" i="7"/>
  <c r="S281" i="3"/>
  <c r="T281" i="3"/>
  <c r="U281" i="3"/>
  <c r="S282" i="3"/>
  <c r="T282" i="3"/>
  <c r="U282" i="3"/>
  <c r="S283" i="3"/>
  <c r="T283" i="3"/>
  <c r="U283" i="3"/>
  <c r="S284" i="3"/>
  <c r="T284" i="3"/>
  <c r="U284" i="3"/>
  <c r="S285" i="3"/>
  <c r="T285" i="3"/>
  <c r="U285" i="3"/>
  <c r="S286" i="3"/>
  <c r="T286" i="3"/>
  <c r="U286" i="3"/>
  <c r="S287" i="3"/>
  <c r="T287" i="3"/>
  <c r="U287" i="3"/>
  <c r="S288" i="3"/>
  <c r="T288" i="3"/>
  <c r="U288" i="3"/>
  <c r="S289" i="3"/>
  <c r="T289" i="3"/>
  <c r="U289" i="3"/>
  <c r="S290" i="3"/>
  <c r="T290" i="3"/>
  <c r="U290" i="3"/>
  <c r="S291" i="3"/>
  <c r="T291" i="3"/>
  <c r="U291" i="3"/>
  <c r="S292" i="3"/>
  <c r="T292" i="3"/>
  <c r="U292" i="3"/>
  <c r="S293" i="3"/>
  <c r="T293" i="3"/>
  <c r="U293" i="3"/>
  <c r="S294" i="3"/>
  <c r="T294" i="3"/>
  <c r="U294" i="3"/>
  <c r="S295" i="3"/>
  <c r="T295" i="3"/>
  <c r="U295" i="3"/>
  <c r="S296" i="3"/>
  <c r="T296" i="3"/>
  <c r="U296" i="3"/>
  <c r="V26" i="7"/>
  <c r="W26" i="7"/>
  <c r="X26" i="7"/>
  <c r="S297" i="3"/>
  <c r="T297" i="3"/>
  <c r="U297" i="3"/>
  <c r="S298" i="3"/>
  <c r="T298" i="3"/>
  <c r="U298" i="3"/>
  <c r="S299" i="3"/>
  <c r="T299" i="3"/>
  <c r="U299" i="3"/>
  <c r="S300" i="3"/>
  <c r="T300" i="3"/>
  <c r="U300" i="3"/>
  <c r="S301" i="3"/>
  <c r="T301" i="3"/>
  <c r="U301" i="3"/>
  <c r="S302" i="3"/>
  <c r="T302" i="3"/>
  <c r="U302" i="3"/>
  <c r="S303" i="3"/>
  <c r="T303" i="3"/>
  <c r="U303" i="3"/>
  <c r="S304" i="3"/>
  <c r="T304" i="3"/>
  <c r="U304" i="3"/>
  <c r="S305" i="3"/>
  <c r="T305" i="3"/>
  <c r="U305" i="3"/>
  <c r="S306" i="3"/>
  <c r="T306" i="3"/>
  <c r="U306" i="3"/>
  <c r="S307" i="3"/>
  <c r="T307" i="3"/>
  <c r="U307" i="3"/>
  <c r="S308" i="3"/>
  <c r="T308" i="3"/>
  <c r="U308" i="3"/>
  <c r="S309" i="3"/>
  <c r="T309" i="3"/>
  <c r="U309" i="3"/>
  <c r="S310" i="3"/>
  <c r="T310" i="3"/>
  <c r="U310" i="3"/>
  <c r="S311" i="3"/>
  <c r="T311" i="3"/>
  <c r="U311" i="3"/>
  <c r="S312" i="3"/>
  <c r="T312" i="3"/>
  <c r="U312" i="3"/>
  <c r="V27" i="7"/>
  <c r="W27" i="7"/>
  <c r="X27" i="7"/>
  <c r="S313" i="3"/>
  <c r="T313" i="3"/>
  <c r="U313" i="3"/>
  <c r="S314" i="3"/>
  <c r="T314" i="3"/>
  <c r="U314" i="3"/>
  <c r="S315" i="3"/>
  <c r="T315" i="3"/>
  <c r="U315" i="3"/>
  <c r="S316" i="3"/>
  <c r="T316" i="3"/>
  <c r="U316" i="3"/>
  <c r="S317" i="3"/>
  <c r="T317" i="3"/>
  <c r="U317" i="3"/>
  <c r="S318" i="3"/>
  <c r="T318" i="3"/>
  <c r="U318" i="3"/>
  <c r="S319" i="3"/>
  <c r="T319" i="3"/>
  <c r="U319" i="3"/>
  <c r="S320" i="3"/>
  <c r="T320" i="3"/>
  <c r="U320" i="3"/>
  <c r="S321" i="3"/>
  <c r="T321" i="3"/>
  <c r="U321" i="3"/>
  <c r="S322" i="3"/>
  <c r="T322" i="3"/>
  <c r="U322" i="3"/>
  <c r="S323" i="3"/>
  <c r="T323" i="3"/>
  <c r="U323" i="3"/>
  <c r="S324" i="3"/>
  <c r="T324" i="3"/>
  <c r="U324" i="3"/>
  <c r="S325" i="3"/>
  <c r="T325" i="3"/>
  <c r="U325" i="3"/>
  <c r="S326" i="3"/>
  <c r="T326" i="3"/>
  <c r="U326" i="3"/>
  <c r="S327" i="3"/>
  <c r="T327" i="3"/>
  <c r="U327" i="3"/>
  <c r="S328" i="3"/>
  <c r="T328" i="3"/>
  <c r="U328" i="3"/>
  <c r="V28" i="7"/>
  <c r="W28" i="7"/>
  <c r="X28" i="7"/>
  <c r="S329" i="3"/>
  <c r="T329" i="3"/>
  <c r="U329" i="3"/>
  <c r="S330" i="3"/>
  <c r="T330" i="3"/>
  <c r="U330" i="3"/>
  <c r="S331" i="3"/>
  <c r="T331" i="3"/>
  <c r="U331" i="3"/>
  <c r="S332" i="3"/>
  <c r="T332" i="3"/>
  <c r="U332" i="3"/>
  <c r="S333" i="3"/>
  <c r="T333" i="3"/>
  <c r="U333" i="3"/>
  <c r="S334" i="3"/>
  <c r="T334" i="3"/>
  <c r="U334" i="3"/>
  <c r="S335" i="3"/>
  <c r="T335" i="3"/>
  <c r="U335" i="3"/>
  <c r="S336" i="3"/>
  <c r="T336" i="3"/>
  <c r="U336" i="3"/>
  <c r="S337" i="3"/>
  <c r="T337" i="3"/>
  <c r="U337" i="3"/>
  <c r="S338" i="3"/>
  <c r="T338" i="3"/>
  <c r="U338" i="3"/>
  <c r="S339" i="3"/>
  <c r="T339" i="3"/>
  <c r="U339" i="3"/>
  <c r="S340" i="3"/>
  <c r="T340" i="3"/>
  <c r="U340" i="3"/>
  <c r="S341" i="3"/>
  <c r="T341" i="3"/>
  <c r="U341" i="3"/>
  <c r="S342" i="3"/>
  <c r="T342" i="3"/>
  <c r="U342" i="3"/>
  <c r="S343" i="3"/>
  <c r="T343" i="3"/>
  <c r="U343" i="3"/>
  <c r="S344" i="3"/>
  <c r="T344" i="3"/>
  <c r="U344" i="3"/>
  <c r="V29" i="7"/>
  <c r="W29" i="7"/>
  <c r="X29" i="7"/>
  <c r="S345" i="3"/>
  <c r="T345" i="3"/>
  <c r="U345" i="3"/>
  <c r="S346" i="3"/>
  <c r="T346" i="3"/>
  <c r="U346" i="3"/>
  <c r="S347" i="3"/>
  <c r="T347" i="3"/>
  <c r="U347" i="3"/>
  <c r="S348" i="3"/>
  <c r="T348" i="3"/>
  <c r="U348" i="3"/>
  <c r="S349" i="3"/>
  <c r="T349" i="3"/>
  <c r="U349" i="3"/>
  <c r="S350" i="3"/>
  <c r="T350" i="3"/>
  <c r="U350" i="3"/>
  <c r="S351" i="3"/>
  <c r="T351" i="3"/>
  <c r="U351" i="3"/>
  <c r="S352" i="3"/>
  <c r="T352" i="3"/>
  <c r="U352" i="3"/>
  <c r="S353" i="3"/>
  <c r="T353" i="3"/>
  <c r="U353" i="3"/>
  <c r="S354" i="3"/>
  <c r="T354" i="3"/>
  <c r="U354" i="3"/>
  <c r="S355" i="3"/>
  <c r="T355" i="3"/>
  <c r="U355" i="3"/>
  <c r="S356" i="3"/>
  <c r="T356" i="3"/>
  <c r="U356" i="3"/>
  <c r="S357" i="3"/>
  <c r="T357" i="3"/>
  <c r="U357" i="3"/>
  <c r="S358" i="3"/>
  <c r="T358" i="3"/>
  <c r="U358" i="3"/>
  <c r="S359" i="3"/>
  <c r="T359" i="3"/>
  <c r="U359" i="3"/>
  <c r="S360" i="3"/>
  <c r="T360" i="3"/>
  <c r="U360" i="3"/>
  <c r="V30" i="7"/>
  <c r="W30" i="7"/>
  <c r="X30" i="7"/>
  <c r="S361" i="3"/>
  <c r="T361" i="3"/>
  <c r="U361" i="3"/>
  <c r="S362" i="3"/>
  <c r="T362" i="3"/>
  <c r="U362" i="3"/>
  <c r="S363" i="3"/>
  <c r="T363" i="3"/>
  <c r="U363" i="3"/>
  <c r="S364" i="3"/>
  <c r="T364" i="3"/>
  <c r="U364" i="3"/>
  <c r="S365" i="3"/>
  <c r="T365" i="3"/>
  <c r="U365" i="3"/>
  <c r="S366" i="3"/>
  <c r="T366" i="3"/>
  <c r="U366" i="3"/>
  <c r="S367" i="3"/>
  <c r="T367" i="3"/>
  <c r="U367" i="3"/>
  <c r="S368" i="3"/>
  <c r="T368" i="3"/>
  <c r="U368" i="3"/>
  <c r="S369" i="3"/>
  <c r="T369" i="3"/>
  <c r="U369" i="3"/>
  <c r="S370" i="3"/>
  <c r="T370" i="3"/>
  <c r="U370" i="3"/>
  <c r="S371" i="3"/>
  <c r="T371" i="3"/>
  <c r="U371" i="3"/>
  <c r="S372" i="3"/>
  <c r="T372" i="3"/>
  <c r="U372" i="3"/>
  <c r="S373" i="3"/>
  <c r="T373" i="3"/>
  <c r="U373" i="3"/>
  <c r="S374" i="3"/>
  <c r="T374" i="3"/>
  <c r="U374" i="3"/>
  <c r="S375" i="3"/>
  <c r="T375" i="3"/>
  <c r="U375" i="3"/>
  <c r="S376" i="3"/>
  <c r="T376" i="3"/>
  <c r="U376" i="3"/>
  <c r="V31" i="7"/>
  <c r="W31" i="7"/>
  <c r="X31" i="7"/>
  <c r="S377" i="3"/>
  <c r="T377" i="3"/>
  <c r="U377" i="3"/>
  <c r="S378" i="3"/>
  <c r="T378" i="3"/>
  <c r="U378" i="3"/>
  <c r="S379" i="3"/>
  <c r="T379" i="3"/>
  <c r="U379" i="3"/>
  <c r="S380" i="3"/>
  <c r="T380" i="3"/>
  <c r="U380" i="3"/>
  <c r="S381" i="3"/>
  <c r="T381" i="3"/>
  <c r="U381" i="3"/>
  <c r="S382" i="3"/>
  <c r="T382" i="3"/>
  <c r="U382" i="3"/>
  <c r="S383" i="3"/>
  <c r="T383" i="3"/>
  <c r="U383" i="3"/>
  <c r="S384" i="3"/>
  <c r="T384" i="3"/>
  <c r="U384" i="3"/>
  <c r="S385" i="3"/>
  <c r="T385" i="3"/>
  <c r="U385" i="3"/>
  <c r="S386" i="3"/>
  <c r="T386" i="3"/>
  <c r="U386" i="3"/>
  <c r="S387" i="3"/>
  <c r="T387" i="3"/>
  <c r="U387" i="3"/>
  <c r="S388" i="3"/>
  <c r="T388" i="3"/>
  <c r="U388" i="3"/>
  <c r="S389" i="3"/>
  <c r="T389" i="3"/>
  <c r="U389" i="3"/>
  <c r="S390" i="3"/>
  <c r="T390" i="3"/>
  <c r="U390" i="3"/>
  <c r="S391" i="3"/>
  <c r="T391" i="3"/>
  <c r="U391" i="3"/>
  <c r="S392" i="3"/>
  <c r="T392" i="3"/>
  <c r="U392" i="3"/>
  <c r="V32" i="7"/>
  <c r="W32" i="7"/>
  <c r="X32" i="7"/>
  <c r="S393" i="3"/>
  <c r="T393" i="3"/>
  <c r="U393" i="3"/>
  <c r="S394" i="3"/>
  <c r="T394" i="3"/>
  <c r="U394" i="3"/>
  <c r="S395" i="3"/>
  <c r="T395" i="3"/>
  <c r="U395" i="3"/>
  <c r="S396" i="3"/>
  <c r="T396" i="3"/>
  <c r="U396" i="3"/>
  <c r="S397" i="3"/>
  <c r="T397" i="3"/>
  <c r="U397" i="3"/>
  <c r="S398" i="3"/>
  <c r="T398" i="3"/>
  <c r="U398" i="3"/>
  <c r="S399" i="3"/>
  <c r="T399" i="3"/>
  <c r="U399" i="3"/>
  <c r="S400" i="3"/>
  <c r="T400" i="3"/>
  <c r="U400" i="3"/>
  <c r="S401" i="3"/>
  <c r="T401" i="3"/>
  <c r="U401" i="3"/>
  <c r="S402" i="3"/>
  <c r="T402" i="3"/>
  <c r="U402" i="3"/>
  <c r="S403" i="3"/>
  <c r="T403" i="3"/>
  <c r="U403" i="3"/>
  <c r="S404" i="3"/>
  <c r="T404" i="3"/>
  <c r="U404" i="3"/>
  <c r="S405" i="3"/>
  <c r="T405" i="3"/>
  <c r="U405" i="3"/>
  <c r="S406" i="3"/>
  <c r="T406" i="3"/>
  <c r="U406" i="3"/>
  <c r="S407" i="3"/>
  <c r="T407" i="3"/>
  <c r="U407" i="3"/>
  <c r="S408" i="3"/>
  <c r="T408" i="3"/>
  <c r="U408" i="3"/>
  <c r="V33" i="7"/>
  <c r="W33" i="7"/>
  <c r="X33" i="7"/>
  <c r="S409" i="3"/>
  <c r="T409" i="3"/>
  <c r="U409" i="3"/>
  <c r="S410" i="3"/>
  <c r="T410" i="3"/>
  <c r="U410" i="3"/>
  <c r="S411" i="3"/>
  <c r="T411" i="3"/>
  <c r="U411" i="3"/>
  <c r="S412" i="3"/>
  <c r="T412" i="3"/>
  <c r="U412" i="3"/>
  <c r="S413" i="3"/>
  <c r="T413" i="3"/>
  <c r="U413" i="3"/>
  <c r="S414" i="3"/>
  <c r="T414" i="3"/>
  <c r="U414" i="3"/>
  <c r="S415" i="3"/>
  <c r="T415" i="3"/>
  <c r="U415" i="3"/>
  <c r="S416" i="3"/>
  <c r="T416" i="3"/>
  <c r="U416" i="3"/>
  <c r="S417" i="3"/>
  <c r="T417" i="3"/>
  <c r="U417" i="3"/>
  <c r="S418" i="3"/>
  <c r="T418" i="3"/>
  <c r="U418" i="3"/>
  <c r="S419" i="3"/>
  <c r="T419" i="3"/>
  <c r="U419" i="3"/>
  <c r="S420" i="3"/>
  <c r="T420" i="3"/>
  <c r="U420" i="3"/>
  <c r="S421" i="3"/>
  <c r="T421" i="3"/>
  <c r="U421" i="3"/>
  <c r="S422" i="3"/>
  <c r="T422" i="3"/>
  <c r="U422" i="3"/>
  <c r="S423" i="3"/>
  <c r="T423" i="3"/>
  <c r="U423" i="3"/>
  <c r="S424" i="3"/>
  <c r="T424" i="3"/>
  <c r="U424" i="3"/>
  <c r="V34" i="7"/>
  <c r="W34" i="7"/>
  <c r="X34" i="7"/>
  <c r="S425" i="3"/>
  <c r="T425" i="3"/>
  <c r="U425" i="3"/>
  <c r="S426" i="3"/>
  <c r="T426" i="3"/>
  <c r="U426" i="3"/>
  <c r="S427" i="3"/>
  <c r="T427" i="3"/>
  <c r="U427" i="3"/>
  <c r="S428" i="3"/>
  <c r="T428" i="3"/>
  <c r="U428" i="3"/>
  <c r="S429" i="3"/>
  <c r="T429" i="3"/>
  <c r="U429" i="3"/>
  <c r="S430" i="3"/>
  <c r="T430" i="3"/>
  <c r="U430" i="3"/>
  <c r="S431" i="3"/>
  <c r="T431" i="3"/>
  <c r="U431" i="3"/>
  <c r="S432" i="3"/>
  <c r="T432" i="3"/>
  <c r="U432" i="3"/>
  <c r="S433" i="3"/>
  <c r="T433" i="3"/>
  <c r="U433" i="3"/>
  <c r="S434" i="3"/>
  <c r="T434" i="3"/>
  <c r="U434" i="3"/>
  <c r="S435" i="3"/>
  <c r="T435" i="3"/>
  <c r="U435" i="3"/>
  <c r="S436" i="3"/>
  <c r="T436" i="3"/>
  <c r="U436" i="3"/>
  <c r="S437" i="3"/>
  <c r="T437" i="3"/>
  <c r="U437" i="3"/>
  <c r="S438" i="3"/>
  <c r="T438" i="3"/>
  <c r="U438" i="3"/>
  <c r="S439" i="3"/>
  <c r="T439" i="3"/>
  <c r="U439" i="3"/>
  <c r="S440" i="3"/>
  <c r="T440" i="3"/>
  <c r="U440" i="3"/>
  <c r="V35" i="7"/>
  <c r="W35" i="7"/>
  <c r="X35" i="7"/>
  <c r="S441" i="3"/>
  <c r="T441" i="3"/>
  <c r="U441" i="3"/>
  <c r="S442" i="3"/>
  <c r="T442" i="3"/>
  <c r="U442" i="3"/>
  <c r="S443" i="3"/>
  <c r="T443" i="3"/>
  <c r="U443" i="3"/>
  <c r="S444" i="3"/>
  <c r="T444" i="3"/>
  <c r="U444" i="3"/>
  <c r="S445" i="3"/>
  <c r="T445" i="3"/>
  <c r="U445" i="3"/>
  <c r="S446" i="3"/>
  <c r="T446" i="3"/>
  <c r="U446" i="3"/>
  <c r="S447" i="3"/>
  <c r="T447" i="3"/>
  <c r="U447" i="3"/>
  <c r="S448" i="3"/>
  <c r="T448" i="3"/>
  <c r="U448" i="3"/>
  <c r="S449" i="3"/>
  <c r="T449" i="3"/>
  <c r="U449" i="3"/>
  <c r="S450" i="3"/>
  <c r="T450" i="3"/>
  <c r="U450" i="3"/>
  <c r="S451" i="3"/>
  <c r="T451" i="3"/>
  <c r="U451" i="3"/>
  <c r="S452" i="3"/>
  <c r="T452" i="3"/>
  <c r="U452" i="3"/>
  <c r="S453" i="3"/>
  <c r="T453" i="3"/>
  <c r="U453" i="3"/>
  <c r="S454" i="3"/>
  <c r="T454" i="3"/>
  <c r="U454" i="3"/>
  <c r="S455" i="3"/>
  <c r="T455" i="3"/>
  <c r="U455" i="3"/>
  <c r="S456" i="3"/>
  <c r="T456" i="3"/>
  <c r="U456" i="3"/>
  <c r="V36" i="7"/>
  <c r="W36" i="7"/>
  <c r="X36" i="7"/>
  <c r="S457" i="3"/>
  <c r="T457" i="3"/>
  <c r="U457" i="3"/>
  <c r="S458" i="3"/>
  <c r="T458" i="3"/>
  <c r="U458" i="3"/>
  <c r="S459" i="3"/>
  <c r="T459" i="3"/>
  <c r="U459" i="3"/>
  <c r="S460" i="3"/>
  <c r="T460" i="3"/>
  <c r="U460" i="3"/>
  <c r="S461" i="3"/>
  <c r="T461" i="3"/>
  <c r="U461" i="3"/>
  <c r="S462" i="3"/>
  <c r="T462" i="3"/>
  <c r="U462" i="3"/>
  <c r="S463" i="3"/>
  <c r="T463" i="3"/>
  <c r="U463" i="3"/>
  <c r="S464" i="3"/>
  <c r="T464" i="3"/>
  <c r="U464" i="3"/>
  <c r="S465" i="3"/>
  <c r="T465" i="3"/>
  <c r="U465" i="3"/>
  <c r="S466" i="3"/>
  <c r="T466" i="3"/>
  <c r="U466" i="3"/>
  <c r="S467" i="3"/>
  <c r="T467" i="3"/>
  <c r="U467" i="3"/>
  <c r="S468" i="3"/>
  <c r="T468" i="3"/>
  <c r="U468" i="3"/>
  <c r="S469" i="3"/>
  <c r="T469" i="3"/>
  <c r="U469" i="3"/>
  <c r="S470" i="3"/>
  <c r="T470" i="3"/>
  <c r="U470" i="3"/>
  <c r="S471" i="3"/>
  <c r="T471" i="3"/>
  <c r="U471" i="3"/>
  <c r="S472" i="3"/>
  <c r="T472" i="3"/>
  <c r="U472" i="3"/>
  <c r="V37" i="7"/>
  <c r="W37" i="7"/>
  <c r="X37" i="7"/>
  <c r="S473" i="3"/>
  <c r="T473" i="3"/>
  <c r="U473" i="3"/>
  <c r="S474" i="3"/>
  <c r="T474" i="3"/>
  <c r="U474" i="3"/>
  <c r="S475" i="3"/>
  <c r="T475" i="3"/>
  <c r="U475" i="3"/>
  <c r="S476" i="3"/>
  <c r="T476" i="3"/>
  <c r="U476" i="3"/>
  <c r="S477" i="3"/>
  <c r="T477" i="3"/>
  <c r="U477" i="3"/>
  <c r="S478" i="3"/>
  <c r="T478" i="3"/>
  <c r="U478" i="3"/>
  <c r="S479" i="3"/>
  <c r="T479" i="3"/>
  <c r="U479" i="3"/>
  <c r="S480" i="3"/>
  <c r="T480" i="3"/>
  <c r="U480" i="3"/>
  <c r="S481" i="3"/>
  <c r="T481" i="3"/>
  <c r="U481" i="3"/>
  <c r="S482" i="3"/>
  <c r="T482" i="3"/>
  <c r="U482" i="3"/>
  <c r="S483" i="3"/>
  <c r="T483" i="3"/>
  <c r="U483" i="3"/>
  <c r="S484" i="3"/>
  <c r="T484" i="3"/>
  <c r="U484" i="3"/>
  <c r="S485" i="3"/>
  <c r="T485" i="3"/>
  <c r="U485" i="3"/>
  <c r="S486" i="3"/>
  <c r="T486" i="3"/>
  <c r="U486" i="3"/>
  <c r="S487" i="3"/>
  <c r="T487" i="3"/>
  <c r="U487" i="3"/>
  <c r="S488" i="3"/>
  <c r="T488" i="3"/>
  <c r="U488" i="3"/>
  <c r="V38" i="7"/>
  <c r="W38" i="7"/>
  <c r="X38" i="7"/>
  <c r="S489" i="3"/>
  <c r="T489" i="3"/>
  <c r="U489" i="3"/>
  <c r="S490" i="3"/>
  <c r="T490" i="3"/>
  <c r="U490" i="3"/>
  <c r="S491" i="3"/>
  <c r="T491" i="3"/>
  <c r="U491" i="3"/>
  <c r="S492" i="3"/>
  <c r="T492" i="3"/>
  <c r="U492" i="3"/>
  <c r="S493" i="3"/>
  <c r="T493" i="3"/>
  <c r="U493" i="3"/>
  <c r="S494" i="3"/>
  <c r="T494" i="3"/>
  <c r="U494" i="3"/>
  <c r="S495" i="3"/>
  <c r="T495" i="3"/>
  <c r="U495" i="3"/>
  <c r="S496" i="3"/>
  <c r="T496" i="3"/>
  <c r="U496" i="3"/>
  <c r="S497" i="3"/>
  <c r="T497" i="3"/>
  <c r="U497" i="3"/>
  <c r="S498" i="3"/>
  <c r="T498" i="3"/>
  <c r="U498" i="3"/>
  <c r="S499" i="3"/>
  <c r="T499" i="3"/>
  <c r="U499" i="3"/>
  <c r="S500" i="3"/>
  <c r="T500" i="3"/>
  <c r="U500" i="3"/>
  <c r="S501" i="3"/>
  <c r="T501" i="3"/>
  <c r="U501" i="3"/>
  <c r="S502" i="3"/>
  <c r="T502" i="3"/>
  <c r="U502" i="3"/>
  <c r="S503" i="3"/>
  <c r="T503" i="3"/>
  <c r="U503" i="3"/>
  <c r="S504" i="3"/>
  <c r="T504" i="3"/>
  <c r="U504" i="3"/>
  <c r="V39" i="7"/>
  <c r="W39" i="7"/>
  <c r="X39" i="7"/>
  <c r="S505" i="3"/>
  <c r="T505" i="3"/>
  <c r="U505" i="3"/>
  <c r="S506" i="3"/>
  <c r="T506" i="3"/>
  <c r="U506" i="3"/>
  <c r="S507" i="3"/>
  <c r="T507" i="3"/>
  <c r="U507" i="3"/>
  <c r="S508" i="3"/>
  <c r="T508" i="3"/>
  <c r="U508" i="3"/>
  <c r="S509" i="3"/>
  <c r="T509" i="3"/>
  <c r="U509" i="3"/>
  <c r="S510" i="3"/>
  <c r="T510" i="3"/>
  <c r="U510" i="3"/>
  <c r="S511" i="3"/>
  <c r="T511" i="3"/>
  <c r="U511" i="3"/>
  <c r="S512" i="3"/>
  <c r="T512" i="3"/>
  <c r="U512" i="3"/>
  <c r="S513" i="3"/>
  <c r="T513" i="3"/>
  <c r="U513" i="3"/>
  <c r="S514" i="3"/>
  <c r="T514" i="3"/>
  <c r="U514" i="3"/>
  <c r="S515" i="3"/>
  <c r="T515" i="3"/>
  <c r="U515" i="3"/>
  <c r="S516" i="3"/>
  <c r="T516" i="3"/>
  <c r="U516" i="3"/>
  <c r="S517" i="3"/>
  <c r="T517" i="3"/>
  <c r="U517" i="3"/>
  <c r="S518" i="3"/>
  <c r="T518" i="3"/>
  <c r="U518" i="3"/>
  <c r="S519" i="3"/>
  <c r="T519" i="3"/>
  <c r="U519" i="3"/>
  <c r="S520" i="3"/>
  <c r="T520" i="3"/>
  <c r="U520" i="3"/>
  <c r="V40" i="7"/>
  <c r="W40" i="7"/>
  <c r="X40" i="7"/>
  <c r="S521" i="3"/>
  <c r="T521" i="3"/>
  <c r="U521" i="3"/>
  <c r="S522" i="3"/>
  <c r="T522" i="3"/>
  <c r="U522" i="3"/>
  <c r="S523" i="3"/>
  <c r="T523" i="3"/>
  <c r="U523" i="3"/>
  <c r="S524" i="3"/>
  <c r="T524" i="3"/>
  <c r="U524" i="3"/>
  <c r="S525" i="3"/>
  <c r="T525" i="3"/>
  <c r="U525" i="3"/>
  <c r="S526" i="3"/>
  <c r="T526" i="3"/>
  <c r="U526" i="3"/>
  <c r="S527" i="3"/>
  <c r="T527" i="3"/>
  <c r="U527" i="3"/>
  <c r="S528" i="3"/>
  <c r="T528" i="3"/>
  <c r="U528" i="3"/>
  <c r="S529" i="3"/>
  <c r="T529" i="3"/>
  <c r="U529" i="3"/>
  <c r="S530" i="3"/>
  <c r="T530" i="3"/>
  <c r="U530" i="3"/>
  <c r="S531" i="3"/>
  <c r="T531" i="3"/>
  <c r="U531" i="3"/>
  <c r="S532" i="3"/>
  <c r="T532" i="3"/>
  <c r="U532" i="3"/>
  <c r="S533" i="3"/>
  <c r="T533" i="3"/>
  <c r="U533" i="3"/>
  <c r="S534" i="3"/>
  <c r="T534" i="3"/>
  <c r="U534" i="3"/>
  <c r="S535" i="3"/>
  <c r="T535" i="3"/>
  <c r="U535" i="3"/>
  <c r="S536" i="3"/>
  <c r="T536" i="3"/>
  <c r="U536" i="3"/>
  <c r="V41" i="7"/>
  <c r="W41" i="7"/>
  <c r="X41" i="7"/>
  <c r="S537" i="3"/>
  <c r="T537" i="3"/>
  <c r="U537" i="3"/>
  <c r="S538" i="3"/>
  <c r="T538" i="3"/>
  <c r="U538" i="3"/>
  <c r="S539" i="3"/>
  <c r="T539" i="3"/>
  <c r="U539" i="3"/>
  <c r="S540" i="3"/>
  <c r="T540" i="3"/>
  <c r="U540" i="3"/>
  <c r="S541" i="3"/>
  <c r="T541" i="3"/>
  <c r="U541" i="3"/>
  <c r="S542" i="3"/>
  <c r="T542" i="3"/>
  <c r="U542" i="3"/>
  <c r="S543" i="3"/>
  <c r="T543" i="3"/>
  <c r="U543" i="3"/>
  <c r="S544" i="3"/>
  <c r="T544" i="3"/>
  <c r="U544" i="3"/>
  <c r="S545" i="3"/>
  <c r="T545" i="3"/>
  <c r="U545" i="3"/>
  <c r="S546" i="3"/>
  <c r="T546" i="3"/>
  <c r="U546" i="3"/>
  <c r="S547" i="3"/>
  <c r="T547" i="3"/>
  <c r="U547" i="3"/>
  <c r="S548" i="3"/>
  <c r="T548" i="3"/>
  <c r="U548" i="3"/>
  <c r="S549" i="3"/>
  <c r="T549" i="3"/>
  <c r="U549" i="3"/>
  <c r="S550" i="3"/>
  <c r="T550" i="3"/>
  <c r="U550" i="3"/>
  <c r="S551" i="3"/>
  <c r="T551" i="3"/>
  <c r="U551" i="3"/>
  <c r="S552" i="3"/>
  <c r="T552" i="3"/>
  <c r="U552" i="3"/>
  <c r="V42" i="7"/>
  <c r="W42" i="7"/>
  <c r="X42" i="7"/>
  <c r="S553" i="3"/>
  <c r="T553" i="3"/>
  <c r="U553" i="3"/>
  <c r="S554" i="3"/>
  <c r="T554" i="3"/>
  <c r="U554" i="3"/>
  <c r="S555" i="3"/>
  <c r="T555" i="3"/>
  <c r="U555" i="3"/>
  <c r="S556" i="3"/>
  <c r="T556" i="3"/>
  <c r="U556" i="3"/>
  <c r="S557" i="3"/>
  <c r="T557" i="3"/>
  <c r="U557" i="3"/>
  <c r="S558" i="3"/>
  <c r="T558" i="3"/>
  <c r="U558" i="3"/>
  <c r="S559" i="3"/>
  <c r="T559" i="3"/>
  <c r="U559" i="3"/>
  <c r="S560" i="3"/>
  <c r="T560" i="3"/>
  <c r="U560" i="3"/>
  <c r="S561" i="3"/>
  <c r="T561" i="3"/>
  <c r="U561" i="3"/>
  <c r="S562" i="3"/>
  <c r="T562" i="3"/>
  <c r="U562" i="3"/>
  <c r="S563" i="3"/>
  <c r="T563" i="3"/>
  <c r="U563" i="3"/>
  <c r="S564" i="3"/>
  <c r="T564" i="3"/>
  <c r="U564" i="3"/>
  <c r="S565" i="3"/>
  <c r="T565" i="3"/>
  <c r="U565" i="3"/>
  <c r="S566" i="3"/>
  <c r="T566" i="3"/>
  <c r="U566" i="3"/>
  <c r="S567" i="3"/>
  <c r="T567" i="3"/>
  <c r="U567" i="3"/>
  <c r="S568" i="3"/>
  <c r="T568" i="3"/>
  <c r="U568" i="3"/>
  <c r="V43" i="7"/>
  <c r="W43" i="7"/>
  <c r="X43" i="7"/>
  <c r="S569" i="3"/>
  <c r="T569" i="3"/>
  <c r="U569" i="3"/>
  <c r="S570" i="3"/>
  <c r="T570" i="3"/>
  <c r="U570" i="3"/>
  <c r="S571" i="3"/>
  <c r="T571" i="3"/>
  <c r="U571" i="3"/>
  <c r="S572" i="3"/>
  <c r="T572" i="3"/>
  <c r="U572" i="3"/>
  <c r="S573" i="3"/>
  <c r="T573" i="3"/>
  <c r="U573" i="3"/>
  <c r="S574" i="3"/>
  <c r="T574" i="3"/>
  <c r="U574" i="3"/>
  <c r="S575" i="3"/>
  <c r="T575" i="3"/>
  <c r="U575" i="3"/>
  <c r="S576" i="3"/>
  <c r="T576" i="3"/>
  <c r="U576" i="3"/>
  <c r="S577" i="3"/>
  <c r="T577" i="3"/>
  <c r="U577" i="3"/>
  <c r="S578" i="3"/>
  <c r="T578" i="3"/>
  <c r="U578" i="3"/>
  <c r="S579" i="3"/>
  <c r="T579" i="3"/>
  <c r="U579" i="3"/>
  <c r="S580" i="3"/>
  <c r="T580" i="3"/>
  <c r="U580" i="3"/>
  <c r="S581" i="3"/>
  <c r="T581" i="3"/>
  <c r="U581" i="3"/>
  <c r="S582" i="3"/>
  <c r="T582" i="3"/>
  <c r="U582" i="3"/>
  <c r="S583" i="3"/>
  <c r="T583" i="3"/>
  <c r="U583" i="3"/>
  <c r="S584" i="3"/>
  <c r="T584" i="3"/>
  <c r="U584" i="3"/>
  <c r="V44" i="7"/>
  <c r="W44" i="7"/>
  <c r="X44" i="7"/>
  <c r="S585" i="3"/>
  <c r="T585" i="3"/>
  <c r="U585" i="3"/>
  <c r="S586" i="3"/>
  <c r="T586" i="3"/>
  <c r="U586" i="3"/>
  <c r="S587" i="3"/>
  <c r="T587" i="3"/>
  <c r="U587" i="3"/>
  <c r="S588" i="3"/>
  <c r="T588" i="3"/>
  <c r="U588" i="3"/>
  <c r="S589" i="3"/>
  <c r="T589" i="3"/>
  <c r="U589" i="3"/>
  <c r="S590" i="3"/>
  <c r="T590" i="3"/>
  <c r="U590" i="3"/>
  <c r="S591" i="3"/>
  <c r="T591" i="3"/>
  <c r="U591" i="3"/>
  <c r="S592" i="3"/>
  <c r="T592" i="3"/>
  <c r="U592" i="3"/>
  <c r="S593" i="3"/>
  <c r="T593" i="3"/>
  <c r="U593" i="3"/>
  <c r="S594" i="3"/>
  <c r="T594" i="3"/>
  <c r="U594" i="3"/>
  <c r="S595" i="3"/>
  <c r="T595" i="3"/>
  <c r="U595" i="3"/>
  <c r="S596" i="3"/>
  <c r="T596" i="3"/>
  <c r="U596" i="3"/>
  <c r="S597" i="3"/>
  <c r="T597" i="3"/>
  <c r="U597" i="3"/>
  <c r="S598" i="3"/>
  <c r="T598" i="3"/>
  <c r="U598" i="3"/>
  <c r="S599" i="3"/>
  <c r="T599" i="3"/>
  <c r="U599" i="3"/>
  <c r="S600" i="3"/>
  <c r="T600" i="3"/>
  <c r="U600" i="3"/>
  <c r="V45" i="7"/>
  <c r="W45" i="7"/>
  <c r="X45" i="7"/>
  <c r="S601" i="3"/>
  <c r="T601" i="3"/>
  <c r="U601" i="3"/>
  <c r="S602" i="3"/>
  <c r="T602" i="3"/>
  <c r="U602" i="3"/>
  <c r="S603" i="3"/>
  <c r="T603" i="3"/>
  <c r="U603" i="3"/>
  <c r="S604" i="3"/>
  <c r="T604" i="3"/>
  <c r="U604" i="3"/>
  <c r="S605" i="3"/>
  <c r="T605" i="3"/>
  <c r="U605" i="3"/>
  <c r="S606" i="3"/>
  <c r="T606" i="3"/>
  <c r="U606" i="3"/>
  <c r="S607" i="3"/>
  <c r="T607" i="3"/>
  <c r="U607" i="3"/>
  <c r="S608" i="3"/>
  <c r="T608" i="3"/>
  <c r="U608" i="3"/>
  <c r="S609" i="3"/>
  <c r="T609" i="3"/>
  <c r="U609" i="3"/>
  <c r="S610" i="3"/>
  <c r="T610" i="3"/>
  <c r="U610" i="3"/>
  <c r="S611" i="3"/>
  <c r="T611" i="3"/>
  <c r="U611" i="3"/>
  <c r="S612" i="3"/>
  <c r="T612" i="3"/>
  <c r="U612" i="3"/>
  <c r="S613" i="3"/>
  <c r="T613" i="3"/>
  <c r="U613" i="3"/>
  <c r="S614" i="3"/>
  <c r="T614" i="3"/>
  <c r="U614" i="3"/>
  <c r="S615" i="3"/>
  <c r="T615" i="3"/>
  <c r="U615" i="3"/>
  <c r="S616" i="3"/>
  <c r="T616" i="3"/>
  <c r="U616" i="3"/>
  <c r="V46" i="7"/>
  <c r="W46" i="7"/>
  <c r="X46" i="7"/>
  <c r="S617" i="3"/>
  <c r="T617" i="3"/>
  <c r="U617" i="3"/>
  <c r="S618" i="3"/>
  <c r="T618" i="3"/>
  <c r="U618" i="3"/>
  <c r="S619" i="3"/>
  <c r="T619" i="3"/>
  <c r="U619" i="3"/>
  <c r="S620" i="3"/>
  <c r="T620" i="3"/>
  <c r="U620" i="3"/>
  <c r="S621" i="3"/>
  <c r="T621" i="3"/>
  <c r="U621" i="3"/>
  <c r="S622" i="3"/>
  <c r="T622" i="3"/>
  <c r="U622" i="3"/>
  <c r="S623" i="3"/>
  <c r="T623" i="3"/>
  <c r="U623" i="3"/>
  <c r="S624" i="3"/>
  <c r="T624" i="3"/>
  <c r="U624" i="3"/>
  <c r="S625" i="3"/>
  <c r="T625" i="3"/>
  <c r="U625" i="3"/>
  <c r="S626" i="3"/>
  <c r="T626" i="3"/>
  <c r="U626" i="3"/>
  <c r="S627" i="3"/>
  <c r="T627" i="3"/>
  <c r="U627" i="3"/>
  <c r="S628" i="3"/>
  <c r="T628" i="3"/>
  <c r="U628" i="3"/>
  <c r="S629" i="3"/>
  <c r="T629" i="3"/>
  <c r="U629" i="3"/>
  <c r="S630" i="3"/>
  <c r="T630" i="3"/>
  <c r="U630" i="3"/>
  <c r="S631" i="3"/>
  <c r="T631" i="3"/>
  <c r="U631" i="3"/>
  <c r="S632" i="3"/>
  <c r="T632" i="3"/>
  <c r="U632" i="3"/>
  <c r="V47" i="7"/>
  <c r="W47" i="7"/>
  <c r="X47" i="7"/>
  <c r="S633" i="3"/>
  <c r="T633" i="3"/>
  <c r="U633" i="3"/>
  <c r="S634" i="3"/>
  <c r="T634" i="3"/>
  <c r="U634" i="3"/>
  <c r="S635" i="3"/>
  <c r="T635" i="3"/>
  <c r="U635" i="3"/>
  <c r="S636" i="3"/>
  <c r="T636" i="3"/>
  <c r="U636" i="3"/>
  <c r="S637" i="3"/>
  <c r="T637" i="3"/>
  <c r="U637" i="3"/>
  <c r="S638" i="3"/>
  <c r="T638" i="3"/>
  <c r="U638" i="3"/>
  <c r="S639" i="3"/>
  <c r="T639" i="3"/>
  <c r="U639" i="3"/>
  <c r="S640" i="3"/>
  <c r="T640" i="3"/>
  <c r="U640" i="3"/>
  <c r="S641" i="3"/>
  <c r="T641" i="3"/>
  <c r="U641" i="3"/>
  <c r="S642" i="3"/>
  <c r="T642" i="3"/>
  <c r="U642" i="3"/>
  <c r="S643" i="3"/>
  <c r="T643" i="3"/>
  <c r="U643" i="3"/>
  <c r="S644" i="3"/>
  <c r="T644" i="3"/>
  <c r="U644" i="3"/>
  <c r="S645" i="3"/>
  <c r="T645" i="3"/>
  <c r="U645" i="3"/>
  <c r="S646" i="3"/>
  <c r="T646" i="3"/>
  <c r="U646" i="3"/>
  <c r="S647" i="3"/>
  <c r="T647" i="3"/>
  <c r="U647" i="3"/>
  <c r="S648" i="3"/>
  <c r="T648" i="3"/>
  <c r="U648" i="3"/>
  <c r="V48" i="7"/>
  <c r="W48" i="7"/>
  <c r="X48" i="7"/>
  <c r="S649" i="3"/>
  <c r="T649" i="3"/>
  <c r="U649" i="3"/>
  <c r="S650" i="3"/>
  <c r="T650" i="3"/>
  <c r="U650" i="3"/>
  <c r="S651" i="3"/>
  <c r="T651" i="3"/>
  <c r="U651" i="3"/>
  <c r="S652" i="3"/>
  <c r="T652" i="3"/>
  <c r="U652" i="3"/>
  <c r="S653" i="3"/>
  <c r="T653" i="3"/>
  <c r="U653" i="3"/>
  <c r="S654" i="3"/>
  <c r="T654" i="3"/>
  <c r="U654" i="3"/>
  <c r="S655" i="3"/>
  <c r="T655" i="3"/>
  <c r="U655" i="3"/>
  <c r="S656" i="3"/>
  <c r="T656" i="3"/>
  <c r="U656" i="3"/>
  <c r="S657" i="3"/>
  <c r="T657" i="3"/>
  <c r="U657" i="3"/>
  <c r="S658" i="3"/>
  <c r="T658" i="3"/>
  <c r="U658" i="3"/>
  <c r="S659" i="3"/>
  <c r="T659" i="3"/>
  <c r="U659" i="3"/>
  <c r="S660" i="3"/>
  <c r="T660" i="3"/>
  <c r="U660" i="3"/>
  <c r="S661" i="3"/>
  <c r="T661" i="3"/>
  <c r="U661" i="3"/>
  <c r="S662" i="3"/>
  <c r="T662" i="3"/>
  <c r="U662" i="3"/>
  <c r="S663" i="3"/>
  <c r="T663" i="3"/>
  <c r="U663" i="3"/>
  <c r="S664" i="3"/>
  <c r="T664" i="3"/>
  <c r="U664" i="3"/>
  <c r="V49" i="7"/>
  <c r="W49" i="7"/>
  <c r="X49" i="7"/>
  <c r="S665" i="3"/>
  <c r="T665" i="3"/>
  <c r="U665" i="3"/>
  <c r="S666" i="3"/>
  <c r="T666" i="3"/>
  <c r="U666" i="3"/>
  <c r="S667" i="3"/>
  <c r="T667" i="3"/>
  <c r="U667" i="3"/>
  <c r="S668" i="3"/>
  <c r="T668" i="3"/>
  <c r="U668" i="3"/>
  <c r="S669" i="3"/>
  <c r="T669" i="3"/>
  <c r="U669" i="3"/>
  <c r="S670" i="3"/>
  <c r="T670" i="3"/>
  <c r="U670" i="3"/>
  <c r="S671" i="3"/>
  <c r="T671" i="3"/>
  <c r="U671" i="3"/>
  <c r="S672" i="3"/>
  <c r="T672" i="3"/>
  <c r="U672" i="3"/>
  <c r="S673" i="3"/>
  <c r="T673" i="3"/>
  <c r="U673" i="3"/>
  <c r="S674" i="3"/>
  <c r="T674" i="3"/>
  <c r="U674" i="3"/>
  <c r="S675" i="3"/>
  <c r="T675" i="3"/>
  <c r="U675" i="3"/>
  <c r="S676" i="3"/>
  <c r="T676" i="3"/>
  <c r="U676" i="3"/>
  <c r="S677" i="3"/>
  <c r="T677" i="3"/>
  <c r="U677" i="3"/>
  <c r="S678" i="3"/>
  <c r="T678" i="3"/>
  <c r="U678" i="3"/>
  <c r="S679" i="3"/>
  <c r="T679" i="3"/>
  <c r="U679" i="3"/>
  <c r="S680" i="3"/>
  <c r="T680" i="3"/>
  <c r="U680" i="3"/>
  <c r="V50" i="7"/>
  <c r="W50" i="7"/>
  <c r="X50" i="7"/>
  <c r="S681" i="3"/>
  <c r="T681" i="3"/>
  <c r="U681" i="3"/>
  <c r="S682" i="3"/>
  <c r="T682" i="3"/>
  <c r="U682" i="3"/>
  <c r="S683" i="3"/>
  <c r="T683" i="3"/>
  <c r="U683" i="3"/>
  <c r="S684" i="3"/>
  <c r="T684" i="3"/>
  <c r="U684" i="3"/>
  <c r="S685" i="3"/>
  <c r="T685" i="3"/>
  <c r="U685" i="3"/>
  <c r="S686" i="3"/>
  <c r="T686" i="3"/>
  <c r="U686" i="3"/>
  <c r="S687" i="3"/>
  <c r="T687" i="3"/>
  <c r="U687" i="3"/>
  <c r="S688" i="3"/>
  <c r="T688" i="3"/>
  <c r="U688" i="3"/>
  <c r="S689" i="3"/>
  <c r="T689" i="3"/>
  <c r="U689" i="3"/>
  <c r="S690" i="3"/>
  <c r="T690" i="3"/>
  <c r="U690" i="3"/>
  <c r="S691" i="3"/>
  <c r="T691" i="3"/>
  <c r="U691" i="3"/>
  <c r="S692" i="3"/>
  <c r="T692" i="3"/>
  <c r="U692" i="3"/>
  <c r="S693" i="3"/>
  <c r="T693" i="3"/>
  <c r="U693" i="3"/>
  <c r="S694" i="3"/>
  <c r="T694" i="3"/>
  <c r="U694" i="3"/>
  <c r="S695" i="3"/>
  <c r="T695" i="3"/>
  <c r="U695" i="3"/>
  <c r="S696" i="3"/>
  <c r="T696" i="3"/>
  <c r="U696" i="3"/>
  <c r="V51" i="7"/>
  <c r="W51" i="7"/>
  <c r="X51" i="7"/>
  <c r="S697" i="3"/>
  <c r="T697" i="3"/>
  <c r="U697" i="3"/>
  <c r="S698" i="3"/>
  <c r="T698" i="3"/>
  <c r="U698" i="3"/>
  <c r="S699" i="3"/>
  <c r="T699" i="3"/>
  <c r="U699" i="3"/>
  <c r="S700" i="3"/>
  <c r="T700" i="3"/>
  <c r="U700" i="3"/>
  <c r="S701" i="3"/>
  <c r="T701" i="3"/>
  <c r="U701" i="3"/>
  <c r="S702" i="3"/>
  <c r="T702" i="3"/>
  <c r="U702" i="3"/>
  <c r="S703" i="3"/>
  <c r="T703" i="3"/>
  <c r="U703" i="3"/>
  <c r="S704" i="3"/>
  <c r="T704" i="3"/>
  <c r="U704" i="3"/>
  <c r="S705" i="3"/>
  <c r="T705" i="3"/>
  <c r="U705" i="3"/>
  <c r="S706" i="3"/>
  <c r="T706" i="3"/>
  <c r="U706" i="3"/>
  <c r="S707" i="3"/>
  <c r="T707" i="3"/>
  <c r="U707" i="3"/>
  <c r="S708" i="3"/>
  <c r="T708" i="3"/>
  <c r="U708" i="3"/>
  <c r="S709" i="3"/>
  <c r="T709" i="3"/>
  <c r="U709" i="3"/>
  <c r="S710" i="3"/>
  <c r="T710" i="3"/>
  <c r="U710" i="3"/>
  <c r="S711" i="3"/>
  <c r="T711" i="3"/>
  <c r="U711" i="3"/>
  <c r="S712" i="3"/>
  <c r="T712" i="3"/>
  <c r="U712" i="3"/>
  <c r="V52" i="7"/>
  <c r="W52" i="7"/>
  <c r="X52" i="7"/>
  <c r="S713" i="3"/>
  <c r="T713" i="3"/>
  <c r="U713" i="3"/>
  <c r="S714" i="3"/>
  <c r="T714" i="3"/>
  <c r="U714" i="3"/>
  <c r="S715" i="3"/>
  <c r="T715" i="3"/>
  <c r="U715" i="3"/>
  <c r="S716" i="3"/>
  <c r="T716" i="3"/>
  <c r="U716" i="3"/>
  <c r="S717" i="3"/>
  <c r="T717" i="3"/>
  <c r="U717" i="3"/>
  <c r="S718" i="3"/>
  <c r="T718" i="3"/>
  <c r="U718" i="3"/>
  <c r="S719" i="3"/>
  <c r="T719" i="3"/>
  <c r="U719" i="3"/>
  <c r="S720" i="3"/>
  <c r="T720" i="3"/>
  <c r="U720" i="3"/>
  <c r="S721" i="3"/>
  <c r="T721" i="3"/>
  <c r="U721" i="3"/>
  <c r="S722" i="3"/>
  <c r="T722" i="3"/>
  <c r="U722" i="3"/>
  <c r="S723" i="3"/>
  <c r="T723" i="3"/>
  <c r="U723" i="3"/>
  <c r="S724" i="3"/>
  <c r="T724" i="3"/>
  <c r="U724" i="3"/>
  <c r="S725" i="3"/>
  <c r="T725" i="3"/>
  <c r="U725" i="3"/>
  <c r="S726" i="3"/>
  <c r="T726" i="3"/>
  <c r="U726" i="3"/>
  <c r="S727" i="3"/>
  <c r="T727" i="3"/>
  <c r="U727" i="3"/>
  <c r="S728" i="3"/>
  <c r="T728" i="3"/>
  <c r="U728" i="3"/>
  <c r="V53" i="7"/>
  <c r="W53" i="7"/>
  <c r="X53" i="7"/>
  <c r="T4" i="18"/>
  <c r="R4" i="18"/>
  <c r="P4" i="18"/>
  <c r="N4" i="18"/>
  <c r="H4" i="18"/>
  <c r="G4" i="18"/>
  <c r="S8" i="3"/>
  <c r="T8" i="3"/>
  <c r="U8" i="3"/>
  <c r="V8" i="7"/>
  <c r="W8" i="7"/>
  <c r="X8" i="7"/>
  <c r="D11" i="27"/>
  <c r="Q11" i="27"/>
  <c r="AL11" i="27"/>
  <c r="AM11" i="27"/>
  <c r="D12" i="27"/>
  <c r="Q12" i="27"/>
  <c r="AL12" i="27"/>
  <c r="AM12" i="27"/>
  <c r="AQ12" i="27"/>
  <c r="AR12" i="27"/>
  <c r="AS12" i="27"/>
  <c r="AT12" i="27"/>
  <c r="AU12" i="27"/>
  <c r="AV12" i="27"/>
  <c r="D13" i="27"/>
  <c r="Q13" i="27"/>
  <c r="AL13" i="27"/>
  <c r="AM13" i="27"/>
  <c r="D14" i="27"/>
  <c r="Q14" i="27"/>
  <c r="AL14" i="27"/>
  <c r="AM14" i="27"/>
  <c r="AQ14" i="27"/>
  <c r="AR14" i="27"/>
  <c r="AS14" i="27"/>
  <c r="AT14" i="27"/>
  <c r="AU14" i="27"/>
  <c r="AV14" i="27"/>
  <c r="D15" i="27"/>
  <c r="Q15" i="27"/>
  <c r="AL15" i="27"/>
  <c r="AM15" i="27"/>
  <c r="D16" i="27"/>
  <c r="Q16" i="27"/>
  <c r="AL16" i="27"/>
  <c r="AM16" i="27"/>
  <c r="AQ16" i="27"/>
  <c r="AR16" i="27"/>
  <c r="AS16" i="27"/>
  <c r="AT16" i="27"/>
  <c r="AU16" i="27"/>
  <c r="AV16" i="27"/>
  <c r="D17" i="27"/>
  <c r="Q17" i="27"/>
  <c r="AL17" i="27"/>
  <c r="AM17" i="27"/>
  <c r="D18" i="27"/>
  <c r="Q18" i="27"/>
  <c r="AL18" i="27"/>
  <c r="AM18" i="27"/>
  <c r="AQ18" i="27"/>
  <c r="AR18" i="27"/>
  <c r="AS18" i="27"/>
  <c r="AT18" i="27"/>
  <c r="AU18" i="27"/>
  <c r="AV18" i="27"/>
  <c r="D19" i="27"/>
  <c r="Q19" i="27"/>
  <c r="AL19" i="27"/>
  <c r="AM19" i="27"/>
  <c r="D20" i="27"/>
  <c r="Q20" i="27"/>
  <c r="AL20" i="27"/>
  <c r="AM20" i="27"/>
  <c r="AQ20" i="27"/>
  <c r="AR20" i="27"/>
  <c r="AS20" i="27"/>
  <c r="AT20" i="27"/>
  <c r="AU20" i="27"/>
  <c r="AV20" i="27"/>
  <c r="D21" i="27"/>
  <c r="Q21" i="27"/>
  <c r="AL21" i="27"/>
  <c r="AM21" i="27"/>
  <c r="D22" i="27"/>
  <c r="Q22" i="27"/>
  <c r="AL22" i="27"/>
  <c r="AM22" i="27"/>
  <c r="AQ22" i="27"/>
  <c r="AR22" i="27"/>
  <c r="AS22" i="27"/>
  <c r="AT22" i="27"/>
  <c r="AU22" i="27"/>
  <c r="AV22" i="27"/>
  <c r="D23" i="27"/>
  <c r="Q23" i="27"/>
  <c r="AL23" i="27"/>
  <c r="AM23" i="27"/>
  <c r="D24" i="27"/>
  <c r="Q24" i="27"/>
  <c r="AL24" i="27"/>
  <c r="AM24" i="27"/>
  <c r="AQ24" i="27"/>
  <c r="AR24" i="27"/>
  <c r="AS24" i="27"/>
  <c r="AT24" i="27"/>
  <c r="AU24" i="27"/>
  <c r="AV24" i="27"/>
  <c r="D25" i="27"/>
  <c r="Q25" i="27"/>
  <c r="AL25" i="27"/>
  <c r="AM25" i="27"/>
  <c r="D26" i="27"/>
  <c r="Q26" i="27"/>
  <c r="AL26" i="27"/>
  <c r="AM26" i="27"/>
  <c r="AQ26" i="27"/>
  <c r="AR26" i="27"/>
  <c r="AS26" i="27"/>
  <c r="AT26" i="27"/>
  <c r="AU26" i="27"/>
  <c r="AV26" i="27"/>
  <c r="J28" i="27"/>
  <c r="Q28" i="27"/>
  <c r="X28" i="27"/>
  <c r="AE28" i="27"/>
  <c r="D29" i="27"/>
  <c r="I29" i="27"/>
  <c r="M29" i="27"/>
  <c r="P29" i="27"/>
  <c r="T29" i="27"/>
  <c r="W29" i="27"/>
  <c r="AA29" i="27"/>
  <c r="AD29" i="27"/>
  <c r="AH29" i="27"/>
  <c r="AN29" i="27"/>
  <c r="AQ29" i="27"/>
  <c r="AS29" i="27"/>
  <c r="AV29" i="27"/>
  <c r="D30" i="27"/>
  <c r="I30" i="27"/>
  <c r="M30" i="27"/>
  <c r="P30" i="27"/>
  <c r="T30" i="27"/>
  <c r="W30" i="27"/>
  <c r="AA30" i="27"/>
  <c r="AD30" i="27"/>
  <c r="AH30" i="27"/>
  <c r="AN30" i="27"/>
  <c r="AQ30" i="27"/>
  <c r="AS30" i="27"/>
  <c r="AV30" i="27"/>
  <c r="D31" i="27"/>
  <c r="I31" i="27"/>
  <c r="M31" i="27"/>
  <c r="P31" i="27"/>
  <c r="T31" i="27"/>
  <c r="W31" i="27"/>
  <c r="AA31" i="27"/>
  <c r="AD31" i="27"/>
  <c r="AH31" i="27"/>
  <c r="AN31" i="27"/>
  <c r="AQ31" i="27"/>
  <c r="AS31" i="27"/>
  <c r="AV31" i="27"/>
  <c r="D32" i="27"/>
  <c r="I32" i="27"/>
  <c r="M32" i="27"/>
  <c r="P32" i="27"/>
  <c r="T32" i="27"/>
  <c r="W32" i="27"/>
  <c r="AA32" i="27"/>
  <c r="AD32" i="27"/>
  <c r="AH32" i="27"/>
  <c r="AN32" i="27"/>
  <c r="AQ32" i="27"/>
  <c r="AS32" i="27"/>
  <c r="AV32" i="27"/>
  <c r="I34" i="27"/>
  <c r="M34" i="27"/>
  <c r="P34" i="27"/>
  <c r="T34" i="27"/>
  <c r="W34" i="27"/>
  <c r="AA34" i="27"/>
  <c r="AD34" i="27"/>
  <c r="AH34" i="27"/>
  <c r="AN34" i="27"/>
  <c r="AI3" i="27"/>
  <c r="AQ34" i="27"/>
  <c r="AN3" i="27"/>
  <c r="I35" i="27"/>
  <c r="M35" i="27"/>
  <c r="P35" i="27"/>
  <c r="T35" i="27"/>
  <c r="W35" i="27"/>
  <c r="AA35" i="27"/>
  <c r="AD35" i="27"/>
  <c r="AH35" i="27"/>
  <c r="AS35" i="27"/>
  <c r="AR3" i="27"/>
  <c r="AV35" i="27"/>
  <c r="AU3" i="27"/>
  <c r="K34" i="22"/>
  <c r="J5" i="22"/>
  <c r="L5" i="22"/>
  <c r="N5" i="22"/>
  <c r="P5" i="22"/>
  <c r="R5" i="22"/>
  <c r="V5" i="22"/>
  <c r="T5" i="22"/>
  <c r="L34" i="22"/>
  <c r="J34" i="22"/>
  <c r="H34" i="22"/>
  <c r="G34" i="22"/>
  <c r="N34" i="22"/>
  <c r="P34" i="22"/>
  <c r="R34" i="22"/>
  <c r="V34" i="22"/>
  <c r="T34" i="22"/>
  <c r="D5" i="22"/>
  <c r="F5" i="22"/>
  <c r="G5" i="22"/>
  <c r="H5" i="22"/>
  <c r="V54" i="7"/>
  <c r="W54" i="7"/>
  <c r="X54" i="7"/>
  <c r="T729" i="3"/>
  <c r="S729" i="3"/>
  <c r="U729" i="3"/>
  <c r="O4" i="3"/>
  <c r="Q4" i="3"/>
  <c r="J4" i="5"/>
  <c r="K4" i="5"/>
  <c r="L4" i="5"/>
  <c r="Q4" i="5"/>
  <c r="S4" i="5"/>
  <c r="U4" i="5"/>
  <c r="W4" i="5"/>
  <c r="O4" i="5"/>
  <c r="E4" i="14"/>
  <c r="F4" i="14"/>
  <c r="H4" i="14"/>
  <c r="I4" i="14"/>
  <c r="J4" i="14"/>
  <c r="P4" i="14"/>
  <c r="R4" i="14"/>
  <c r="T4" i="14"/>
  <c r="N4" i="14"/>
  <c r="L4" i="14"/>
  <c r="L4" i="7"/>
  <c r="N4" i="7"/>
  <c r="P4" i="7"/>
  <c r="R4" i="7"/>
  <c r="T4" i="7"/>
  <c r="L4" i="18"/>
  <c r="J4" i="18"/>
  <c r="D4" i="18"/>
  <c r="V4" i="18"/>
  <c r="D11" i="10"/>
  <c r="AQ29" i="10" s="1"/>
  <c r="AE28" i="10"/>
  <c r="AD34" i="10" s="1"/>
  <c r="Q25" i="10"/>
  <c r="Q21" i="10"/>
  <c r="T34" i="10" s="1"/>
  <c r="Q18" i="10"/>
  <c r="Q14" i="10"/>
  <c r="X28" i="10"/>
  <c r="Q26" i="10"/>
  <c r="Q22" i="10"/>
  <c r="Q17" i="10"/>
  <c r="Q13" i="10"/>
  <c r="Q28" i="10"/>
  <c r="Q23" i="10"/>
  <c r="Q19" i="10"/>
  <c r="Q16" i="10"/>
  <c r="Q12" i="10"/>
  <c r="J28" i="10"/>
  <c r="M34" i="10" s="1"/>
  <c r="Q24" i="10"/>
  <c r="Q20" i="10"/>
  <c r="Q15" i="10"/>
  <c r="Q11" i="10"/>
  <c r="I34" i="10" s="1"/>
  <c r="D32" i="10"/>
  <c r="AN32" i="10" s="1"/>
  <c r="D24" i="10"/>
  <c r="D19" i="10"/>
  <c r="D17" i="10"/>
  <c r="D14" i="10"/>
  <c r="D31" i="10"/>
  <c r="D25" i="10"/>
  <c r="D20" i="10"/>
  <c r="D16" i="10"/>
  <c r="D13" i="10"/>
  <c r="AQ31" i="10" s="1"/>
  <c r="D30" i="10"/>
  <c r="AQ30" i="10" s="1"/>
  <c r="D26" i="10"/>
  <c r="D21" i="10"/>
  <c r="D15" i="10"/>
  <c r="D12" i="10"/>
  <c r="D29" i="10"/>
  <c r="AN29" i="10" s="1"/>
  <c r="D23" i="10"/>
  <c r="D22" i="10"/>
  <c r="D18" i="10"/>
  <c r="AN30" i="10" s="1"/>
  <c r="AL13" i="10"/>
  <c r="AM13" i="10"/>
  <c r="AS18" i="10" s="1"/>
  <c r="AL14" i="10"/>
  <c r="AL11" i="10"/>
  <c r="AQ14" i="10" s="1"/>
  <c r="AL12" i="10"/>
  <c r="AR14" i="10"/>
  <c r="AM14" i="10"/>
  <c r="AM11" i="10"/>
  <c r="AM12" i="10"/>
  <c r="AS20" i="10" s="1"/>
  <c r="AT14" i="10"/>
  <c r="AU14" i="10"/>
  <c r="AV14" i="10"/>
  <c r="AL15" i="10"/>
  <c r="AM15" i="10"/>
  <c r="AL16" i="10"/>
  <c r="AR16" i="10"/>
  <c r="AM16" i="10"/>
  <c r="AT16" i="10"/>
  <c r="AU16" i="10"/>
  <c r="AV16" i="10"/>
  <c r="AL17" i="10"/>
  <c r="AM17" i="10"/>
  <c r="AL18" i="10"/>
  <c r="AR18" i="10"/>
  <c r="AM18" i="10"/>
  <c r="AT18" i="10"/>
  <c r="AU18" i="10"/>
  <c r="AV18" i="10"/>
  <c r="AL19" i="10"/>
  <c r="AM19" i="10"/>
  <c r="AL20" i="10"/>
  <c r="AR20" i="10"/>
  <c r="AM20" i="10"/>
  <c r="AT20" i="10"/>
  <c r="AU20" i="10"/>
  <c r="AV20" i="10"/>
  <c r="AL21" i="10"/>
  <c r="AM21" i="10"/>
  <c r="AL22" i="10"/>
  <c r="AR22" i="10"/>
  <c r="AM22" i="10"/>
  <c r="AT22" i="10"/>
  <c r="AU22" i="10"/>
  <c r="AV22" i="10"/>
  <c r="AL23" i="10"/>
  <c r="AM23" i="10"/>
  <c r="AL24" i="10"/>
  <c r="AR24" i="10"/>
  <c r="AM24" i="10"/>
  <c r="AT24" i="10"/>
  <c r="AU24" i="10"/>
  <c r="AV24" i="10"/>
  <c r="AL25" i="10"/>
  <c r="AM25" i="10"/>
  <c r="AL26" i="10"/>
  <c r="AR26" i="10"/>
  <c r="AM26" i="10"/>
  <c r="AT26" i="10"/>
  <c r="AU26" i="10"/>
  <c r="AV26" i="10"/>
  <c r="AU12" i="10"/>
  <c r="AR12" i="10"/>
  <c r="AV12" i="10"/>
  <c r="AT12" i="10"/>
  <c r="M29" i="10"/>
  <c r="AH29" i="10"/>
  <c r="AA29" i="10"/>
  <c r="T29" i="10"/>
  <c r="T30" i="10"/>
  <c r="M30" i="10"/>
  <c r="AV30" i="10" s="1"/>
  <c r="AH30" i="10"/>
  <c r="AA30" i="10"/>
  <c r="AA31" i="10"/>
  <c r="W35" i="10"/>
  <c r="T31" i="10"/>
  <c r="P35" i="10" s="1"/>
  <c r="M31" i="10"/>
  <c r="AH31" i="10"/>
  <c r="AV31" i="10"/>
  <c r="AH32" i="10"/>
  <c r="AD35" i="10" s="1"/>
  <c r="AA32" i="10"/>
  <c r="T32" i="10"/>
  <c r="M32" i="10"/>
  <c r="AD29" i="10"/>
  <c r="W29" i="10"/>
  <c r="P29" i="10"/>
  <c r="T35" i="10" s="1"/>
  <c r="I29" i="10"/>
  <c r="AS29" i="10" s="1"/>
  <c r="I30" i="10"/>
  <c r="AD30" i="10"/>
  <c r="W30" i="10"/>
  <c r="P30" i="10"/>
  <c r="W31" i="10"/>
  <c r="AA35" i="10" s="1"/>
  <c r="P31" i="10"/>
  <c r="I31" i="10"/>
  <c r="AS31" i="10" s="1"/>
  <c r="AD31" i="10"/>
  <c r="W32" i="10"/>
  <c r="AS32" i="10" s="1"/>
  <c r="P32" i="10"/>
  <c r="I32" i="10"/>
  <c r="AD32" i="10"/>
  <c r="AV29" i="10"/>
  <c r="AS12" i="10"/>
  <c r="AS30" i="10"/>
  <c r="AH35" i="10"/>
  <c r="AH34" i="10"/>
  <c r="F4" i="7" l="1"/>
  <c r="AS35" i="10"/>
  <c r="AR3" i="10" s="1"/>
  <c r="W34" i="10"/>
  <c r="AQ22" i="10"/>
  <c r="AS16" i="10"/>
  <c r="AQ24" i="10"/>
  <c r="AV32" i="10"/>
  <c r="AV35" i="10" s="1"/>
  <c r="AU3" i="10" s="1"/>
  <c r="AS26" i="10"/>
  <c r="AQ32" i="10"/>
  <c r="AQ34" i="10" s="1"/>
  <c r="AN3" i="10" s="1"/>
  <c r="AQ12" i="10"/>
  <c r="I35" i="10"/>
  <c r="AQ18" i="10"/>
  <c r="AS22" i="10"/>
  <c r="AQ26" i="10"/>
  <c r="AN31" i="10"/>
  <c r="AN34" i="10" s="1"/>
  <c r="AI3" i="10" s="1"/>
  <c r="AS14" i="10"/>
  <c r="M35" i="10"/>
  <c r="AS24" i="10"/>
  <c r="AA34" i="10"/>
  <c r="AQ20" i="10"/>
  <c r="P34" i="10"/>
  <c r="AQ16" i="10"/>
</calcChain>
</file>

<file path=xl/sharedStrings.xml><?xml version="1.0" encoding="utf-8"?>
<sst xmlns="http://schemas.openxmlformats.org/spreadsheetml/2006/main" count="10156" uniqueCount="308">
  <si>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</si>
  <si>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</si>
  <si>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</si>
  <si>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</si>
  <si>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</si>
  <si>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</si>
  <si>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</si>
  <si>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</si>
  <si>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</si>
  <si>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</si>
  <si>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</si>
  <si>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</si>
  <si>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</si>
  <si>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</si>
  <si>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</si>
  <si>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</si>
  <si>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</si>
  <si>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</si>
  <si>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</si>
  <si>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</si>
  <si>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</si>
  <si>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</si>
  <si>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</si>
  <si>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</si>
  <si>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</si>
  <si>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</si>
  <si>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</si>
  <si>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</si>
  <si>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</si>
  <si>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</si>
  <si>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</si>
  <si>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</si>
  <si>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</si>
  <si>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</si>
  <si>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</si>
  <si>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</si>
  <si>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</si>
  <si>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</si>
  <si>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</si>
  <si>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</si>
  <si>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 xml:space="preserve">E-Mail: </t>
  </si>
  <si>
    <t>DTKV Sektion Ost</t>
  </si>
  <si>
    <t>Koordination/Finanzen Ost</t>
  </si>
  <si>
    <t>Sektionsleiter Ost</t>
  </si>
  <si>
    <t>Mitgliederbetreuer Ost</t>
  </si>
  <si>
    <t>Peter Deckert</t>
  </si>
  <si>
    <t>Andreas Pallwitz</t>
  </si>
  <si>
    <t>Arnulfstr.93</t>
  </si>
  <si>
    <t>Ebereschering 37</t>
  </si>
  <si>
    <t>Plaßstr. 16</t>
  </si>
  <si>
    <t>12105 Berlin</t>
  </si>
  <si>
    <t>15827 Blankenfelde</t>
  </si>
  <si>
    <t>14165 Berlin</t>
  </si>
  <si>
    <t>Tel.: (030) 75 33 480</t>
  </si>
  <si>
    <t>Tel.: (03379) 31 22 51</t>
  </si>
  <si>
    <t>Tel.: (030) 81 55 130</t>
  </si>
  <si>
    <t>Mobil: 0163 / 162 52 32</t>
  </si>
  <si>
    <t>Mobil: 0172 / 99 43 244</t>
  </si>
  <si>
    <t>Mobil: 0177 / 81 52 755</t>
  </si>
  <si>
    <t>pedzuhause@compuserve.de</t>
  </si>
  <si>
    <t>an.pally@arcor.de</t>
  </si>
  <si>
    <t>christian.lorenzen@reemtsma.de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</si>
  <si>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</si>
  <si>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</si>
  <si>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</si>
  <si>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</si>
  <si>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</si>
  <si>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</si>
  <si>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</si>
  <si>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</si>
  <si>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</si>
  <si>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</si>
  <si>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 xml:space="preserve">SG Frankfurt / Büdingen </t>
  </si>
  <si>
    <t>BECK, Alexander</t>
  </si>
  <si>
    <t>SG Frankfurt / Büdingen I</t>
  </si>
  <si>
    <t>BECKER, Peter</t>
  </si>
  <si>
    <t>HEINZE, Stefan</t>
  </si>
  <si>
    <t>KAUS, Michael</t>
  </si>
  <si>
    <t>BW Concordia Lübeck</t>
  </si>
  <si>
    <t>KALLIES, Dirk</t>
  </si>
  <si>
    <t>BW Concordia Lübeck I</t>
  </si>
  <si>
    <t>KOCH, Normann</t>
  </si>
  <si>
    <t>SCHELL, Oliver</t>
  </si>
  <si>
    <t>WINCKELMANN, Sebastian</t>
  </si>
  <si>
    <t xml:space="preserve">TKC Fortuna Hamburg </t>
  </si>
  <si>
    <t>BACKES, Jürgen</t>
  </si>
  <si>
    <t>TKC Fortuna Hamburg I</t>
  </si>
  <si>
    <t>JÜTTNER, Hacky</t>
  </si>
  <si>
    <t>KLECZ, Jan</t>
  </si>
  <si>
    <t>LEU, Sven</t>
  </si>
  <si>
    <t>PICHA, Michael</t>
  </si>
  <si>
    <t>TKF Wiking Leck</t>
  </si>
  <si>
    <t>DE NICOLO, Fabio</t>
  </si>
  <si>
    <t>TKF Wiking Leck I</t>
  </si>
  <si>
    <t>DURING, Frank</t>
  </si>
  <si>
    <t>EGGERS, Erik</t>
  </si>
  <si>
    <t>FROMME, Bernd</t>
  </si>
  <si>
    <t>RUNGE, Jens</t>
  </si>
  <si>
    <t>TFG 82 Göttingen</t>
  </si>
  <si>
    <t>BOTHE, Thorsten</t>
  </si>
  <si>
    <t>TFG 82 Göttingen I</t>
  </si>
  <si>
    <t>KANSTEINER, Sascha</t>
  </si>
  <si>
    <t>KRAPOTH, Sebastian</t>
  </si>
  <si>
    <t>STANGE, Paul</t>
  </si>
  <si>
    <t>STORRE, Jan</t>
  </si>
  <si>
    <t>STORRE, Nils</t>
  </si>
  <si>
    <t>TKC Preußen Waltrop</t>
  </si>
  <si>
    <t>HAHN, Thomas</t>
  </si>
  <si>
    <t>TKC Preußen Waltrop I</t>
  </si>
  <si>
    <t>SCHAUB, Mirko</t>
  </si>
  <si>
    <t>STRABERG, Bernd</t>
  </si>
  <si>
    <t>WEGGE, Thomas</t>
  </si>
  <si>
    <t>WÖLK, Holger</t>
  </si>
  <si>
    <t xml:space="preserve">TFG 38 Hildesheim </t>
  </si>
  <si>
    <t>FOIT, Jens</t>
  </si>
  <si>
    <t>TFG 38 Hildesheim I</t>
  </si>
  <si>
    <t>HEYMANNS, Marcus</t>
  </si>
  <si>
    <t>LACHNITT, Thomas</t>
  </si>
  <si>
    <t>MANUEL, Jose´</t>
  </si>
  <si>
    <t>RÜHMANN, Marco</t>
  </si>
  <si>
    <t>SOCHA, Marcus</t>
  </si>
  <si>
    <t>WIESEN, Sascha</t>
  </si>
  <si>
    <t xml:space="preserve">TKC Fortuna Düdinghausen </t>
  </si>
  <si>
    <t>HOPPE, Stefan</t>
  </si>
  <si>
    <t>TKC Fortuna Düdinghausen I</t>
  </si>
  <si>
    <t>KÖNIG, Jens</t>
  </si>
  <si>
    <t>SCHADE, Michael</t>
  </si>
  <si>
    <t>SCHUSTER, Michael</t>
  </si>
  <si>
    <t xml:space="preserve">TKC 71 Hirschlanden </t>
  </si>
  <si>
    <t>BACHER, Oliver</t>
  </si>
  <si>
    <t>TKC 71 Hirschlanden II</t>
  </si>
  <si>
    <t>GLÜCK, Werner</t>
  </si>
  <si>
    <t>HAMPEL, Frank</t>
  </si>
  <si>
    <t>LANGE, Klaudio</t>
  </si>
  <si>
    <t>POETSCH, Stefan</t>
  </si>
  <si>
    <t>SCHLOTZ, Rainer</t>
  </si>
  <si>
    <t>FÜßINGER, Harald</t>
  </si>
  <si>
    <t>TKC 71 Hirschlanden I</t>
  </si>
  <si>
    <t>KLEOFASZ, Michael</t>
  </si>
  <si>
    <t>SIEGLE, Andreas</t>
  </si>
  <si>
    <t>WEIERICH, Siegfried</t>
  </si>
  <si>
    <t>SCHNEIDER, Andreas</t>
  </si>
  <si>
    <t>HÄFNER, Dietmar</t>
  </si>
  <si>
    <t>Adressen und Kadermeldungen 1. Bundesliga 1997 / 1998</t>
  </si>
  <si>
    <t>Jens Foit</t>
  </si>
  <si>
    <t>Steinbergstr. 73 / 31139 Hildesheim</t>
  </si>
  <si>
    <t>05121 / 47404</t>
  </si>
  <si>
    <t>1. Bundesliga 1997 / 1998</t>
  </si>
  <si>
    <t>Spielplan 1. Bundesliga 1997 / 1998</t>
  </si>
  <si>
    <t>1. Runde - Spiele vom 15.08.1997 bis 14.11.1997</t>
  </si>
  <si>
    <t>Heimmannschaft</t>
  </si>
  <si>
    <t>Gastmannschaft</t>
  </si>
  <si>
    <t>2. Runde - Spiele vom 15.11.1997 bis 14.02.1998</t>
  </si>
  <si>
    <t>3. Runde - Spiele vom 15.02.1998 bis 15.05.1998</t>
  </si>
  <si>
    <t>18:14</t>
  </si>
  <si>
    <t>59:60</t>
  </si>
  <si>
    <t>18:14 59:60</t>
  </si>
  <si>
    <t>14:18 60:59</t>
  </si>
  <si>
    <t>12:20</t>
  </si>
  <si>
    <t>47:57</t>
  </si>
  <si>
    <t>12:20 47:57</t>
  </si>
  <si>
    <t>20:12 57:47</t>
  </si>
  <si>
    <t>11:21</t>
  </si>
  <si>
    <t>43:55</t>
  </si>
  <si>
    <t>11:21 43:55</t>
  </si>
  <si>
    <t>21:11 55:43</t>
  </si>
  <si>
    <t>51:49</t>
  </si>
  <si>
    <t>18:14 51:49</t>
  </si>
  <si>
    <t>14:18 49:51</t>
  </si>
  <si>
    <t>19:13</t>
  </si>
  <si>
    <t>62:47</t>
  </si>
  <si>
    <t>19:13 62:47</t>
  </si>
  <si>
    <t>13:19 47:62</t>
  </si>
  <si>
    <t>17:15</t>
  </si>
  <si>
    <t>49:44</t>
  </si>
  <si>
    <t>17:15 49:44</t>
  </si>
  <si>
    <t>15:17 44:49</t>
  </si>
  <si>
    <t>13:19</t>
  </si>
  <si>
    <t>48:58</t>
  </si>
  <si>
    <t>13:19 48:58</t>
  </si>
  <si>
    <t>19:13 58:48</t>
  </si>
  <si>
    <t>42:58</t>
  </si>
  <si>
    <t>13:19 42:58</t>
  </si>
  <si>
    <t>19:13 58:42</t>
  </si>
  <si>
    <t>45:52</t>
  </si>
  <si>
    <t>11:21 45:52</t>
  </si>
  <si>
    <t>21:11 52:45</t>
  </si>
  <si>
    <t>15:17</t>
  </si>
  <si>
    <t>53:54</t>
  </si>
  <si>
    <t>15:17 53:54</t>
  </si>
  <si>
    <t>17:15 54:53</t>
  </si>
  <si>
    <t>22:10</t>
  </si>
  <si>
    <t>59:43</t>
  </si>
  <si>
    <t>22:10 59:43</t>
  </si>
  <si>
    <t>10:22 43:59</t>
  </si>
  <si>
    <t>7:25</t>
  </si>
  <si>
    <t>46:73</t>
  </si>
  <si>
    <t>7:25 46:73</t>
  </si>
  <si>
    <t>25:7 73:46</t>
  </si>
  <si>
    <t>16:16</t>
  </si>
  <si>
    <t>52:50</t>
  </si>
  <si>
    <t>16:16 52:50</t>
  </si>
  <si>
    <t>16:16 50:52</t>
  </si>
  <si>
    <t>21:11</t>
  </si>
  <si>
    <t>65:41</t>
  </si>
  <si>
    <t>21:11 65:41</t>
  </si>
  <si>
    <t>11:21 41:65</t>
  </si>
  <si>
    <t>50:51</t>
  </si>
  <si>
    <t>15:17 50:51</t>
  </si>
  <si>
    <t>17:15 51:50</t>
  </si>
  <si>
    <t>54:65</t>
  </si>
  <si>
    <t>15:17 54:65</t>
  </si>
  <si>
    <t>17:15 65:54</t>
  </si>
  <si>
    <t>8:24</t>
  </si>
  <si>
    <t>49:71</t>
  </si>
  <si>
    <t>8:24 49:71</t>
  </si>
  <si>
    <t>24:8 71:49</t>
  </si>
  <si>
    <t>51:69</t>
  </si>
  <si>
    <t>11:21 51:69</t>
  </si>
  <si>
    <t>21:11 69:51</t>
  </si>
  <si>
    <t>47:51</t>
  </si>
  <si>
    <t>16:16 47:51</t>
  </si>
  <si>
    <t>16:16 51:47</t>
  </si>
  <si>
    <t>47:39</t>
  </si>
  <si>
    <t>19:13 47:39</t>
  </si>
  <si>
    <t>13:19 39:47</t>
  </si>
  <si>
    <t>40:57</t>
  </si>
  <si>
    <t>11:21 40:57</t>
  </si>
  <si>
    <t>21:11 57:40</t>
  </si>
  <si>
    <t>40:51</t>
  </si>
  <si>
    <t>11:21 40:51</t>
  </si>
  <si>
    <t>21:11 51:40</t>
  </si>
  <si>
    <t>14:18</t>
  </si>
  <si>
    <t>50:55</t>
  </si>
  <si>
    <t>14:18 50:55</t>
  </si>
  <si>
    <t>18:14 55:50</t>
  </si>
  <si>
    <t>22:10 47:39</t>
  </si>
  <si>
    <t>10:22 39:47</t>
  </si>
  <si>
    <t>73:58</t>
  </si>
  <si>
    <t>22:10 73:58</t>
  </si>
  <si>
    <t>10:22 58:73</t>
  </si>
  <si>
    <t>28:4</t>
  </si>
  <si>
    <t>62:32</t>
  </si>
  <si>
    <t>28:4 62:32</t>
  </si>
  <si>
    <t>4:28 32:62</t>
  </si>
  <si>
    <t>60:46</t>
  </si>
  <si>
    <t>21:11 60:46</t>
  </si>
  <si>
    <t>11:21 46:60</t>
  </si>
  <si>
    <t>S_ändern</t>
  </si>
  <si>
    <t>LOEW-ALBRECHT, Robin</t>
  </si>
  <si>
    <t>53:58</t>
  </si>
  <si>
    <t>17:15 53:58</t>
  </si>
  <si>
    <t>15:17 58:53</t>
  </si>
  <si>
    <t>23:9</t>
  </si>
  <si>
    <t>75:48</t>
  </si>
  <si>
    <t>23:9 75:48</t>
  </si>
  <si>
    <t>9:23 48:75</t>
  </si>
  <si>
    <t>9:23</t>
  </si>
  <si>
    <t>46:77</t>
  </si>
  <si>
    <t>9:23 46:77</t>
  </si>
  <si>
    <t>23:9 77:46</t>
  </si>
  <si>
    <t>60:54</t>
  </si>
  <si>
    <t>17:15 60:54</t>
  </si>
  <si>
    <t>15:17 54:60</t>
  </si>
  <si>
    <t>53:43</t>
  </si>
  <si>
    <t>19:13 53:43</t>
  </si>
  <si>
    <t>13:19 43:53</t>
  </si>
  <si>
    <t>51:51</t>
  </si>
  <si>
    <t>16:16 51:51</t>
  </si>
  <si>
    <t>65:72</t>
  </si>
  <si>
    <t>14:18 65:72</t>
  </si>
  <si>
    <t>18:14 72:65</t>
  </si>
  <si>
    <t>20:12</t>
  </si>
  <si>
    <t>65:46</t>
  </si>
  <si>
    <t>20:12 65:46</t>
  </si>
  <si>
    <t>12:20 46:65</t>
  </si>
  <si>
    <t>26:6</t>
  </si>
  <si>
    <t>68:39</t>
  </si>
  <si>
    <t>26:6 68:39</t>
  </si>
  <si>
    <t>6:26 39:68</t>
  </si>
  <si>
    <t>43:40</t>
  </si>
  <si>
    <t>19:13 43:40</t>
  </si>
  <si>
    <t>13:19 40:43</t>
  </si>
  <si>
    <t>50:49</t>
  </si>
  <si>
    <t>18:14 50:49</t>
  </si>
  <si>
    <t>14:18 49:50</t>
  </si>
  <si>
    <t>SIGLE, Andreas</t>
  </si>
  <si>
    <t>72:65</t>
  </si>
  <si>
    <t>19:13 72:65</t>
  </si>
  <si>
    <t>13:19 65:72</t>
  </si>
  <si>
    <t>58:49</t>
  </si>
  <si>
    <t>16:16 58:49</t>
  </si>
  <si>
    <t>16:16 49:58</t>
  </si>
  <si>
    <t>63:39</t>
  </si>
  <si>
    <t>20:12 63:39</t>
  </si>
  <si>
    <t>12:20 39:63</t>
  </si>
  <si>
    <t>50:59</t>
  </si>
  <si>
    <t>15:17 50:59</t>
  </si>
  <si>
    <t>17:15 59:50</t>
  </si>
  <si>
    <t>77:53</t>
  </si>
  <si>
    <t>26:6 77:53</t>
  </si>
  <si>
    <t>6:26 53:77</t>
  </si>
  <si>
    <t>53:75</t>
  </si>
  <si>
    <t>11:21 53:75</t>
  </si>
  <si>
    <t>21:11 75:53</t>
  </si>
  <si>
    <t>58:59</t>
  </si>
  <si>
    <t>13:19 58:59</t>
  </si>
  <si>
    <t>19:13 59:58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</si>
</sst>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6" formatCode="0.0"/>
    <numFmt numFmtId="196" formatCode="00000"/>
  </numFmts>
  <fonts count="47">
    <font>
      <sz val="10"/>
      <name val="Arial"/>
    </font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26"/>
      <name val="Arial Black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0"/>
      <color indexed="9"/>
      <name val="Arial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2" fillId="0" borderId="0"/>
    <xf numFmtId="0" fontId="45" fillId="0" borderId="0"/>
    <xf numFmtId="0" fontId="22" fillId="0" borderId="0"/>
  </cellStyleXfs>
  <cellXfs count="479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/>
    <xf numFmtId="0" fontId="0" fillId="0" borderId="0" xfId="0" applyBorder="1"/>
    <xf numFmtId="0" fontId="2" fillId="0" borderId="1" xfId="0" applyFont="1" applyFill="1" applyBorder="1" applyAlignment="1"/>
    <xf numFmtId="0" fontId="0" fillId="0" borderId="0" xfId="0" applyFill="1"/>
    <xf numFmtId="0" fontId="0" fillId="0" borderId="0" xfId="0" applyFill="1" applyAlignment="1"/>
    <xf numFmtId="0" fontId="0" fillId="0" borderId="0" xfId="0" applyFill="1" applyBorder="1" applyAlignment="1">
      <alignment horizontal="left"/>
    </xf>
    <xf numFmtId="0" fontId="0" fillId="0" borderId="1" xfId="0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Alignment="1"/>
    <xf numFmtId="0" fontId="7" fillId="0" borderId="0" xfId="0" applyFont="1" applyFill="1"/>
    <xf numFmtId="0" fontId="0" fillId="0" borderId="0" xfId="0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2" fillId="0" borderId="0" xfId="0" applyFont="1"/>
    <xf numFmtId="0" fontId="14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/>
    <xf numFmtId="0" fontId="14" fillId="0" borderId="5" xfId="0" applyFont="1" applyBorder="1" applyAlignment="1">
      <alignment horizontal="right" vertical="center"/>
    </xf>
    <xf numFmtId="0" fontId="14" fillId="0" borderId="5" xfId="0" applyFont="1" applyBorder="1" applyAlignment="1">
      <alignment horizontal="left" vertical="center"/>
    </xf>
    <xf numFmtId="0" fontId="14" fillId="0" borderId="7" xfId="0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5" fillId="0" borderId="5" xfId="0" applyFont="1" applyBorder="1" applyAlignment="1">
      <alignment horizontal="left" vertical="center"/>
    </xf>
    <xf numFmtId="0" fontId="15" fillId="0" borderId="5" xfId="0" applyFont="1" applyBorder="1" applyAlignment="1">
      <alignment vertical="center"/>
    </xf>
    <xf numFmtId="0" fontId="11" fillId="0" borderId="0" xfId="0" applyFont="1"/>
    <xf numFmtId="0" fontId="15" fillId="0" borderId="0" xfId="0" applyFont="1"/>
    <xf numFmtId="0" fontId="15" fillId="0" borderId="2" xfId="0" applyFont="1" applyBorder="1"/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5" fillId="0" borderId="3" xfId="0" applyFont="1" applyBorder="1"/>
    <xf numFmtId="0" fontId="15" fillId="0" borderId="3" xfId="0" applyFont="1" applyBorder="1" applyAlignment="1">
      <alignment horizontal="left"/>
    </xf>
    <xf numFmtId="0" fontId="15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right"/>
    </xf>
    <xf numFmtId="0" fontId="15" fillId="0" borderId="0" xfId="0" applyFont="1" applyBorder="1" applyAlignment="1">
      <alignment horizontal="center"/>
    </xf>
    <xf numFmtId="14" fontId="15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86" fontId="0" fillId="0" borderId="0" xfId="0" applyNumberFormat="1"/>
    <xf numFmtId="2" fontId="0" fillId="0" borderId="0" xfId="0" applyNumberFormat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4" xfId="0" applyFont="1" applyBorder="1"/>
    <xf numFmtId="0" fontId="2" fillId="0" borderId="7" xfId="0" applyFont="1" applyBorder="1"/>
    <xf numFmtId="0" fontId="2" fillId="0" borderId="5" xfId="0" applyFont="1" applyBorder="1" applyAlignment="1">
      <alignment horizontal="right"/>
    </xf>
    <xf numFmtId="0" fontId="11" fillId="0" borderId="0" xfId="0" applyFont="1" applyFill="1"/>
    <xf numFmtId="0" fontId="0" fillId="0" borderId="0" xfId="0" applyBorder="1" applyAlignment="1"/>
    <xf numFmtId="0" fontId="15" fillId="0" borderId="3" xfId="0" applyFont="1" applyBorder="1" applyAlignment="1"/>
    <xf numFmtId="0" fontId="18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right" vertical="center"/>
    </xf>
    <xf numFmtId="186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0" fillId="0" borderId="0" xfId="0" applyFont="1"/>
    <xf numFmtId="0" fontId="13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/>
    </xf>
    <xf numFmtId="0" fontId="20" fillId="0" borderId="0" xfId="0" applyFont="1" applyAlignment="1">
      <alignment horizontal="center"/>
    </xf>
    <xf numFmtId="0" fontId="20" fillId="0" borderId="0" xfId="0" applyFont="1" applyBorder="1"/>
    <xf numFmtId="0" fontId="2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2" fillId="0" borderId="0" xfId="5"/>
    <xf numFmtId="0" fontId="22" fillId="0" borderId="0" xfId="5" applyAlignment="1">
      <alignment horizontal="center"/>
    </xf>
    <xf numFmtId="0" fontId="22" fillId="0" borderId="0" xfId="5" applyBorder="1" applyAlignment="1">
      <alignment horizontal="center"/>
    </xf>
    <xf numFmtId="0" fontId="8" fillId="0" borderId="0" xfId="5" applyFont="1" applyBorder="1" applyAlignment="1">
      <alignment horizontal="center" vertical="center"/>
    </xf>
    <xf numFmtId="0" fontId="2" fillId="0" borderId="7" xfId="5" applyFont="1" applyBorder="1" applyAlignment="1">
      <alignment horizontal="center"/>
    </xf>
    <xf numFmtId="0" fontId="14" fillId="0" borderId="5" xfId="5" applyFont="1" applyBorder="1" applyAlignment="1">
      <alignment horizontal="center" vertical="center"/>
    </xf>
    <xf numFmtId="0" fontId="2" fillId="0" borderId="5" xfId="5" applyFont="1" applyBorder="1"/>
    <xf numFmtId="0" fontId="2" fillId="0" borderId="6" xfId="5" applyFont="1" applyBorder="1"/>
    <xf numFmtId="0" fontId="2" fillId="0" borderId="0" xfId="5" applyFont="1"/>
    <xf numFmtId="0" fontId="2" fillId="0" borderId="5" xfId="5" applyFont="1" applyBorder="1" applyAlignment="1">
      <alignment horizontal="center"/>
    </xf>
    <xf numFmtId="0" fontId="15" fillId="0" borderId="2" xfId="5" applyFont="1" applyBorder="1" applyAlignment="1">
      <alignment horizontal="center"/>
    </xf>
    <xf numFmtId="0" fontId="15" fillId="0" borderId="3" xfId="5" applyFont="1" applyBorder="1"/>
    <xf numFmtId="0" fontId="15" fillId="0" borderId="3" xfId="5" applyFont="1" applyBorder="1" applyAlignment="1">
      <alignment horizontal="left" vertical="center"/>
    </xf>
    <xf numFmtId="0" fontId="15" fillId="0" borderId="3" xfId="5" applyFont="1" applyBorder="1" applyAlignment="1">
      <alignment horizontal="center" vertical="center"/>
    </xf>
    <xf numFmtId="0" fontId="15" fillId="0" borderId="4" xfId="5" applyFont="1" applyBorder="1" applyAlignment="1">
      <alignment horizontal="center" vertical="center"/>
    </xf>
    <xf numFmtId="0" fontId="15" fillId="0" borderId="0" xfId="5" applyFont="1"/>
    <xf numFmtId="0" fontId="15" fillId="0" borderId="2" xfId="5" applyFont="1" applyBorder="1"/>
    <xf numFmtId="0" fontId="15" fillId="0" borderId="3" xfId="5" applyFont="1" applyBorder="1" applyAlignment="1">
      <alignment horizontal="center"/>
    </xf>
    <xf numFmtId="0" fontId="11" fillId="0" borderId="0" xfId="5" applyFont="1"/>
    <xf numFmtId="0" fontId="8" fillId="0" borderId="0" xfId="5" applyFont="1" applyAlignment="1">
      <alignment horizontal="center" vertical="center"/>
    </xf>
    <xf numFmtId="1" fontId="22" fillId="0" borderId="0" xfId="5" applyNumberFormat="1" applyAlignment="1">
      <alignment horizontal="center"/>
    </xf>
    <xf numFmtId="186" fontId="22" fillId="0" borderId="0" xfId="5" applyNumberFormat="1"/>
    <xf numFmtId="0" fontId="2" fillId="0" borderId="0" xfId="5" applyFont="1" applyBorder="1"/>
    <xf numFmtId="0" fontId="2" fillId="0" borderId="5" xfId="5" applyFont="1" applyBorder="1" applyAlignment="1">
      <alignment horizontal="right"/>
    </xf>
    <xf numFmtId="0" fontId="15" fillId="0" borderId="0" xfId="5" applyFont="1" applyBorder="1" applyAlignment="1">
      <alignment horizontal="center" vertical="center"/>
    </xf>
    <xf numFmtId="0" fontId="25" fillId="0" borderId="0" xfId="5" applyFont="1"/>
    <xf numFmtId="186" fontId="22" fillId="0" borderId="0" xfId="5" applyNumberFormat="1" applyAlignment="1">
      <alignment horizontal="right"/>
    </xf>
    <xf numFmtId="0" fontId="1" fillId="0" borderId="5" xfId="5" applyFont="1" applyBorder="1"/>
    <xf numFmtId="0" fontId="1" fillId="0" borderId="6" xfId="5" applyFont="1" applyBorder="1"/>
    <xf numFmtId="49" fontId="26" fillId="0" borderId="0" xfId="0" applyNumberFormat="1" applyFont="1" applyFill="1" applyBorder="1" applyAlignment="1">
      <alignment horizontal="center"/>
    </xf>
    <xf numFmtId="0" fontId="30" fillId="0" borderId="0" xfId="0" applyFont="1"/>
    <xf numFmtId="49" fontId="28" fillId="0" borderId="0" xfId="0" applyNumberFormat="1" applyFont="1" applyBorder="1"/>
    <xf numFmtId="49" fontId="28" fillId="0" borderId="0" xfId="0" applyNumberFormat="1" applyFont="1" applyFill="1" applyBorder="1"/>
    <xf numFmtId="49" fontId="28" fillId="0" borderId="0" xfId="0" applyNumberFormat="1" applyFont="1" applyFill="1" applyBorder="1" applyAlignment="1">
      <alignment horizontal="center"/>
    </xf>
    <xf numFmtId="49" fontId="29" fillId="0" borderId="0" xfId="0" applyNumberFormat="1" applyFont="1" applyFill="1" applyBorder="1"/>
    <xf numFmtId="49" fontId="30" fillId="0" borderId="0" xfId="0" applyNumberFormat="1" applyFont="1" applyFill="1" applyBorder="1"/>
    <xf numFmtId="49" fontId="30" fillId="0" borderId="0" xfId="0" applyNumberFormat="1" applyFont="1" applyFill="1" applyBorder="1" applyAlignment="1">
      <alignment horizontal="center"/>
    </xf>
    <xf numFmtId="49" fontId="30" fillId="0" borderId="0" xfId="0" applyNumberFormat="1" applyFont="1" applyBorder="1"/>
    <xf numFmtId="49" fontId="30" fillId="0" borderId="0" xfId="0" applyNumberFormat="1" applyFont="1"/>
    <xf numFmtId="49" fontId="28" fillId="0" borderId="0" xfId="0" applyNumberFormat="1" applyFont="1" applyBorder="1" applyAlignment="1">
      <alignment horizontal="center"/>
    </xf>
    <xf numFmtId="49" fontId="30" fillId="0" borderId="0" xfId="0" applyNumberFormat="1" applyFont="1" applyAlignment="1">
      <alignment horizontal="center"/>
    </xf>
    <xf numFmtId="49" fontId="28" fillId="0" borderId="0" xfId="0" applyNumberFormat="1" applyFont="1" applyBorder="1" applyAlignment="1">
      <alignment horizontal="left"/>
    </xf>
    <xf numFmtId="49" fontId="28" fillId="0" borderId="0" xfId="0" applyNumberFormat="1" applyFont="1" applyFill="1" applyBorder="1" applyAlignment="1">
      <alignment horizontal="left"/>
    </xf>
    <xf numFmtId="49" fontId="29" fillId="0" borderId="0" xfId="0" applyNumberFormat="1" applyFont="1" applyFill="1" applyBorder="1" applyAlignment="1">
      <alignment horizontal="left"/>
    </xf>
    <xf numFmtId="49" fontId="30" fillId="0" borderId="0" xfId="0" applyNumberFormat="1" applyFont="1" applyFill="1" applyBorder="1" applyAlignment="1">
      <alignment horizontal="left"/>
    </xf>
    <xf numFmtId="49" fontId="30" fillId="0" borderId="0" xfId="0" applyNumberFormat="1" applyFont="1" applyBorder="1" applyAlignment="1">
      <alignment horizontal="left"/>
    </xf>
    <xf numFmtId="49" fontId="30" fillId="0" borderId="0" xfId="0" applyNumberFormat="1" applyFont="1" applyAlignment="1">
      <alignment horizontal="left"/>
    </xf>
    <xf numFmtId="49" fontId="26" fillId="0" borderId="0" xfId="0" applyNumberFormat="1" applyFont="1" applyBorder="1" applyAlignment="1">
      <alignment horizontal="center"/>
    </xf>
    <xf numFmtId="49" fontId="26" fillId="0" borderId="0" xfId="0" applyNumberFormat="1" applyFont="1" applyAlignment="1">
      <alignment horizontal="center"/>
    </xf>
    <xf numFmtId="3" fontId="22" fillId="0" borderId="0" xfId="7" applyNumberFormat="1" applyAlignment="1">
      <alignment horizontal="center"/>
    </xf>
    <xf numFmtId="0" fontId="22" fillId="0" borderId="0" xfId="7" applyAlignment="1">
      <alignment horizontal="center"/>
    </xf>
    <xf numFmtId="0" fontId="22" fillId="0" borderId="0" xfId="7"/>
    <xf numFmtId="0" fontId="22" fillId="0" borderId="8" xfId="7" applyBorder="1" applyAlignment="1">
      <alignment horizontal="center" textRotation="90"/>
    </xf>
    <xf numFmtId="49" fontId="22" fillId="0" borderId="0" xfId="7" applyNumberFormat="1" applyAlignment="1">
      <alignment horizontal="center"/>
    </xf>
    <xf numFmtId="0" fontId="22" fillId="0" borderId="8" xfId="7" applyBorder="1" applyAlignment="1">
      <alignment horizontal="right" vertical="center"/>
    </xf>
    <xf numFmtId="0" fontId="31" fillId="2" borderId="8" xfId="7" applyFont="1" applyFill="1" applyBorder="1" applyAlignment="1">
      <alignment horizontal="center" vertical="center"/>
    </xf>
    <xf numFmtId="0" fontId="22" fillId="2" borderId="8" xfId="7" applyFill="1" applyBorder="1" applyAlignment="1">
      <alignment horizontal="center" vertical="center"/>
    </xf>
    <xf numFmtId="0" fontId="22" fillId="3" borderId="8" xfId="7" applyFill="1" applyBorder="1"/>
    <xf numFmtId="0" fontId="22" fillId="0" borderId="0" xfId="7" applyFont="1" applyAlignment="1">
      <alignment horizontal="center"/>
    </xf>
    <xf numFmtId="0" fontId="22" fillId="0" borderId="0" xfId="7" applyFont="1"/>
    <xf numFmtId="0" fontId="32" fillId="0" borderId="0" xfId="7" applyFont="1" applyAlignment="1">
      <alignment horizontal="center" vertical="center" wrapText="1"/>
    </xf>
    <xf numFmtId="0" fontId="33" fillId="0" borderId="0" xfId="7" applyFont="1"/>
    <xf numFmtId="0" fontId="34" fillId="0" borderId="9" xfId="7" applyFont="1" applyBorder="1" applyAlignment="1">
      <alignment vertical="center" textRotation="90"/>
    </xf>
    <xf numFmtId="0" fontId="34" fillId="0" borderId="10" xfId="7" applyFont="1" applyBorder="1" applyAlignment="1">
      <alignment vertical="center"/>
    </xf>
    <xf numFmtId="186" fontId="15" fillId="0" borderId="3" xfId="5" applyNumberFormat="1" applyFont="1" applyBorder="1" applyAlignment="1">
      <alignment horizontal="center"/>
    </xf>
    <xf numFmtId="186" fontId="2" fillId="0" borderId="7" xfId="5" applyNumberFormat="1" applyFont="1" applyBorder="1"/>
    <xf numFmtId="186" fontId="15" fillId="0" borderId="2" xfId="5" applyNumberFormat="1" applyFont="1" applyBorder="1" applyAlignment="1">
      <alignment horizontal="center"/>
    </xf>
    <xf numFmtId="186" fontId="15" fillId="0" borderId="3" xfId="5" applyNumberFormat="1" applyFont="1" applyBorder="1"/>
    <xf numFmtId="186" fontId="2" fillId="0" borderId="5" xfId="5" applyNumberFormat="1" applyFont="1" applyBorder="1"/>
    <xf numFmtId="186" fontId="15" fillId="0" borderId="4" xfId="5" applyNumberFormat="1" applyFont="1" applyBorder="1"/>
    <xf numFmtId="186" fontId="2" fillId="0" borderId="6" xfId="5" applyNumberFormat="1" applyFont="1" applyBorder="1"/>
    <xf numFmtId="0" fontId="0" fillId="0" borderId="11" xfId="0" applyBorder="1"/>
    <xf numFmtId="0" fontId="36" fillId="0" borderId="12" xfId="0" applyFont="1" applyBorder="1" applyAlignment="1">
      <alignment horizontal="centerContinuous" vertical="center"/>
    </xf>
    <xf numFmtId="0" fontId="37" fillId="0" borderId="13" xfId="0" applyFont="1" applyBorder="1" applyAlignment="1">
      <alignment horizontal="centerContinuous"/>
    </xf>
    <xf numFmtId="0" fontId="0" fillId="0" borderId="14" xfId="0" applyBorder="1"/>
    <xf numFmtId="0" fontId="38" fillId="0" borderId="0" xfId="0" applyFont="1" applyBorder="1" applyAlignment="1">
      <alignment horizontal="centerContinuous" vertical="center"/>
    </xf>
    <xf numFmtId="0" fontId="37" fillId="0" borderId="15" xfId="0" applyFont="1" applyBorder="1" applyAlignment="1">
      <alignment horizontal="centerContinuous"/>
    </xf>
    <xf numFmtId="0" fontId="37" fillId="0" borderId="14" xfId="0" applyFont="1" applyBorder="1" applyAlignment="1"/>
    <xf numFmtId="0" fontId="39" fillId="0" borderId="0" xfId="0" applyFont="1" applyBorder="1" applyAlignment="1">
      <alignment horizontal="centerContinuous"/>
    </xf>
    <xf numFmtId="0" fontId="40" fillId="0" borderId="15" xfId="0" applyFont="1" applyBorder="1" applyAlignment="1">
      <alignment horizontal="centerContinuous"/>
    </xf>
    <xf numFmtId="0" fontId="39" fillId="0" borderId="14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39" fillId="0" borderId="15" xfId="0" applyFont="1" applyBorder="1" applyAlignment="1">
      <alignment horizontal="centerContinuous"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35" fillId="0" borderId="0" xfId="2" applyBorder="1" applyAlignment="1" applyProtection="1">
      <alignment horizontal="centerContinuous"/>
    </xf>
    <xf numFmtId="0" fontId="10" fillId="0" borderId="16" xfId="0" applyFont="1" applyBorder="1" applyAlignment="1">
      <alignment horizontal="center"/>
    </xf>
    <xf numFmtId="0" fontId="35" fillId="0" borderId="17" xfId="2" applyBorder="1" applyAlignment="1" applyProtection="1">
      <alignment horizontal="centerContinuous"/>
    </xf>
    <xf numFmtId="0" fontId="10" fillId="0" borderId="18" xfId="0" applyFont="1" applyBorder="1" applyAlignment="1">
      <alignment horizontal="centerContinuous"/>
    </xf>
    <xf numFmtId="0" fontId="37" fillId="0" borderId="0" xfId="0" applyFont="1" applyBorder="1" applyAlignment="1">
      <alignment horizontal="centerContinuous"/>
    </xf>
    <xf numFmtId="0" fontId="37" fillId="0" borderId="14" xfId="0" applyFont="1" applyBorder="1"/>
    <xf numFmtId="0" fontId="37" fillId="0" borderId="0" xfId="0" applyFont="1" applyBorder="1"/>
    <xf numFmtId="0" fontId="37" fillId="0" borderId="15" xfId="0" applyFont="1" applyBorder="1"/>
    <xf numFmtId="0" fontId="40" fillId="0" borderId="0" xfId="0" applyFont="1" applyBorder="1"/>
    <xf numFmtId="0" fontId="41" fillId="0" borderId="14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0" xfId="0" applyFont="1" applyBorder="1" applyAlignment="1"/>
    <xf numFmtId="0" fontId="39" fillId="0" borderId="0" xfId="0" applyFont="1" applyBorder="1"/>
    <xf numFmtId="0" fontId="39" fillId="0" borderId="0" xfId="0" applyFont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/>
    <xf numFmtId="0" fontId="0" fillId="0" borderId="0" xfId="0" applyBorder="1" applyAlignment="1">
      <alignment horizontal="left"/>
    </xf>
    <xf numFmtId="0" fontId="9" fillId="0" borderId="19" xfId="0" applyFont="1" applyBorder="1"/>
    <xf numFmtId="0" fontId="9" fillId="3" borderId="20" xfId="0" applyFont="1" applyFill="1" applyBorder="1"/>
    <xf numFmtId="0" fontId="9" fillId="0" borderId="21" xfId="0" applyFont="1" applyBorder="1"/>
    <xf numFmtId="0" fontId="42" fillId="4" borderId="22" xfId="0" applyNumberFormat="1" applyFont="1" applyFill="1" applyBorder="1" applyAlignment="1" applyProtection="1">
      <alignment vertical="center"/>
      <protection locked="0"/>
    </xf>
    <xf numFmtId="0" fontId="23" fillId="3" borderId="23" xfId="0" applyNumberFormat="1" applyFont="1" applyFill="1" applyBorder="1" applyAlignment="1" applyProtection="1">
      <alignment vertical="center"/>
      <protection locked="0"/>
    </xf>
    <xf numFmtId="0" fontId="10" fillId="0" borderId="0" xfId="0" applyFont="1"/>
    <xf numFmtId="0" fontId="43" fillId="4" borderId="22" xfId="0" applyNumberFormat="1" applyFont="1" applyFill="1" applyBorder="1" applyAlignment="1" applyProtection="1">
      <alignment vertical="center"/>
      <protection locked="0"/>
    </xf>
    <xf numFmtId="0" fontId="43" fillId="4" borderId="24" xfId="0" applyNumberFormat="1" applyFont="1" applyFill="1" applyBorder="1" applyAlignment="1" applyProtection="1">
      <alignment vertical="center"/>
      <protection locked="0"/>
    </xf>
    <xf numFmtId="0" fontId="23" fillId="3" borderId="25" xfId="0" applyNumberFormat="1" applyFont="1" applyFill="1" applyBorder="1" applyAlignment="1" applyProtection="1">
      <alignment vertical="center"/>
      <protection locked="0"/>
    </xf>
    <xf numFmtId="0" fontId="23" fillId="3" borderId="26" xfId="0" applyNumberFormat="1" applyFont="1" applyFill="1" applyBorder="1" applyAlignment="1" applyProtection="1">
      <alignment vertical="center"/>
      <protection locked="0"/>
    </xf>
    <xf numFmtId="0" fontId="10" fillId="3" borderId="23" xfId="0" applyFont="1" applyFill="1" applyBorder="1" applyAlignment="1">
      <alignment vertical="center"/>
    </xf>
    <xf numFmtId="0" fontId="10" fillId="3" borderId="25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49" fontId="20" fillId="0" borderId="0" xfId="0" applyNumberFormat="1" applyFont="1" applyBorder="1" applyAlignment="1">
      <alignment horizontal="left"/>
    </xf>
    <xf numFmtId="0" fontId="19" fillId="0" borderId="16" xfId="3" applyBorder="1" applyAlignment="1" applyProtection="1">
      <alignment horizontal="center"/>
    </xf>
    <xf numFmtId="0" fontId="19" fillId="0" borderId="17" xfId="3" applyBorder="1" applyAlignment="1" applyProtection="1">
      <alignment horizontal="center"/>
    </xf>
    <xf numFmtId="0" fontId="19" fillId="0" borderId="18" xfId="3" applyBorder="1" applyAlignment="1" applyProtection="1">
      <alignment horizontal="center"/>
    </xf>
    <xf numFmtId="0" fontId="30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4"/>
    <xf numFmtId="0" fontId="2" fillId="3" borderId="0" xfId="4" applyFill="1"/>
    <xf numFmtId="0" fontId="2" fillId="0" borderId="0" xfId="4" applyAlignment="1"/>
    <xf numFmtId="0" fontId="2" fillId="3" borderId="0" xfId="4" applyFill="1" applyProtection="1"/>
    <xf numFmtId="0" fontId="2" fillId="3" borderId="0" xfId="4" applyFill="1" applyBorder="1" applyAlignment="1" applyProtection="1">
      <alignment horizontal="center"/>
    </xf>
    <xf numFmtId="0" fontId="2" fillId="3" borderId="0" xfId="4" applyFill="1" applyAlignment="1" applyProtection="1"/>
    <xf numFmtId="0" fontId="2" fillId="0" borderId="0" xfId="4" applyBorder="1"/>
    <xf numFmtId="0" fontId="2" fillId="3" borderId="0" xfId="4" applyFill="1" applyBorder="1" applyProtection="1"/>
    <xf numFmtId="0" fontId="2" fillId="3" borderId="0" xfId="4" applyFill="1" applyBorder="1" applyAlignment="1" applyProtection="1"/>
    <xf numFmtId="0" fontId="7" fillId="3" borderId="0" xfId="4" applyFont="1" applyFill="1" applyProtection="1"/>
    <xf numFmtId="0" fontId="7" fillId="3" borderId="0" xfId="4" applyFont="1" applyFill="1" applyAlignment="1" applyProtection="1"/>
    <xf numFmtId="0" fontId="2" fillId="0" borderId="0" xfId="4" applyAlignment="1">
      <alignment vertical="center"/>
    </xf>
    <xf numFmtId="0" fontId="2" fillId="3" borderId="0" xfId="4" applyFill="1" applyAlignment="1" applyProtection="1">
      <alignment vertical="center"/>
    </xf>
    <xf numFmtId="0" fontId="4" fillId="3" borderId="3" xfId="4" applyFont="1" applyFill="1" applyBorder="1" applyAlignment="1" applyProtection="1">
      <alignment horizontal="center" vertical="center"/>
    </xf>
    <xf numFmtId="0" fontId="4" fillId="3" borderId="4" xfId="4" applyFont="1" applyFill="1" applyBorder="1" applyAlignment="1" applyProtection="1">
      <alignment horizontal="center" vertical="center"/>
    </xf>
    <xf numFmtId="0" fontId="4" fillId="3" borderId="2" xfId="4" applyFont="1" applyFill="1" applyBorder="1" applyAlignment="1" applyProtection="1">
      <alignment horizontal="center" vertical="center"/>
    </xf>
    <xf numFmtId="0" fontId="2" fillId="3" borderId="3" xfId="4" applyFill="1" applyBorder="1" applyAlignment="1" applyProtection="1">
      <alignment horizontal="center" vertical="center"/>
    </xf>
    <xf numFmtId="0" fontId="2" fillId="3" borderId="0" xfId="4" applyFill="1" applyBorder="1" applyAlignment="1" applyProtection="1">
      <alignment horizontal="center" vertical="center"/>
    </xf>
    <xf numFmtId="0" fontId="2" fillId="3" borderId="4" xfId="4" applyFill="1" applyBorder="1" applyAlignment="1" applyProtection="1">
      <alignment vertical="center"/>
    </xf>
    <xf numFmtId="0" fontId="2" fillId="3" borderId="3" xfId="4" applyFill="1" applyBorder="1" applyAlignment="1" applyProtection="1">
      <alignment vertical="center"/>
    </xf>
    <xf numFmtId="0" fontId="3" fillId="3" borderId="4" xfId="4" applyFont="1" applyFill="1" applyBorder="1" applyAlignment="1" applyProtection="1">
      <alignment horizontal="left" vertical="center"/>
    </xf>
    <xf numFmtId="0" fontId="3" fillId="3" borderId="3" xfId="4" applyFont="1" applyFill="1" applyBorder="1" applyAlignment="1" applyProtection="1">
      <alignment horizontal="left" vertical="center"/>
    </xf>
    <xf numFmtId="0" fontId="3" fillId="3" borderId="2" xfId="4" applyFont="1" applyFill="1" applyBorder="1" applyAlignment="1" applyProtection="1">
      <alignment horizontal="left" vertical="center"/>
    </xf>
    <xf numFmtId="0" fontId="2" fillId="3" borderId="2" xfId="4" applyFont="1" applyFill="1" applyBorder="1" applyAlignment="1" applyProtection="1">
      <alignment horizontal="left"/>
    </xf>
    <xf numFmtId="0" fontId="3" fillId="3" borderId="3" xfId="4" applyFont="1" applyFill="1" applyBorder="1" applyAlignment="1" applyProtection="1">
      <alignment horizontal="center" vertical="center"/>
    </xf>
    <xf numFmtId="0" fontId="2" fillId="3" borderId="2" xfId="4" applyFont="1" applyFill="1" applyBorder="1" applyAlignment="1" applyProtection="1">
      <alignment horizontal="left" vertical="center"/>
    </xf>
    <xf numFmtId="0" fontId="2" fillId="3" borderId="4" xfId="4" applyFill="1" applyBorder="1" applyAlignment="1" applyProtection="1">
      <alignment horizontal="center" vertical="center"/>
    </xf>
    <xf numFmtId="0" fontId="2" fillId="3" borderId="2" xfId="4" applyFill="1" applyBorder="1" applyAlignment="1" applyProtection="1">
      <alignment horizontal="center" vertical="center"/>
    </xf>
    <xf numFmtId="0" fontId="5" fillId="3" borderId="1" xfId="4" applyFont="1" applyFill="1" applyBorder="1" applyAlignment="1" applyProtection="1">
      <alignment horizontal="left"/>
    </xf>
    <xf numFmtId="0" fontId="5" fillId="3" borderId="1" xfId="4" applyFont="1" applyFill="1" applyBorder="1" applyAlignment="1" applyProtection="1">
      <alignment horizontal="right"/>
    </xf>
    <xf numFmtId="0" fontId="2" fillId="3" borderId="0" xfId="4" applyFill="1" applyAlignment="1" applyProtection="1">
      <alignment horizontal="center"/>
    </xf>
    <xf numFmtId="0" fontId="2" fillId="3" borderId="1" xfId="4" applyFill="1" applyBorder="1" applyAlignment="1" applyProtection="1">
      <alignment horizontal="left"/>
    </xf>
    <xf numFmtId="0" fontId="2" fillId="3" borderId="0" xfId="4" applyFont="1" applyFill="1" applyAlignment="1" applyProtection="1"/>
    <xf numFmtId="0" fontId="2" fillId="5" borderId="0" xfId="4" applyFill="1" applyProtection="1"/>
    <xf numFmtId="0" fontId="2" fillId="5" borderId="0" xfId="4" applyFill="1" applyAlignment="1" applyProtection="1"/>
    <xf numFmtId="0" fontId="2" fillId="5" borderId="0" xfId="4" applyFill="1" applyBorder="1" applyAlignment="1" applyProtection="1"/>
    <xf numFmtId="0" fontId="2" fillId="5" borderId="0" xfId="4" applyFill="1" applyBorder="1" applyProtection="1"/>
    <xf numFmtId="0" fontId="2" fillId="5" borderId="1" xfId="4" applyFill="1" applyBorder="1" applyAlignment="1" applyProtection="1"/>
    <xf numFmtId="0" fontId="2" fillId="5" borderId="1" xfId="4" applyFill="1" applyBorder="1" applyProtection="1"/>
    <xf numFmtId="0" fontId="2" fillId="5" borderId="0" xfId="4" applyFill="1" applyBorder="1" applyAlignment="1" applyProtection="1">
      <alignment horizontal="left"/>
    </xf>
    <xf numFmtId="0" fontId="2" fillId="5" borderId="0" xfId="4" applyFont="1" applyFill="1" applyProtection="1"/>
    <xf numFmtId="0" fontId="2" fillId="5" borderId="0" xfId="4" applyFont="1" applyFill="1" applyAlignment="1" applyProtection="1"/>
    <xf numFmtId="0" fontId="16" fillId="5" borderId="0" xfId="4" applyFont="1" applyFill="1" applyBorder="1" applyProtection="1"/>
    <xf numFmtId="0" fontId="3" fillId="0" borderId="0" xfId="4" applyFont="1" applyAlignment="1">
      <alignment horizontal="center" vertical="center"/>
    </xf>
    <xf numFmtId="0" fontId="3" fillId="5" borderId="0" xfId="4" applyFont="1" applyFill="1" applyAlignment="1" applyProtection="1">
      <alignment horizontal="center" vertical="center"/>
    </xf>
    <xf numFmtId="0" fontId="3" fillId="5" borderId="0" xfId="4" applyFont="1" applyFill="1" applyBorder="1" applyAlignment="1" applyProtection="1">
      <alignment horizontal="center" vertical="center"/>
    </xf>
    <xf numFmtId="0" fontId="4" fillId="5" borderId="0" xfId="4" applyFont="1" applyFill="1" applyBorder="1" applyAlignment="1" applyProtection="1">
      <alignment horizontal="center" vertical="center"/>
    </xf>
    <xf numFmtId="0" fontId="2" fillId="5" borderId="0" xfId="4" applyFill="1" applyBorder="1" applyAlignment="1" applyProtection="1">
      <alignment horizontal="center"/>
    </xf>
    <xf numFmtId="0" fontId="2" fillId="5" borderId="0" xfId="4" applyFill="1" applyAlignment="1" applyProtection="1">
      <alignment horizontal="center"/>
    </xf>
    <xf numFmtId="0" fontId="3" fillId="5" borderId="0" xfId="4" applyFont="1" applyFill="1" applyBorder="1" applyAlignment="1" applyProtection="1">
      <alignment horizontal="left"/>
    </xf>
    <xf numFmtId="0" fontId="2" fillId="5" borderId="1" xfId="4" applyFont="1" applyFill="1" applyBorder="1" applyAlignment="1" applyProtection="1"/>
    <xf numFmtId="0" fontId="10" fillId="3" borderId="23" xfId="0" applyNumberFormat="1" applyFont="1" applyFill="1" applyBorder="1" applyAlignment="1" applyProtection="1">
      <alignment vertical="center"/>
      <protection locked="0"/>
    </xf>
    <xf numFmtId="0" fontId="10" fillId="3" borderId="25" xfId="0" applyNumberFormat="1" applyFont="1" applyFill="1" applyBorder="1" applyAlignment="1" applyProtection="1">
      <alignment vertical="center"/>
      <protection locked="0"/>
    </xf>
    <xf numFmtId="0" fontId="35" fillId="4" borderId="24" xfId="1" applyNumberFormat="1" applyFont="1" applyFill="1" applyBorder="1" applyAlignment="1" applyProtection="1">
      <alignment vertical="center"/>
      <protection locked="0"/>
    </xf>
    <xf numFmtId="0" fontId="42" fillId="0" borderId="27" xfId="0" applyNumberFormat="1" applyFont="1" applyFill="1" applyBorder="1" applyAlignment="1" applyProtection="1">
      <alignment vertical="center"/>
      <protection locked="0"/>
    </xf>
    <xf numFmtId="0" fontId="10" fillId="3" borderId="26" xfId="0" applyNumberFormat="1" applyFont="1" applyFill="1" applyBorder="1" applyAlignment="1" applyProtection="1">
      <alignment vertical="center"/>
      <protection locked="0"/>
    </xf>
    <xf numFmtId="0" fontId="43" fillId="0" borderId="22" xfId="0" applyNumberFormat="1" applyFont="1" applyFill="1" applyBorder="1" applyAlignment="1" applyProtection="1">
      <alignment vertical="center"/>
      <protection locked="0"/>
    </xf>
    <xf numFmtId="0" fontId="43" fillId="0" borderId="24" xfId="0" applyNumberFormat="1" applyFont="1" applyFill="1" applyBorder="1" applyAlignment="1" applyProtection="1">
      <alignment vertical="center"/>
      <protection locked="0"/>
    </xf>
    <xf numFmtId="0" fontId="35" fillId="0" borderId="24" xfId="1" applyNumberFormat="1" applyFill="1" applyBorder="1" applyAlignment="1" applyProtection="1">
      <alignment vertical="center"/>
      <protection locked="0"/>
    </xf>
    <xf numFmtId="196" fontId="42" fillId="0" borderId="22" xfId="0" applyNumberFormat="1" applyFont="1" applyFill="1" applyBorder="1" applyAlignment="1" applyProtection="1">
      <alignment vertical="top"/>
      <protection locked="0"/>
    </xf>
    <xf numFmtId="196" fontId="42" fillId="0" borderId="27" xfId="0" applyNumberFormat="1" applyFont="1" applyFill="1" applyBorder="1" applyAlignment="1" applyProtection="1">
      <alignment vertical="top"/>
      <protection locked="0"/>
    </xf>
    <xf numFmtId="0" fontId="43" fillId="0" borderId="22" xfId="0" applyNumberFormat="1" applyFont="1" applyFill="1" applyBorder="1" applyAlignment="1" applyProtection="1">
      <alignment vertical="top"/>
      <protection locked="0"/>
    </xf>
    <xf numFmtId="0" fontId="35" fillId="0" borderId="24" xfId="1" applyNumberFormat="1" applyFont="1" applyFill="1" applyBorder="1" applyAlignment="1" applyProtection="1">
      <alignment vertical="center"/>
      <protection locked="0"/>
    </xf>
    <xf numFmtId="0" fontId="42" fillId="4" borderId="27" xfId="0" applyNumberFormat="1" applyFont="1" applyFill="1" applyBorder="1" applyAlignment="1" applyProtection="1">
      <alignment vertical="center"/>
      <protection locked="0"/>
    </xf>
    <xf numFmtId="0" fontId="10" fillId="3" borderId="24" xfId="0" applyNumberFormat="1" applyFont="1" applyFill="1" applyBorder="1" applyAlignment="1" applyProtection="1">
      <alignment vertical="center"/>
      <protection locked="0"/>
    </xf>
    <xf numFmtId="49" fontId="26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49" fontId="29" fillId="0" borderId="28" xfId="0" applyNumberFormat="1" applyFont="1" applyFill="1" applyBorder="1" applyAlignment="1">
      <alignment horizontal="left"/>
    </xf>
    <xf numFmtId="49" fontId="29" fillId="0" borderId="10" xfId="0" applyNumberFormat="1" applyFont="1" applyFill="1" applyBorder="1"/>
    <xf numFmtId="49" fontId="29" fillId="0" borderId="9" xfId="0" applyNumberFormat="1" applyFont="1" applyFill="1" applyBorder="1" applyAlignment="1">
      <alignment horizontal="center"/>
    </xf>
    <xf numFmtId="49" fontId="29" fillId="0" borderId="28" xfId="0" applyNumberFormat="1" applyFont="1" applyFill="1" applyBorder="1" applyAlignment="1">
      <alignment horizontal="center"/>
    </xf>
    <xf numFmtId="49" fontId="27" fillId="0" borderId="28" xfId="0" applyNumberFormat="1" applyFont="1" applyFill="1" applyBorder="1" applyAlignment="1">
      <alignment horizontal="center"/>
    </xf>
    <xf numFmtId="49" fontId="26" fillId="0" borderId="28" xfId="0" applyNumberFormat="1" applyFont="1" applyFill="1" applyBorder="1" applyAlignment="1">
      <alignment horizontal="center"/>
    </xf>
    <xf numFmtId="0" fontId="22" fillId="3" borderId="8" xfId="7" applyFill="1" applyBorder="1" applyAlignment="1">
      <alignment horizontal="center" vertical="center" wrapText="1"/>
    </xf>
    <xf numFmtId="49" fontId="30" fillId="0" borderId="28" xfId="0" applyNumberFormat="1" applyFont="1" applyFill="1" applyBorder="1" applyAlignment="1">
      <alignment horizontal="left"/>
    </xf>
    <xf numFmtId="49" fontId="30" fillId="0" borderId="10" xfId="0" applyNumberFormat="1" applyFont="1" applyFill="1" applyBorder="1"/>
    <xf numFmtId="49" fontId="30" fillId="0" borderId="28" xfId="0" applyNumberFormat="1" applyFont="1" applyFill="1" applyBorder="1" applyAlignment="1">
      <alignment horizontal="center"/>
    </xf>
    <xf numFmtId="49" fontId="30" fillId="0" borderId="28" xfId="0" applyNumberFormat="1" applyFont="1" applyBorder="1" applyAlignment="1">
      <alignment horizontal="left"/>
    </xf>
    <xf numFmtId="49" fontId="30" fillId="0" borderId="10" xfId="0" applyNumberFormat="1" applyFont="1" applyBorder="1"/>
    <xf numFmtId="49" fontId="30" fillId="0" borderId="28" xfId="0" applyNumberFormat="1" applyFont="1" applyBorder="1" applyAlignment="1">
      <alignment horizontal="center"/>
    </xf>
    <xf numFmtId="49" fontId="26" fillId="0" borderId="28" xfId="0" applyNumberFormat="1" applyFont="1" applyBorder="1" applyAlignment="1">
      <alignment horizontal="center"/>
    </xf>
    <xf numFmtId="49" fontId="30" fillId="0" borderId="29" xfId="0" applyNumberFormat="1" applyFont="1" applyFill="1" applyBorder="1" applyAlignment="1">
      <alignment horizontal="left"/>
    </xf>
    <xf numFmtId="49" fontId="30" fillId="0" borderId="30" xfId="0" applyNumberFormat="1" applyFont="1" applyFill="1" applyBorder="1"/>
    <xf numFmtId="49" fontId="30" fillId="0" borderId="29" xfId="0" applyNumberFormat="1" applyFont="1" applyFill="1" applyBorder="1" applyAlignment="1">
      <alignment horizontal="center"/>
    </xf>
    <xf numFmtId="49" fontId="26" fillId="0" borderId="29" xfId="0" applyNumberFormat="1" applyFont="1" applyFill="1" applyBorder="1" applyAlignment="1">
      <alignment horizontal="center"/>
    </xf>
    <xf numFmtId="49" fontId="27" fillId="0" borderId="31" xfId="0" applyNumberFormat="1" applyFont="1" applyFill="1" applyBorder="1" applyAlignment="1">
      <alignment horizontal="center"/>
    </xf>
    <xf numFmtId="49" fontId="26" fillId="0" borderId="31" xfId="0" applyNumberFormat="1" applyFont="1" applyFill="1" applyBorder="1" applyAlignment="1">
      <alignment horizontal="center"/>
    </xf>
    <xf numFmtId="49" fontId="26" fillId="0" borderId="31" xfId="0" applyNumberFormat="1" applyFont="1" applyBorder="1" applyAlignment="1">
      <alignment horizontal="center"/>
    </xf>
    <xf numFmtId="49" fontId="26" fillId="0" borderId="32" xfId="0" applyNumberFormat="1" applyFont="1" applyFill="1" applyBorder="1" applyAlignment="1">
      <alignment horizontal="center"/>
    </xf>
    <xf numFmtId="49" fontId="29" fillId="0" borderId="9" xfId="0" applyNumberFormat="1" applyFont="1" applyFill="1" applyBorder="1" applyAlignment="1">
      <alignment horizontal="left"/>
    </xf>
    <xf numFmtId="49" fontId="27" fillId="0" borderId="9" xfId="0" applyNumberFormat="1" applyFont="1" applyFill="1" applyBorder="1" applyAlignment="1">
      <alignment horizontal="center"/>
    </xf>
    <xf numFmtId="49" fontId="27" fillId="0" borderId="33" xfId="0" applyNumberFormat="1" applyFont="1" applyFill="1" applyBorder="1" applyAlignment="1">
      <alignment horizontal="center"/>
    </xf>
    <xf numFmtId="49" fontId="26" fillId="0" borderId="34" xfId="0" applyNumberFormat="1" applyFont="1" applyFill="1" applyBorder="1" applyAlignment="1">
      <alignment horizontal="left"/>
    </xf>
    <xf numFmtId="49" fontId="26" fillId="0" borderId="35" xfId="0" applyNumberFormat="1" applyFont="1" applyFill="1" applyBorder="1"/>
    <xf numFmtId="49" fontId="11" fillId="0" borderId="5" xfId="0" applyNumberFormat="1" applyFont="1" applyFill="1" applyBorder="1" applyAlignment="1">
      <alignment horizontal="center"/>
    </xf>
    <xf numFmtId="49" fontId="26" fillId="0" borderId="5" xfId="0" applyNumberFormat="1" applyFont="1" applyFill="1" applyBorder="1"/>
    <xf numFmtId="49" fontId="26" fillId="0" borderId="34" xfId="0" applyNumberFormat="1" applyFont="1" applyFill="1" applyBorder="1" applyAlignment="1">
      <alignment horizontal="center"/>
    </xf>
    <xf numFmtId="49" fontId="26" fillId="0" borderId="21" xfId="0" applyNumberFormat="1" applyFont="1" applyFill="1" applyBorder="1" applyAlignment="1">
      <alignment horizontal="center"/>
    </xf>
    <xf numFmtId="49" fontId="26" fillId="0" borderId="5" xfId="0" applyNumberFormat="1" applyFont="1" applyFill="1" applyBorder="1" applyAlignment="1">
      <alignment horizontal="left"/>
    </xf>
    <xf numFmtId="49" fontId="30" fillId="0" borderId="10" xfId="0" applyNumberFormat="1" applyFont="1" applyFill="1" applyBorder="1" applyAlignment="1">
      <alignment horizontal="left"/>
    </xf>
    <xf numFmtId="49" fontId="30" fillId="0" borderId="10" xfId="0" applyNumberFormat="1" applyFont="1" applyBorder="1" applyAlignment="1">
      <alignment horizontal="left"/>
    </xf>
    <xf numFmtId="49" fontId="29" fillId="0" borderId="10" xfId="0" applyNumberFormat="1" applyFont="1" applyFill="1" applyBorder="1" applyAlignment="1">
      <alignment horizontal="left"/>
    </xf>
    <xf numFmtId="49" fontId="30" fillId="0" borderId="30" xfId="0" applyNumberFormat="1" applyFont="1" applyFill="1" applyBorder="1" applyAlignment="1">
      <alignment horizontal="left"/>
    </xf>
    <xf numFmtId="0" fontId="26" fillId="0" borderId="36" xfId="0" applyFont="1" applyBorder="1" applyAlignment="1">
      <alignment horizontal="center"/>
    </xf>
    <xf numFmtId="49" fontId="30" fillId="0" borderId="9" xfId="0" applyNumberFormat="1" applyFont="1" applyFill="1" applyBorder="1" applyAlignment="1">
      <alignment horizontal="center"/>
    </xf>
    <xf numFmtId="49" fontId="30" fillId="0" borderId="29" xfId="0" applyNumberFormat="1" applyFont="1" applyBorder="1" applyAlignment="1">
      <alignment horizontal="left"/>
    </xf>
    <xf numFmtId="49" fontId="30" fillId="0" borderId="30" xfId="0" applyNumberFormat="1" applyFont="1" applyBorder="1"/>
    <xf numFmtId="49" fontId="30" fillId="0" borderId="29" xfId="0" applyNumberFormat="1" applyFont="1" applyBorder="1" applyAlignment="1">
      <alignment horizontal="center"/>
    </xf>
    <xf numFmtId="49" fontId="26" fillId="0" borderId="29" xfId="0" applyNumberFormat="1" applyFont="1" applyBorder="1" applyAlignment="1">
      <alignment horizontal="center"/>
    </xf>
    <xf numFmtId="49" fontId="26" fillId="0" borderId="32" xfId="0" applyNumberFormat="1" applyFont="1" applyBorder="1" applyAlignment="1">
      <alignment horizontal="center"/>
    </xf>
    <xf numFmtId="49" fontId="30" fillId="0" borderId="9" xfId="0" applyNumberFormat="1" applyFont="1" applyFill="1" applyBorder="1" applyAlignment="1">
      <alignment horizontal="left"/>
    </xf>
    <xf numFmtId="49" fontId="26" fillId="0" borderId="9" xfId="0" applyNumberFormat="1" applyFont="1" applyFill="1" applyBorder="1" applyAlignment="1">
      <alignment horizontal="center"/>
    </xf>
    <xf numFmtId="49" fontId="26" fillId="0" borderId="33" xfId="0" applyNumberFormat="1" applyFont="1" applyFill="1" applyBorder="1" applyAlignment="1">
      <alignment horizontal="center"/>
    </xf>
    <xf numFmtId="49" fontId="30" fillId="0" borderId="30" xfId="0" applyNumberFormat="1" applyFont="1" applyBorder="1" applyAlignment="1">
      <alignment horizontal="left"/>
    </xf>
    <xf numFmtId="49" fontId="26" fillId="0" borderId="0" xfId="0" applyNumberFormat="1" applyFont="1" applyAlignment="1">
      <alignment horizontal="left"/>
    </xf>
    <xf numFmtId="49" fontId="30" fillId="0" borderId="9" xfId="0" applyNumberFormat="1" applyFont="1" applyBorder="1" applyAlignment="1">
      <alignment horizontal="center"/>
    </xf>
    <xf numFmtId="49" fontId="30" fillId="0" borderId="9" xfId="0" applyNumberFormat="1" applyFont="1" applyBorder="1" applyAlignment="1">
      <alignment horizontal="left"/>
    </xf>
    <xf numFmtId="49" fontId="26" fillId="0" borderId="9" xfId="0" applyNumberFormat="1" applyFont="1" applyBorder="1" applyAlignment="1">
      <alignment horizontal="center"/>
    </xf>
    <xf numFmtId="49" fontId="26" fillId="0" borderId="33" xfId="0" applyNumberFormat="1" applyFont="1" applyBorder="1" applyAlignment="1">
      <alignment horizontal="center"/>
    </xf>
    <xf numFmtId="49" fontId="26" fillId="0" borderId="34" xfId="0" applyNumberFormat="1" applyFont="1" applyBorder="1" applyAlignment="1">
      <alignment horizontal="left"/>
    </xf>
    <xf numFmtId="49" fontId="26" fillId="0" borderId="35" xfId="0" applyNumberFormat="1" applyFont="1" applyBorder="1"/>
    <xf numFmtId="49" fontId="11" fillId="0" borderId="5" xfId="0" applyNumberFormat="1" applyFont="1" applyBorder="1" applyAlignment="1">
      <alignment horizontal="center"/>
    </xf>
    <xf numFmtId="49" fontId="26" fillId="0" borderId="5" xfId="0" applyNumberFormat="1" applyFont="1" applyBorder="1"/>
    <xf numFmtId="49" fontId="26" fillId="0" borderId="34" xfId="0" applyNumberFormat="1" applyFont="1" applyBorder="1" applyAlignment="1">
      <alignment horizontal="center"/>
    </xf>
    <xf numFmtId="49" fontId="26" fillId="0" borderId="21" xfId="0" applyNumberFormat="1" applyFont="1" applyBorder="1" applyAlignment="1">
      <alignment horizontal="center"/>
    </xf>
    <xf numFmtId="49" fontId="26" fillId="0" borderId="5" xfId="0" applyNumberFormat="1" applyFont="1" applyBorder="1" applyAlignment="1">
      <alignment horizontal="left"/>
    </xf>
    <xf numFmtId="14" fontId="30" fillId="0" borderId="37" xfId="0" applyNumberFormat="1" applyFont="1" applyBorder="1" applyAlignment="1">
      <alignment horizontal="center"/>
    </xf>
    <xf numFmtId="0" fontId="22" fillId="4" borderId="8" xfId="7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4" fontId="30" fillId="0" borderId="38" xfId="0" applyNumberFormat="1" applyFont="1" applyBorder="1" applyAlignment="1">
      <alignment horizontal="center"/>
    </xf>
    <xf numFmtId="14" fontId="28" fillId="0" borderId="39" xfId="0" applyNumberFormat="1" applyFont="1" applyBorder="1" applyAlignment="1">
      <alignment horizontal="center"/>
    </xf>
    <xf numFmtId="1" fontId="22" fillId="6" borderId="0" xfId="5" applyNumberFormat="1" applyFill="1" applyAlignment="1">
      <alignment horizontal="center"/>
    </xf>
    <xf numFmtId="0" fontId="22" fillId="6" borderId="0" xfId="5" applyFill="1" applyBorder="1"/>
    <xf numFmtId="0" fontId="22" fillId="6" borderId="0" xfId="5" applyFill="1"/>
    <xf numFmtId="0" fontId="22" fillId="6" borderId="0" xfId="5" applyFill="1" applyAlignment="1">
      <alignment horizontal="center"/>
    </xf>
    <xf numFmtId="186" fontId="22" fillId="6" borderId="0" xfId="5" applyNumberFormat="1" applyFill="1"/>
    <xf numFmtId="186" fontId="22" fillId="6" borderId="0" xfId="5" applyNumberFormat="1" applyFill="1" applyAlignment="1">
      <alignment horizontal="right"/>
    </xf>
    <xf numFmtId="1" fontId="22" fillId="7" borderId="0" xfId="5" applyNumberFormat="1" applyFill="1" applyAlignment="1">
      <alignment horizontal="center"/>
    </xf>
    <xf numFmtId="0" fontId="22" fillId="7" borderId="0" xfId="5" applyFill="1" applyBorder="1"/>
    <xf numFmtId="0" fontId="22" fillId="7" borderId="0" xfId="5" applyFill="1"/>
    <xf numFmtId="0" fontId="22" fillId="7" borderId="0" xfId="5" applyFill="1" applyAlignment="1">
      <alignment horizontal="center"/>
    </xf>
    <xf numFmtId="186" fontId="22" fillId="7" borderId="0" xfId="5" applyNumberFormat="1" applyFill="1"/>
    <xf numFmtId="186" fontId="22" fillId="7" borderId="0" xfId="5" applyNumberFormat="1" applyFill="1" applyAlignment="1">
      <alignment horizontal="right"/>
    </xf>
    <xf numFmtId="1" fontId="22" fillId="6" borderId="40" xfId="5" applyNumberFormat="1" applyFill="1" applyBorder="1" applyAlignment="1">
      <alignment horizontal="center"/>
    </xf>
    <xf numFmtId="0" fontId="22" fillId="6" borderId="40" xfId="5" applyFill="1" applyBorder="1"/>
    <xf numFmtId="0" fontId="22" fillId="6" borderId="40" xfId="5" applyFill="1" applyBorder="1" applyAlignment="1">
      <alignment horizontal="center"/>
    </xf>
    <xf numFmtId="186" fontId="22" fillId="6" borderId="40" xfId="5" applyNumberFormat="1" applyFill="1" applyBorder="1"/>
    <xf numFmtId="186" fontId="22" fillId="6" borderId="40" xfId="5" applyNumberFormat="1" applyFill="1" applyBorder="1" applyAlignment="1">
      <alignment horizontal="right"/>
    </xf>
    <xf numFmtId="1" fontId="22" fillId="0" borderId="41" xfId="5" applyNumberFormat="1" applyBorder="1" applyAlignment="1">
      <alignment horizontal="center"/>
    </xf>
    <xf numFmtId="0" fontId="22" fillId="0" borderId="41" xfId="5" applyBorder="1"/>
    <xf numFmtId="0" fontId="22" fillId="0" borderId="41" xfId="5" applyBorder="1" applyAlignment="1">
      <alignment horizontal="center"/>
    </xf>
    <xf numFmtId="186" fontId="22" fillId="0" borderId="41" xfId="5" applyNumberFormat="1" applyBorder="1"/>
    <xf numFmtId="186" fontId="22" fillId="0" borderId="41" xfId="5" applyNumberFormat="1" applyBorder="1" applyAlignment="1">
      <alignment horizontal="right"/>
    </xf>
    <xf numFmtId="14" fontId="30" fillId="0" borderId="39" xfId="0" applyNumberFormat="1" applyFont="1" applyBorder="1" applyAlignment="1">
      <alignment horizontal="center"/>
    </xf>
    <xf numFmtId="1" fontId="46" fillId="0" borderId="0" xfId="0" applyNumberFormat="1" applyFont="1" applyBorder="1" applyAlignment="1">
      <alignment horizontal="center"/>
    </xf>
    <xf numFmtId="0" fontId="46" fillId="0" borderId="0" xfId="0" applyFont="1" applyBorder="1"/>
    <xf numFmtId="1" fontId="11" fillId="0" borderId="0" xfId="0" applyNumberFormat="1" applyFont="1" applyAlignment="1">
      <alignment horizontal="center"/>
    </xf>
    <xf numFmtId="0" fontId="0" fillId="8" borderId="0" xfId="0" applyFill="1"/>
    <xf numFmtId="2" fontId="0" fillId="8" borderId="0" xfId="0" applyNumberFormat="1" applyFill="1" applyAlignment="1">
      <alignment horizontal="center"/>
    </xf>
    <xf numFmtId="186" fontId="0" fillId="8" borderId="0" xfId="0" applyNumberFormat="1" applyFill="1"/>
    <xf numFmtId="0" fontId="4" fillId="3" borderId="2" xfId="4" applyFont="1" applyFill="1" applyBorder="1" applyAlignment="1" applyProtection="1">
      <alignment horizontal="right" vertical="center"/>
    </xf>
    <xf numFmtId="0" fontId="4" fillId="3" borderId="3" xfId="4" applyFont="1" applyFill="1" applyBorder="1" applyAlignment="1" applyProtection="1">
      <alignment horizontal="right" vertical="center"/>
    </xf>
    <xf numFmtId="0" fontId="4" fillId="3" borderId="3" xfId="4" applyFont="1" applyFill="1" applyBorder="1" applyAlignment="1" applyProtection="1">
      <alignment horizontal="left" vertical="center"/>
    </xf>
    <xf numFmtId="0" fontId="4" fillId="3" borderId="4" xfId="4" applyFont="1" applyFill="1" applyBorder="1" applyAlignment="1" applyProtection="1">
      <alignment horizontal="left" vertical="center"/>
    </xf>
    <xf numFmtId="0" fontId="4" fillId="3" borderId="2" xfId="4" applyFont="1" applyFill="1" applyBorder="1" applyAlignment="1" applyProtection="1">
      <alignment horizontal="center" vertical="center"/>
    </xf>
    <xf numFmtId="0" fontId="4" fillId="3" borderId="3" xfId="4" applyFont="1" applyFill="1" applyBorder="1" applyAlignment="1" applyProtection="1">
      <alignment horizontal="center" vertical="center"/>
    </xf>
    <xf numFmtId="0" fontId="4" fillId="3" borderId="4" xfId="4" applyFont="1" applyFill="1" applyBorder="1" applyAlignment="1" applyProtection="1">
      <alignment horizontal="center" vertical="center"/>
    </xf>
    <xf numFmtId="0" fontId="2" fillId="3" borderId="3" xfId="4" applyFill="1" applyBorder="1" applyAlignment="1" applyProtection="1">
      <alignment horizontal="left"/>
    </xf>
    <xf numFmtId="0" fontId="2" fillId="3" borderId="4" xfId="4" applyFill="1" applyBorder="1" applyAlignment="1" applyProtection="1">
      <alignment horizontal="left"/>
    </xf>
    <xf numFmtId="1" fontId="4" fillId="3" borderId="2" xfId="4" applyNumberFormat="1" applyFont="1" applyFill="1" applyBorder="1" applyAlignment="1" applyProtection="1">
      <alignment horizontal="right" vertical="center"/>
    </xf>
    <xf numFmtId="1" fontId="4" fillId="3" borderId="3" xfId="4" applyNumberFormat="1" applyFont="1" applyFill="1" applyBorder="1" applyAlignment="1" applyProtection="1">
      <alignment horizontal="right" vertical="center"/>
    </xf>
    <xf numFmtId="1" fontId="4" fillId="3" borderId="3" xfId="4" applyNumberFormat="1" applyFont="1" applyFill="1" applyBorder="1" applyAlignment="1" applyProtection="1">
      <alignment horizontal="left" vertical="center"/>
    </xf>
    <xf numFmtId="1" fontId="4" fillId="3" borderId="4" xfId="4" applyNumberFormat="1" applyFont="1" applyFill="1" applyBorder="1" applyAlignment="1" applyProtection="1">
      <alignment horizontal="left" vertical="center"/>
    </xf>
    <xf numFmtId="0" fontId="2" fillId="3" borderId="1" xfId="4" applyFill="1" applyBorder="1" applyAlignment="1" applyProtection="1">
      <alignment horizontal="left"/>
    </xf>
    <xf numFmtId="1" fontId="2" fillId="0" borderId="1" xfId="0" applyNumberFormat="1" applyFont="1" applyFill="1" applyBorder="1" applyAlignment="1" applyProtection="1">
      <alignment horizontal="right"/>
      <protection locked="0"/>
    </xf>
    <xf numFmtId="1" fontId="2" fillId="0" borderId="1" xfId="0" applyNumberFormat="1" applyFont="1" applyFill="1" applyBorder="1" applyAlignment="1" applyProtection="1">
      <alignment horizontal="left" wrapText="1"/>
      <protection locked="0"/>
    </xf>
    <xf numFmtId="1" fontId="2" fillId="0" borderId="1" xfId="0" applyNumberFormat="1" applyFont="1" applyFill="1" applyBorder="1" applyAlignment="1" applyProtection="1">
      <alignment horizontal="left"/>
      <protection locked="0"/>
    </xf>
    <xf numFmtId="0" fontId="6" fillId="3" borderId="3" xfId="4" applyFont="1" applyFill="1" applyBorder="1" applyAlignment="1" applyProtection="1">
      <alignment horizontal="left" vertical="center"/>
    </xf>
    <xf numFmtId="0" fontId="6" fillId="3" borderId="4" xfId="4" applyFont="1" applyFill="1" applyBorder="1" applyAlignment="1" applyProtection="1">
      <alignment horizontal="left" vertical="center"/>
    </xf>
    <xf numFmtId="0" fontId="2" fillId="3" borderId="3" xfId="4" applyFont="1" applyFill="1" applyBorder="1" applyAlignment="1" applyProtection="1">
      <alignment horizontal="left" vertical="center"/>
    </xf>
    <xf numFmtId="0" fontId="2" fillId="3" borderId="4" xfId="4" applyFont="1" applyFill="1" applyBorder="1" applyAlignment="1" applyProtection="1">
      <alignment horizontal="left" vertical="center"/>
    </xf>
    <xf numFmtId="0" fontId="2" fillId="3" borderId="3" xfId="4" applyFill="1" applyBorder="1" applyAlignment="1" applyProtection="1">
      <alignment horizontal="left" vertical="center"/>
    </xf>
    <xf numFmtId="0" fontId="2" fillId="3" borderId="4" xfId="4" applyFill="1" applyBorder="1" applyAlignment="1" applyProtection="1">
      <alignment horizontal="left" vertical="center"/>
    </xf>
    <xf numFmtId="14" fontId="2" fillId="5" borderId="1" xfId="0" applyNumberFormat="1" applyFont="1" applyFill="1" applyBorder="1" applyAlignment="1">
      <alignment horizontal="left"/>
    </xf>
    <xf numFmtId="0" fontId="4" fillId="5" borderId="0" xfId="4" applyFont="1" applyFill="1" applyBorder="1" applyAlignment="1" applyProtection="1">
      <alignment horizontal="center" vertical="center"/>
    </xf>
    <xf numFmtId="0" fontId="4" fillId="5" borderId="0" xfId="4" applyFont="1" applyFill="1" applyAlignment="1" applyProtection="1">
      <alignment horizontal="center" vertical="center"/>
    </xf>
    <xf numFmtId="0" fontId="2" fillId="5" borderId="0" xfId="4" applyFont="1" applyFill="1" applyAlignment="1" applyProtection="1">
      <alignment horizontal="center"/>
    </xf>
    <xf numFmtId="0" fontId="2" fillId="5" borderId="1" xfId="4" applyFill="1" applyBorder="1" applyAlignment="1" applyProtection="1">
      <alignment horizontal="center"/>
    </xf>
    <xf numFmtId="14" fontId="0" fillId="5" borderId="1" xfId="0" applyNumberFormat="1" applyFill="1" applyBorder="1" applyAlignment="1">
      <alignment horizontal="center"/>
    </xf>
    <xf numFmtId="14" fontId="3" fillId="5" borderId="1" xfId="4" applyNumberFormat="1" applyFont="1" applyFill="1" applyBorder="1" applyAlignment="1" applyProtection="1">
      <alignment horizontal="left"/>
    </xf>
    <xf numFmtId="14" fontId="3" fillId="5" borderId="0" xfId="4" applyNumberFormat="1" applyFont="1" applyFill="1" applyBorder="1" applyAlignment="1" applyProtection="1">
      <alignment horizontal="left"/>
    </xf>
    <xf numFmtId="14" fontId="9" fillId="5" borderId="1" xfId="0" applyNumberFormat="1" applyFont="1" applyFill="1" applyBorder="1" applyAlignment="1">
      <alignment horizontal="left"/>
    </xf>
    <xf numFmtId="14" fontId="9" fillId="5" borderId="3" xfId="0" applyNumberFormat="1" applyFont="1" applyFill="1" applyBorder="1" applyAlignment="1">
      <alignment horizontal="left"/>
    </xf>
    <xf numFmtId="0" fontId="2" fillId="5" borderId="0" xfId="4" applyFill="1" applyBorder="1" applyAlignment="1" applyProtection="1">
      <alignment horizont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44" fillId="0" borderId="7" xfId="6" applyFont="1" applyFill="1" applyBorder="1" applyAlignment="1">
      <alignment horizontal="center"/>
    </xf>
    <xf numFmtId="0" fontId="44" fillId="0" borderId="5" xfId="6" applyFont="1" applyFill="1" applyBorder="1" applyAlignment="1">
      <alignment horizontal="center"/>
    </xf>
    <xf numFmtId="0" fontId="44" fillId="0" borderId="6" xfId="6" applyFont="1" applyFill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4" fontId="9" fillId="0" borderId="1" xfId="0" applyNumberFormat="1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" fontId="2" fillId="0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righ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right" vertical="center"/>
    </xf>
    <xf numFmtId="1" fontId="4" fillId="0" borderId="3" xfId="0" applyNumberFormat="1" applyFont="1" applyFill="1" applyBorder="1" applyAlignment="1">
      <alignment horizontal="right" vertical="center"/>
    </xf>
    <xf numFmtId="1" fontId="4" fillId="0" borderId="3" xfId="0" applyNumberFormat="1" applyFont="1" applyFill="1" applyBorder="1" applyAlignment="1">
      <alignment horizontal="left" vertical="center"/>
    </xf>
    <xf numFmtId="1" fontId="4" fillId="0" borderId="4" xfId="0" applyNumberFormat="1" applyFont="1" applyFill="1" applyBorder="1" applyAlignment="1">
      <alignment horizontal="left" vertical="center"/>
    </xf>
    <xf numFmtId="14" fontId="9" fillId="0" borderId="3" xfId="0" applyNumberFormat="1" applyFont="1" applyFill="1" applyBorder="1" applyAlignment="1">
      <alignment horizontal="left"/>
    </xf>
    <xf numFmtId="1" fontId="3" fillId="0" borderId="7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0" fontId="8" fillId="0" borderId="7" xfId="5" applyFont="1" applyBorder="1" applyAlignment="1">
      <alignment horizontal="center" vertical="center"/>
    </xf>
    <xf numFmtId="0" fontId="8" fillId="0" borderId="5" xfId="5" applyFont="1" applyBorder="1" applyAlignment="1">
      <alignment horizontal="center" vertical="center"/>
    </xf>
    <xf numFmtId="0" fontId="8" fillId="0" borderId="6" xfId="5" applyFont="1" applyBorder="1" applyAlignment="1">
      <alignment horizontal="center" vertical="center"/>
    </xf>
    <xf numFmtId="0" fontId="2" fillId="0" borderId="7" xfId="5" applyFont="1" applyBorder="1" applyAlignment="1">
      <alignment horizontal="center"/>
    </xf>
    <xf numFmtId="0" fontId="2" fillId="0" borderId="5" xfId="5" applyFont="1" applyBorder="1" applyAlignment="1">
      <alignment horizontal="center"/>
    </xf>
    <xf numFmtId="0" fontId="2" fillId="0" borderId="6" xfId="5" applyFont="1" applyBorder="1" applyAlignment="1">
      <alignment horizontal="center"/>
    </xf>
    <xf numFmtId="0" fontId="24" fillId="0" borderId="0" xfId="5" applyFont="1" applyAlignment="1">
      <alignment horizontal="center"/>
    </xf>
  </cellXfs>
  <cellStyles count="8">
    <cellStyle name="Hyperlink_I Bundesliga Tabelle_Spielplan 06-07" xfId="1"/>
    <cellStyle name="Hyperlink_I Bundesliga Tabelle_Spielplan_Kader 06-07" xfId="2"/>
    <cellStyle name="Link" xfId="3" builtinId="8"/>
    <cellStyle name="Standard" xfId="0" builtinId="0"/>
    <cellStyle name="Standard 2" xfId="4"/>
    <cellStyle name="Standard_Druckseite" xfId="5"/>
    <cellStyle name="Standard_I_Bundesliga_Spielplan 04_05" xfId="6"/>
    <cellStyle name="Standard_Kreuz (2)" xfId="7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26</xdr:col>
          <xdr:colOff>0</xdr:colOff>
          <xdr:row>1</xdr:row>
          <xdr:rowOff>19050</xdr:rowOff>
        </xdr:to>
        <xdr:sp macro="" textlink="">
          <xdr:nvSpPr>
            <xdr:cNvPr id="16385" name="Button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21E3C682-0A70-0C32-648E-42FDD82E59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6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ERGEBNIS ÜBERNEHMEN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28575</xdr:colOff>
          <xdr:row>0</xdr:row>
          <xdr:rowOff>0</xdr:rowOff>
        </xdr:from>
        <xdr:to>
          <xdr:col>35</xdr:col>
          <xdr:colOff>76200</xdr:colOff>
          <xdr:row>1</xdr:row>
          <xdr:rowOff>19050</xdr:rowOff>
        </xdr:to>
        <xdr:sp macro="" textlink="">
          <xdr:nvSpPr>
            <xdr:cNvPr id="16386" name="Button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49759FE3-1941-2F0D-0A44-72322B27F2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6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ABBRUCH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171450</xdr:colOff>
          <xdr:row>0</xdr:row>
          <xdr:rowOff>85725</xdr:rowOff>
        </xdr:from>
        <xdr:to>
          <xdr:col>0</xdr:col>
          <xdr:colOff>1562100</xdr:colOff>
          <xdr:row>8</xdr:row>
          <xdr:rowOff>28575</xdr:rowOff>
        </xdr:to>
        <xdr:grpSp>
          <xdr:nvGrpSpPr>
            <xdr:cNvPr id="15432" name="Group 1">
              <a:extLst>
                <a:ext uri="{FF2B5EF4-FFF2-40B4-BE49-F238E27FC236}">
                  <a16:creationId xmlns:a16="http://schemas.microsoft.com/office/drawing/2014/main" id="{A0ED8A69-0D4F-A384-4C21-F3418C104B5E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71450" y="85725"/>
              <a:ext cx="1390650" cy="1524000"/>
              <a:chOff x="18" y="9"/>
              <a:chExt cx="146" cy="147"/>
            </a:xfrm>
          </xdr:grpSpPr>
          <xdr:sp macro="" textlink="">
            <xdr:nvSpPr>
              <xdr:cNvPr id="15362" name="Object 2" hidden="1">
                <a:extLst>
                  <a:ext uri="{63B3BB69-23CF-44E3-9099-C40C66FF867C}">
                    <a14:compatExt spid="_x0000_s15362"/>
                  </a:ext>
                  <a:ext uri="{FF2B5EF4-FFF2-40B4-BE49-F238E27FC236}">
                    <a16:creationId xmlns:a16="http://schemas.microsoft.com/office/drawing/2014/main" id="{78F92D70-57B2-A061-18FD-F6B111AF2BEA}"/>
                  </a:ext>
                </a:extLst>
              </xdr:cNvPr>
              <xdr:cNvSpPr/>
            </xdr:nvSpPr>
            <xdr:spPr bwMode="auto">
              <a:xfrm>
                <a:off x="54" y="9"/>
                <a:ext cx="69" cy="84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 w="9525">
                <a:solidFill>
                  <a:srgbClr val="000000" mc:Ignorable="a14" a14:legacySpreadsheetColorIndex="64"/>
                </a:solidFill>
                <a:miter lim="800000"/>
                <a:headEnd/>
                <a:tailEnd/>
              </a:ln>
              <a:effectLst/>
              <a:extLst>
                <a:ext uri="{AF507438-7753-43E0-B8FC-AC1667EBCBE1}">
                  <a14:hiddenEffects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5363" name="Object 3" hidden="1">
                <a:extLst>
                  <a:ext uri="{63B3BB69-23CF-44E3-9099-C40C66FF867C}">
                    <a14:compatExt spid="_x0000_s15363"/>
                  </a:ext>
                  <a:ext uri="{FF2B5EF4-FFF2-40B4-BE49-F238E27FC236}">
                    <a16:creationId xmlns:a16="http://schemas.microsoft.com/office/drawing/2014/main" id="{A0201C62-62FF-7690-DC5A-E58BA2EDC7E9}"/>
                  </a:ext>
                </a:extLst>
              </xdr:cNvPr>
              <xdr:cNvSpPr/>
            </xdr:nvSpPr>
            <xdr:spPr bwMode="auto">
              <a:xfrm>
                <a:off x="18" y="100"/>
                <a:ext cx="146" cy="56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 w="9525">
                <a:solidFill>
                  <a:srgbClr val="000000" mc:Ignorable="a14" a14:legacySpreadsheetColorIndex="64"/>
                </a:solidFill>
                <a:miter lim="800000"/>
                <a:headEnd/>
                <a:tailEnd/>
              </a:ln>
              <a:effectLst/>
              <a:extLst>
                <a:ext uri="{AF507438-7753-43E0-B8FC-AC1667EBCBE1}">
                  <a14:hiddenEffects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5</xdr:col>
          <xdr:colOff>447675</xdr:colOff>
          <xdr:row>0</xdr:row>
          <xdr:rowOff>247650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52198B70-EE58-D664-A768-F05FEA48DF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SORTIEREN NACH PUNKTE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447675</xdr:colOff>
          <xdr:row>0</xdr:row>
          <xdr:rowOff>0</xdr:rowOff>
        </xdr:from>
        <xdr:to>
          <xdr:col>7</xdr:col>
          <xdr:colOff>723900</xdr:colOff>
          <xdr:row>0</xdr:row>
          <xdr:rowOff>247650</xdr:rowOff>
        </xdr:to>
        <xdr:sp macro="" textlink="">
          <xdr:nvSpPr>
            <xdr:cNvPr id="4115" name="Button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1EF1FE45-9D1A-1CDF-D41C-FF5CDD7F61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SORTIEREN NACH REIHENFOLGE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4</xdr:col>
          <xdr:colOff>323850</xdr:colOff>
          <xdr:row>0</xdr:row>
          <xdr:rowOff>266700</xdr:rowOff>
        </xdr:to>
        <xdr:sp macro="" textlink="">
          <xdr:nvSpPr>
            <xdr:cNvPr id="1078" name="Button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D5D267F6-F791-F9B1-791E-AC298A8A90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SORTIEREN NACH TOREN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314325</xdr:colOff>
          <xdr:row>0</xdr:row>
          <xdr:rowOff>9525</xdr:rowOff>
        </xdr:from>
        <xdr:to>
          <xdr:col>8</xdr:col>
          <xdr:colOff>0</xdr:colOff>
          <xdr:row>0</xdr:row>
          <xdr:rowOff>266700</xdr:rowOff>
        </xdr:to>
        <xdr:sp macro="" textlink="">
          <xdr:nvSpPr>
            <xdr:cNvPr id="1079" name="Butto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C00543A0-0754-FA6E-B78E-5611E26AA3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SORTIEREN NACH REIHENFOLGE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7</xdr:row>
      <xdr:rowOff>0</xdr:rowOff>
    </xdr:from>
    <xdr:to>
      <xdr:col>11</xdr:col>
      <xdr:colOff>314325</xdr:colOff>
      <xdr:row>8</xdr:row>
      <xdr:rowOff>142875</xdr:rowOff>
    </xdr:to>
    <xdr:sp macro="" textlink="">
      <xdr:nvSpPr>
        <xdr:cNvPr id="31295" name="AutoShape 1" descr="Eine Matrixformel, die Konstanten verwendet">
          <a:extLst>
            <a:ext uri="{FF2B5EF4-FFF2-40B4-BE49-F238E27FC236}">
              <a16:creationId xmlns:a16="http://schemas.microsoft.com/office/drawing/2014/main" id="{EC4DD78B-3B11-4D8A-BC0F-2B23FFF942A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4478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257</xdr:row>
      <xdr:rowOff>0</xdr:rowOff>
    </xdr:from>
    <xdr:to>
      <xdr:col>11</xdr:col>
      <xdr:colOff>314325</xdr:colOff>
      <xdr:row>258</xdr:row>
      <xdr:rowOff>133350</xdr:rowOff>
    </xdr:to>
    <xdr:sp macro="" textlink="">
      <xdr:nvSpPr>
        <xdr:cNvPr id="31296" name="AutoShape 1" descr="Eine Matrixformel, die Konstanten verwendet">
          <a:extLst>
            <a:ext uri="{FF2B5EF4-FFF2-40B4-BE49-F238E27FC236}">
              <a16:creationId xmlns:a16="http://schemas.microsoft.com/office/drawing/2014/main" id="{F6E52B4F-ED80-EB5B-591C-666A3310976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1929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254</xdr:row>
      <xdr:rowOff>0</xdr:rowOff>
    </xdr:from>
    <xdr:to>
      <xdr:col>11</xdr:col>
      <xdr:colOff>314325</xdr:colOff>
      <xdr:row>255</xdr:row>
      <xdr:rowOff>133350</xdr:rowOff>
    </xdr:to>
    <xdr:sp macro="" textlink="">
      <xdr:nvSpPr>
        <xdr:cNvPr id="31297" name="AutoShape 1" descr="Eine Matrixformel, die Konstanten verwendet">
          <a:extLst>
            <a:ext uri="{FF2B5EF4-FFF2-40B4-BE49-F238E27FC236}">
              <a16:creationId xmlns:a16="http://schemas.microsoft.com/office/drawing/2014/main" id="{6B954CFA-7A31-599F-9DFB-62DF530170D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1443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101</xdr:row>
      <xdr:rowOff>0</xdr:rowOff>
    </xdr:from>
    <xdr:to>
      <xdr:col>11</xdr:col>
      <xdr:colOff>314325</xdr:colOff>
      <xdr:row>102</xdr:row>
      <xdr:rowOff>133350</xdr:rowOff>
    </xdr:to>
    <xdr:sp macro="" textlink="">
      <xdr:nvSpPr>
        <xdr:cNvPr id="31298" name="AutoShape 1" descr="Eine Matrixformel, die Konstanten verwendet">
          <a:extLst>
            <a:ext uri="{FF2B5EF4-FFF2-40B4-BE49-F238E27FC236}">
              <a16:creationId xmlns:a16="http://schemas.microsoft.com/office/drawing/2014/main" id="{13B69042-C1ED-73C9-4F6C-7CFAC46DDD0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6668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69</xdr:row>
      <xdr:rowOff>0</xdr:rowOff>
    </xdr:from>
    <xdr:to>
      <xdr:col>11</xdr:col>
      <xdr:colOff>314325</xdr:colOff>
      <xdr:row>70</xdr:row>
      <xdr:rowOff>133350</xdr:rowOff>
    </xdr:to>
    <xdr:sp macro="" textlink="">
      <xdr:nvSpPr>
        <xdr:cNvPr id="31299" name="AutoShape 1" descr="Eine Matrixformel, die Konstanten verwendet">
          <a:extLst>
            <a:ext uri="{FF2B5EF4-FFF2-40B4-BE49-F238E27FC236}">
              <a16:creationId xmlns:a16="http://schemas.microsoft.com/office/drawing/2014/main" id="{3A990CA9-A452-83ED-AC83-9A7E20BFE79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1487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325</xdr:row>
      <xdr:rowOff>0</xdr:rowOff>
    </xdr:from>
    <xdr:to>
      <xdr:col>11</xdr:col>
      <xdr:colOff>314325</xdr:colOff>
      <xdr:row>326</xdr:row>
      <xdr:rowOff>133350</xdr:rowOff>
    </xdr:to>
    <xdr:sp macro="" textlink="">
      <xdr:nvSpPr>
        <xdr:cNvPr id="31300" name="AutoShape 1" descr="Eine Matrixformel, die Konstanten verwendet">
          <a:extLst>
            <a:ext uri="{FF2B5EF4-FFF2-40B4-BE49-F238E27FC236}">
              <a16:creationId xmlns:a16="http://schemas.microsoft.com/office/drawing/2014/main" id="{6BC5C1EC-E0B8-CB32-76F3-85825F8DCAC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2939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314325</xdr:colOff>
      <xdr:row>64</xdr:row>
      <xdr:rowOff>133350</xdr:rowOff>
    </xdr:to>
    <xdr:sp macro="" textlink="">
      <xdr:nvSpPr>
        <xdr:cNvPr id="31301" name="AutoShape 1" descr="Eine Matrixformel, die Konstanten verwendet">
          <a:extLst>
            <a:ext uri="{FF2B5EF4-FFF2-40B4-BE49-F238E27FC236}">
              <a16:creationId xmlns:a16="http://schemas.microsoft.com/office/drawing/2014/main" id="{5A44D95B-9964-333C-1210-E4EE23178B5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0515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171</xdr:row>
      <xdr:rowOff>0</xdr:rowOff>
    </xdr:from>
    <xdr:to>
      <xdr:col>11</xdr:col>
      <xdr:colOff>314325</xdr:colOff>
      <xdr:row>172</xdr:row>
      <xdr:rowOff>133350</xdr:rowOff>
    </xdr:to>
    <xdr:sp macro="" textlink="">
      <xdr:nvSpPr>
        <xdr:cNvPr id="31302" name="AutoShape 1" descr="Eine Matrixformel, die Konstanten verwendet">
          <a:extLst>
            <a:ext uri="{FF2B5EF4-FFF2-40B4-BE49-F238E27FC236}">
              <a16:creationId xmlns:a16="http://schemas.microsoft.com/office/drawing/2014/main" id="{9788B883-024E-A7AA-C5FB-AAED97EE4FA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8003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253</xdr:row>
      <xdr:rowOff>0</xdr:rowOff>
    </xdr:from>
    <xdr:to>
      <xdr:col>11</xdr:col>
      <xdr:colOff>314325</xdr:colOff>
      <xdr:row>254</xdr:row>
      <xdr:rowOff>133350</xdr:rowOff>
    </xdr:to>
    <xdr:sp macro="" textlink="">
      <xdr:nvSpPr>
        <xdr:cNvPr id="31303" name="AutoShape 1" descr="Eine Matrixformel, die Konstanten verwendet">
          <a:extLst>
            <a:ext uri="{FF2B5EF4-FFF2-40B4-BE49-F238E27FC236}">
              <a16:creationId xmlns:a16="http://schemas.microsoft.com/office/drawing/2014/main" id="{E87BA4BF-8BEA-8EB0-BC89-1BC69ACFDFF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1281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314325</xdr:colOff>
      <xdr:row>46</xdr:row>
      <xdr:rowOff>133350</xdr:rowOff>
    </xdr:to>
    <xdr:sp macro="" textlink="">
      <xdr:nvSpPr>
        <xdr:cNvPr id="31304" name="AutoShape 1" descr="Eine Matrixformel, die Konstanten verwendet">
          <a:extLst>
            <a:ext uri="{FF2B5EF4-FFF2-40B4-BE49-F238E27FC236}">
              <a16:creationId xmlns:a16="http://schemas.microsoft.com/office/drawing/2014/main" id="{D9B66E7A-5378-4BEE-467A-6CBB799C113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7600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314325</xdr:colOff>
      <xdr:row>46</xdr:row>
      <xdr:rowOff>133350</xdr:rowOff>
    </xdr:to>
    <xdr:sp macro="" textlink="">
      <xdr:nvSpPr>
        <xdr:cNvPr id="31305" name="AutoShape 1" descr="Eine Matrixformel, die Konstanten verwendet">
          <a:extLst>
            <a:ext uri="{FF2B5EF4-FFF2-40B4-BE49-F238E27FC236}">
              <a16:creationId xmlns:a16="http://schemas.microsoft.com/office/drawing/2014/main" id="{561BEE47-6EB5-C241-E23B-20F25C80AA4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7600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280</xdr:row>
      <xdr:rowOff>0</xdr:rowOff>
    </xdr:from>
    <xdr:to>
      <xdr:col>11</xdr:col>
      <xdr:colOff>314325</xdr:colOff>
      <xdr:row>281</xdr:row>
      <xdr:rowOff>133350</xdr:rowOff>
    </xdr:to>
    <xdr:sp macro="" textlink="">
      <xdr:nvSpPr>
        <xdr:cNvPr id="31306" name="AutoShape 1" descr="Eine Matrixformel, die Konstanten verwendet">
          <a:extLst>
            <a:ext uri="{FF2B5EF4-FFF2-40B4-BE49-F238E27FC236}">
              <a16:creationId xmlns:a16="http://schemas.microsoft.com/office/drawing/2014/main" id="{CC82431F-D964-47AE-BAF0-3DD077EEA42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5653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280</xdr:row>
      <xdr:rowOff>0</xdr:rowOff>
    </xdr:from>
    <xdr:to>
      <xdr:col>11</xdr:col>
      <xdr:colOff>314325</xdr:colOff>
      <xdr:row>281</xdr:row>
      <xdr:rowOff>133350</xdr:rowOff>
    </xdr:to>
    <xdr:sp macro="" textlink="">
      <xdr:nvSpPr>
        <xdr:cNvPr id="31307" name="AutoShape 1" descr="Eine Matrixformel, die Konstanten verwendet">
          <a:extLst>
            <a:ext uri="{FF2B5EF4-FFF2-40B4-BE49-F238E27FC236}">
              <a16:creationId xmlns:a16="http://schemas.microsoft.com/office/drawing/2014/main" id="{3761F992-8FAA-79EB-9DE0-B5A30B0CAEB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5653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327</xdr:row>
      <xdr:rowOff>0</xdr:rowOff>
    </xdr:from>
    <xdr:to>
      <xdr:col>11</xdr:col>
      <xdr:colOff>314325</xdr:colOff>
      <xdr:row>328</xdr:row>
      <xdr:rowOff>133350</xdr:rowOff>
    </xdr:to>
    <xdr:sp macro="" textlink="">
      <xdr:nvSpPr>
        <xdr:cNvPr id="31308" name="AutoShape 1" descr="Eine Matrixformel, die Konstanten verwendet">
          <a:extLst>
            <a:ext uri="{FF2B5EF4-FFF2-40B4-BE49-F238E27FC236}">
              <a16:creationId xmlns:a16="http://schemas.microsoft.com/office/drawing/2014/main" id="{D3E9AEC4-5A85-A2D6-01D8-B30A9859756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3263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327</xdr:row>
      <xdr:rowOff>0</xdr:rowOff>
    </xdr:from>
    <xdr:to>
      <xdr:col>11</xdr:col>
      <xdr:colOff>314325</xdr:colOff>
      <xdr:row>328</xdr:row>
      <xdr:rowOff>133350</xdr:rowOff>
    </xdr:to>
    <xdr:sp macro="" textlink="">
      <xdr:nvSpPr>
        <xdr:cNvPr id="31309" name="AutoShape 1" descr="Eine Matrixformel, die Konstanten verwendet">
          <a:extLst>
            <a:ext uri="{FF2B5EF4-FFF2-40B4-BE49-F238E27FC236}">
              <a16:creationId xmlns:a16="http://schemas.microsoft.com/office/drawing/2014/main" id="{63B7D8BE-C525-66EE-AEEA-6E6FB60C070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3263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306</xdr:row>
      <xdr:rowOff>0</xdr:rowOff>
    </xdr:from>
    <xdr:to>
      <xdr:col>11</xdr:col>
      <xdr:colOff>314325</xdr:colOff>
      <xdr:row>307</xdr:row>
      <xdr:rowOff>133350</xdr:rowOff>
    </xdr:to>
    <xdr:sp macro="" textlink="">
      <xdr:nvSpPr>
        <xdr:cNvPr id="31310" name="AutoShape 1" descr="Eine Matrixformel, die Konstanten verwendet">
          <a:extLst>
            <a:ext uri="{FF2B5EF4-FFF2-40B4-BE49-F238E27FC236}">
              <a16:creationId xmlns:a16="http://schemas.microsoft.com/office/drawing/2014/main" id="{576122B6-DED8-2231-791C-A7F21E21F30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9863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306</xdr:row>
      <xdr:rowOff>0</xdr:rowOff>
    </xdr:from>
    <xdr:to>
      <xdr:col>11</xdr:col>
      <xdr:colOff>314325</xdr:colOff>
      <xdr:row>307</xdr:row>
      <xdr:rowOff>133350</xdr:rowOff>
    </xdr:to>
    <xdr:sp macro="" textlink="">
      <xdr:nvSpPr>
        <xdr:cNvPr id="31311" name="AutoShape 1" descr="Eine Matrixformel, die Konstanten verwendet">
          <a:extLst>
            <a:ext uri="{FF2B5EF4-FFF2-40B4-BE49-F238E27FC236}">
              <a16:creationId xmlns:a16="http://schemas.microsoft.com/office/drawing/2014/main" id="{7AFD1068-F1CB-7080-7701-50DDEEE3CE1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9863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298</xdr:row>
      <xdr:rowOff>0</xdr:rowOff>
    </xdr:from>
    <xdr:to>
      <xdr:col>11</xdr:col>
      <xdr:colOff>314325</xdr:colOff>
      <xdr:row>299</xdr:row>
      <xdr:rowOff>133350</xdr:rowOff>
    </xdr:to>
    <xdr:sp macro="" textlink="">
      <xdr:nvSpPr>
        <xdr:cNvPr id="31312" name="AutoShape 1" descr="Eine Matrixformel, die Konstanten verwendet">
          <a:extLst>
            <a:ext uri="{FF2B5EF4-FFF2-40B4-BE49-F238E27FC236}">
              <a16:creationId xmlns:a16="http://schemas.microsoft.com/office/drawing/2014/main" id="{B40241AD-E797-7F96-4A5F-E8CE9525E00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8567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298</xdr:row>
      <xdr:rowOff>0</xdr:rowOff>
    </xdr:from>
    <xdr:to>
      <xdr:col>11</xdr:col>
      <xdr:colOff>314325</xdr:colOff>
      <xdr:row>299</xdr:row>
      <xdr:rowOff>133350</xdr:rowOff>
    </xdr:to>
    <xdr:sp macro="" textlink="">
      <xdr:nvSpPr>
        <xdr:cNvPr id="31313" name="AutoShape 1" descr="Eine Matrixformel, die Konstanten verwendet">
          <a:extLst>
            <a:ext uri="{FF2B5EF4-FFF2-40B4-BE49-F238E27FC236}">
              <a16:creationId xmlns:a16="http://schemas.microsoft.com/office/drawing/2014/main" id="{9A540F69-6803-669D-E005-7C108F10190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8567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88</xdr:row>
      <xdr:rowOff>0</xdr:rowOff>
    </xdr:from>
    <xdr:to>
      <xdr:col>11</xdr:col>
      <xdr:colOff>314325</xdr:colOff>
      <xdr:row>89</xdr:row>
      <xdr:rowOff>133350</xdr:rowOff>
    </xdr:to>
    <xdr:sp macro="" textlink="">
      <xdr:nvSpPr>
        <xdr:cNvPr id="31314" name="AutoShape 1" descr="Eine Matrixformel, die Konstanten verwendet">
          <a:extLst>
            <a:ext uri="{FF2B5EF4-FFF2-40B4-BE49-F238E27FC236}">
              <a16:creationId xmlns:a16="http://schemas.microsoft.com/office/drawing/2014/main" id="{F1DFFE75-E3F4-89B4-403F-80F506C5EA2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4563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88</xdr:row>
      <xdr:rowOff>0</xdr:rowOff>
    </xdr:from>
    <xdr:to>
      <xdr:col>11</xdr:col>
      <xdr:colOff>314325</xdr:colOff>
      <xdr:row>89</xdr:row>
      <xdr:rowOff>133350</xdr:rowOff>
    </xdr:to>
    <xdr:sp macro="" textlink="">
      <xdr:nvSpPr>
        <xdr:cNvPr id="31315" name="AutoShape 1" descr="Eine Matrixformel, die Konstanten verwendet">
          <a:extLst>
            <a:ext uri="{FF2B5EF4-FFF2-40B4-BE49-F238E27FC236}">
              <a16:creationId xmlns:a16="http://schemas.microsoft.com/office/drawing/2014/main" id="{CE894E11-E3C0-56CE-9133-50AA24C2A23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4563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139</xdr:row>
      <xdr:rowOff>0</xdr:rowOff>
    </xdr:from>
    <xdr:to>
      <xdr:col>11</xdr:col>
      <xdr:colOff>314325</xdr:colOff>
      <xdr:row>140</xdr:row>
      <xdr:rowOff>133350</xdr:rowOff>
    </xdr:to>
    <xdr:sp macro="" textlink="">
      <xdr:nvSpPr>
        <xdr:cNvPr id="31316" name="AutoShape 1" descr="Eine Matrixformel, die Konstanten verwendet">
          <a:extLst>
            <a:ext uri="{FF2B5EF4-FFF2-40B4-BE49-F238E27FC236}">
              <a16:creationId xmlns:a16="http://schemas.microsoft.com/office/drawing/2014/main" id="{D330B7ED-D1CE-AAB1-5866-9B590087055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2821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139</xdr:row>
      <xdr:rowOff>0</xdr:rowOff>
    </xdr:from>
    <xdr:to>
      <xdr:col>11</xdr:col>
      <xdr:colOff>314325</xdr:colOff>
      <xdr:row>140</xdr:row>
      <xdr:rowOff>133350</xdr:rowOff>
    </xdr:to>
    <xdr:sp macro="" textlink="">
      <xdr:nvSpPr>
        <xdr:cNvPr id="31317" name="AutoShape 1" descr="Eine Matrixformel, die Konstanten verwendet">
          <a:extLst>
            <a:ext uri="{FF2B5EF4-FFF2-40B4-BE49-F238E27FC236}">
              <a16:creationId xmlns:a16="http://schemas.microsoft.com/office/drawing/2014/main" id="{804F3F09-94BD-677C-E266-6541FB401EA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2821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314325</xdr:colOff>
      <xdr:row>26</xdr:row>
      <xdr:rowOff>133350</xdr:rowOff>
    </xdr:to>
    <xdr:sp macro="" textlink="">
      <xdr:nvSpPr>
        <xdr:cNvPr id="31318" name="AutoShape 1" descr="Eine Matrixformel, die Konstanten verwendet">
          <a:extLst>
            <a:ext uri="{FF2B5EF4-FFF2-40B4-BE49-F238E27FC236}">
              <a16:creationId xmlns:a16="http://schemas.microsoft.com/office/drawing/2014/main" id="{215DB524-7A67-2CB3-9420-7C037D68E0A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362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314325</xdr:colOff>
      <xdr:row>26</xdr:row>
      <xdr:rowOff>133350</xdr:rowOff>
    </xdr:to>
    <xdr:sp macro="" textlink="">
      <xdr:nvSpPr>
        <xdr:cNvPr id="31319" name="AutoShape 1" descr="Eine Matrixformel, die Konstanten verwendet">
          <a:extLst>
            <a:ext uri="{FF2B5EF4-FFF2-40B4-BE49-F238E27FC236}">
              <a16:creationId xmlns:a16="http://schemas.microsoft.com/office/drawing/2014/main" id="{7302E4BB-D6E0-B320-C766-678856C0B62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362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188</xdr:row>
      <xdr:rowOff>0</xdr:rowOff>
    </xdr:from>
    <xdr:to>
      <xdr:col>11</xdr:col>
      <xdr:colOff>314325</xdr:colOff>
      <xdr:row>189</xdr:row>
      <xdr:rowOff>133350</xdr:rowOff>
    </xdr:to>
    <xdr:sp macro="" textlink="">
      <xdr:nvSpPr>
        <xdr:cNvPr id="31320" name="AutoShape 1" descr="Eine Matrixformel, die Konstanten verwendet">
          <a:extLst>
            <a:ext uri="{FF2B5EF4-FFF2-40B4-BE49-F238E27FC236}">
              <a16:creationId xmlns:a16="http://schemas.microsoft.com/office/drawing/2014/main" id="{B8350AB1-63A3-76E6-5C1B-7320324A60C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0756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188</xdr:row>
      <xdr:rowOff>0</xdr:rowOff>
    </xdr:from>
    <xdr:to>
      <xdr:col>11</xdr:col>
      <xdr:colOff>314325</xdr:colOff>
      <xdr:row>189</xdr:row>
      <xdr:rowOff>133350</xdr:rowOff>
    </xdr:to>
    <xdr:sp macro="" textlink="">
      <xdr:nvSpPr>
        <xdr:cNvPr id="31321" name="AutoShape 1" descr="Eine Matrixformel, die Konstanten verwendet">
          <a:extLst>
            <a:ext uri="{FF2B5EF4-FFF2-40B4-BE49-F238E27FC236}">
              <a16:creationId xmlns:a16="http://schemas.microsoft.com/office/drawing/2014/main" id="{4C1708A3-28ED-518F-DFF2-A6F73F87FE0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0756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188</xdr:row>
      <xdr:rowOff>0</xdr:rowOff>
    </xdr:from>
    <xdr:to>
      <xdr:col>11</xdr:col>
      <xdr:colOff>314325</xdr:colOff>
      <xdr:row>189</xdr:row>
      <xdr:rowOff>133350</xdr:rowOff>
    </xdr:to>
    <xdr:sp macro="" textlink="">
      <xdr:nvSpPr>
        <xdr:cNvPr id="31322" name="AutoShape 1" descr="Eine Matrixformel, die Konstanten verwendet">
          <a:extLst>
            <a:ext uri="{FF2B5EF4-FFF2-40B4-BE49-F238E27FC236}">
              <a16:creationId xmlns:a16="http://schemas.microsoft.com/office/drawing/2014/main" id="{1F23C738-7E31-A21B-F187-7F02CEA521B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0756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347</xdr:row>
      <xdr:rowOff>0</xdr:rowOff>
    </xdr:from>
    <xdr:to>
      <xdr:col>11</xdr:col>
      <xdr:colOff>314325</xdr:colOff>
      <xdr:row>348</xdr:row>
      <xdr:rowOff>133350</xdr:rowOff>
    </xdr:to>
    <xdr:sp macro="" textlink="">
      <xdr:nvSpPr>
        <xdr:cNvPr id="31323" name="AutoShape 1" descr="Eine Matrixformel, die Konstanten verwendet">
          <a:extLst>
            <a:ext uri="{FF2B5EF4-FFF2-40B4-BE49-F238E27FC236}">
              <a16:creationId xmlns:a16="http://schemas.microsoft.com/office/drawing/2014/main" id="{0C5E2E24-5313-DDC5-A97B-5CB9196F132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502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347</xdr:row>
      <xdr:rowOff>0</xdr:rowOff>
    </xdr:from>
    <xdr:to>
      <xdr:col>11</xdr:col>
      <xdr:colOff>314325</xdr:colOff>
      <xdr:row>348</xdr:row>
      <xdr:rowOff>133350</xdr:rowOff>
    </xdr:to>
    <xdr:sp macro="" textlink="">
      <xdr:nvSpPr>
        <xdr:cNvPr id="31324" name="AutoShape 1" descr="Eine Matrixformel, die Konstanten verwendet">
          <a:extLst>
            <a:ext uri="{FF2B5EF4-FFF2-40B4-BE49-F238E27FC236}">
              <a16:creationId xmlns:a16="http://schemas.microsoft.com/office/drawing/2014/main" id="{52A06980-88EE-E476-FE4C-F1E995FB277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502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347</xdr:row>
      <xdr:rowOff>0</xdr:rowOff>
    </xdr:from>
    <xdr:to>
      <xdr:col>11</xdr:col>
      <xdr:colOff>314325</xdr:colOff>
      <xdr:row>348</xdr:row>
      <xdr:rowOff>133350</xdr:rowOff>
    </xdr:to>
    <xdr:sp macro="" textlink="">
      <xdr:nvSpPr>
        <xdr:cNvPr id="31325" name="AutoShape 1" descr="Eine Matrixformel, die Konstanten verwendet">
          <a:extLst>
            <a:ext uri="{FF2B5EF4-FFF2-40B4-BE49-F238E27FC236}">
              <a16:creationId xmlns:a16="http://schemas.microsoft.com/office/drawing/2014/main" id="{77CCC2AB-30D9-3AF3-9E2C-BFD5EC69B4A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502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324</xdr:row>
      <xdr:rowOff>0</xdr:rowOff>
    </xdr:from>
    <xdr:to>
      <xdr:col>11</xdr:col>
      <xdr:colOff>314325</xdr:colOff>
      <xdr:row>325</xdr:row>
      <xdr:rowOff>133350</xdr:rowOff>
    </xdr:to>
    <xdr:sp macro="" textlink="">
      <xdr:nvSpPr>
        <xdr:cNvPr id="31326" name="AutoShape 1" descr="Eine Matrixformel, die Konstanten verwendet">
          <a:extLst>
            <a:ext uri="{FF2B5EF4-FFF2-40B4-BE49-F238E27FC236}">
              <a16:creationId xmlns:a16="http://schemas.microsoft.com/office/drawing/2014/main" id="{BB99BF6D-0C87-6443-42C8-F09066B93E5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2778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324</xdr:row>
      <xdr:rowOff>0</xdr:rowOff>
    </xdr:from>
    <xdr:to>
      <xdr:col>11</xdr:col>
      <xdr:colOff>314325</xdr:colOff>
      <xdr:row>325</xdr:row>
      <xdr:rowOff>133350</xdr:rowOff>
    </xdr:to>
    <xdr:sp macro="" textlink="">
      <xdr:nvSpPr>
        <xdr:cNvPr id="31327" name="AutoShape 1" descr="Eine Matrixformel, die Konstanten verwendet">
          <a:extLst>
            <a:ext uri="{FF2B5EF4-FFF2-40B4-BE49-F238E27FC236}">
              <a16:creationId xmlns:a16="http://schemas.microsoft.com/office/drawing/2014/main" id="{63F9E0FC-DDF3-C90A-41EA-0862803A997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2778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324</xdr:row>
      <xdr:rowOff>0</xdr:rowOff>
    </xdr:from>
    <xdr:to>
      <xdr:col>11</xdr:col>
      <xdr:colOff>314325</xdr:colOff>
      <xdr:row>325</xdr:row>
      <xdr:rowOff>133350</xdr:rowOff>
    </xdr:to>
    <xdr:sp macro="" textlink="">
      <xdr:nvSpPr>
        <xdr:cNvPr id="31328" name="AutoShape 1" descr="Eine Matrixformel, die Konstanten verwendet">
          <a:extLst>
            <a:ext uri="{FF2B5EF4-FFF2-40B4-BE49-F238E27FC236}">
              <a16:creationId xmlns:a16="http://schemas.microsoft.com/office/drawing/2014/main" id="{473FCFC9-34B3-9A42-4A91-FC8F8AF8B89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2778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134</xdr:row>
      <xdr:rowOff>0</xdr:rowOff>
    </xdr:from>
    <xdr:to>
      <xdr:col>11</xdr:col>
      <xdr:colOff>314325</xdr:colOff>
      <xdr:row>135</xdr:row>
      <xdr:rowOff>133350</xdr:rowOff>
    </xdr:to>
    <xdr:sp macro="" textlink="">
      <xdr:nvSpPr>
        <xdr:cNvPr id="31329" name="AutoShape 1" descr="Eine Matrixformel, die Konstanten verwendet">
          <a:extLst>
            <a:ext uri="{FF2B5EF4-FFF2-40B4-BE49-F238E27FC236}">
              <a16:creationId xmlns:a16="http://schemas.microsoft.com/office/drawing/2014/main" id="{EE5D44A1-D971-6A07-4AC0-112F089E2EB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2012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134</xdr:row>
      <xdr:rowOff>0</xdr:rowOff>
    </xdr:from>
    <xdr:to>
      <xdr:col>11</xdr:col>
      <xdr:colOff>314325</xdr:colOff>
      <xdr:row>135</xdr:row>
      <xdr:rowOff>133350</xdr:rowOff>
    </xdr:to>
    <xdr:sp macro="" textlink="">
      <xdr:nvSpPr>
        <xdr:cNvPr id="31330" name="AutoShape 1" descr="Eine Matrixformel, die Konstanten verwendet">
          <a:extLst>
            <a:ext uri="{FF2B5EF4-FFF2-40B4-BE49-F238E27FC236}">
              <a16:creationId xmlns:a16="http://schemas.microsoft.com/office/drawing/2014/main" id="{DEDBC9E1-73C5-F627-98AD-4EF1FD503D8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2012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134</xdr:row>
      <xdr:rowOff>0</xdr:rowOff>
    </xdr:from>
    <xdr:to>
      <xdr:col>11</xdr:col>
      <xdr:colOff>314325</xdr:colOff>
      <xdr:row>135</xdr:row>
      <xdr:rowOff>133350</xdr:rowOff>
    </xdr:to>
    <xdr:sp macro="" textlink="">
      <xdr:nvSpPr>
        <xdr:cNvPr id="31331" name="AutoShape 1" descr="Eine Matrixformel, die Konstanten verwendet">
          <a:extLst>
            <a:ext uri="{FF2B5EF4-FFF2-40B4-BE49-F238E27FC236}">
              <a16:creationId xmlns:a16="http://schemas.microsoft.com/office/drawing/2014/main" id="{F27A5CA8-C62A-989B-CAB2-51BCB355D64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2012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256</xdr:row>
      <xdr:rowOff>0</xdr:rowOff>
    </xdr:from>
    <xdr:to>
      <xdr:col>11</xdr:col>
      <xdr:colOff>314325</xdr:colOff>
      <xdr:row>257</xdr:row>
      <xdr:rowOff>133350</xdr:rowOff>
    </xdr:to>
    <xdr:sp macro="" textlink="">
      <xdr:nvSpPr>
        <xdr:cNvPr id="31332" name="AutoShape 1" descr="Eine Matrixformel, die Konstanten verwendet">
          <a:extLst>
            <a:ext uri="{FF2B5EF4-FFF2-40B4-BE49-F238E27FC236}">
              <a16:creationId xmlns:a16="http://schemas.microsoft.com/office/drawing/2014/main" id="{10C09A45-76E9-FBE2-E623-D5ED75949C4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1767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256</xdr:row>
      <xdr:rowOff>0</xdr:rowOff>
    </xdr:from>
    <xdr:to>
      <xdr:col>11</xdr:col>
      <xdr:colOff>314325</xdr:colOff>
      <xdr:row>257</xdr:row>
      <xdr:rowOff>133350</xdr:rowOff>
    </xdr:to>
    <xdr:sp macro="" textlink="">
      <xdr:nvSpPr>
        <xdr:cNvPr id="31333" name="AutoShape 1" descr="Eine Matrixformel, die Konstanten verwendet">
          <a:extLst>
            <a:ext uri="{FF2B5EF4-FFF2-40B4-BE49-F238E27FC236}">
              <a16:creationId xmlns:a16="http://schemas.microsoft.com/office/drawing/2014/main" id="{84EB458D-30A9-4BDA-C945-1DB5669E1B9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1767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256</xdr:row>
      <xdr:rowOff>0</xdr:rowOff>
    </xdr:from>
    <xdr:to>
      <xdr:col>11</xdr:col>
      <xdr:colOff>314325</xdr:colOff>
      <xdr:row>257</xdr:row>
      <xdr:rowOff>133350</xdr:rowOff>
    </xdr:to>
    <xdr:sp macro="" textlink="">
      <xdr:nvSpPr>
        <xdr:cNvPr id="31334" name="AutoShape 1" descr="Eine Matrixformel, die Konstanten verwendet">
          <a:extLst>
            <a:ext uri="{FF2B5EF4-FFF2-40B4-BE49-F238E27FC236}">
              <a16:creationId xmlns:a16="http://schemas.microsoft.com/office/drawing/2014/main" id="{E4797526-D12E-EB56-74EC-11147F79791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1767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314325</xdr:colOff>
      <xdr:row>16</xdr:row>
      <xdr:rowOff>133350</xdr:rowOff>
    </xdr:to>
    <xdr:sp macro="" textlink="">
      <xdr:nvSpPr>
        <xdr:cNvPr id="31335" name="AutoShape 1" descr="Eine Matrixformel, die Konstanten verwendet">
          <a:extLst>
            <a:ext uri="{FF2B5EF4-FFF2-40B4-BE49-F238E27FC236}">
              <a16:creationId xmlns:a16="http://schemas.microsoft.com/office/drawing/2014/main" id="{4EBB7BF1-B9FF-DAA2-23FE-DA70F7428C1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743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314325</xdr:colOff>
      <xdr:row>16</xdr:row>
      <xdr:rowOff>133350</xdr:rowOff>
    </xdr:to>
    <xdr:sp macro="" textlink="">
      <xdr:nvSpPr>
        <xdr:cNvPr id="31336" name="AutoShape 1" descr="Eine Matrixformel, die Konstanten verwendet">
          <a:extLst>
            <a:ext uri="{FF2B5EF4-FFF2-40B4-BE49-F238E27FC236}">
              <a16:creationId xmlns:a16="http://schemas.microsoft.com/office/drawing/2014/main" id="{C4E8B09B-73E6-E9A7-CE08-38D5DA95F4C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743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314325</xdr:colOff>
      <xdr:row>16</xdr:row>
      <xdr:rowOff>133350</xdr:rowOff>
    </xdr:to>
    <xdr:sp macro="" textlink="">
      <xdr:nvSpPr>
        <xdr:cNvPr id="31337" name="AutoShape 1" descr="Eine Matrixformel, die Konstanten verwendet">
          <a:extLst>
            <a:ext uri="{FF2B5EF4-FFF2-40B4-BE49-F238E27FC236}">
              <a16:creationId xmlns:a16="http://schemas.microsoft.com/office/drawing/2014/main" id="{409519F3-CFD5-30C1-1031-6C0E7D6DE31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743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77</xdr:row>
      <xdr:rowOff>0</xdr:rowOff>
    </xdr:from>
    <xdr:to>
      <xdr:col>11</xdr:col>
      <xdr:colOff>314325</xdr:colOff>
      <xdr:row>78</xdr:row>
      <xdr:rowOff>133350</xdr:rowOff>
    </xdr:to>
    <xdr:sp macro="" textlink="">
      <xdr:nvSpPr>
        <xdr:cNvPr id="31338" name="AutoShape 1" descr="Eine Matrixformel, die Konstanten verwendet">
          <a:extLst>
            <a:ext uri="{FF2B5EF4-FFF2-40B4-BE49-F238E27FC236}">
              <a16:creationId xmlns:a16="http://schemas.microsoft.com/office/drawing/2014/main" id="{D5D27887-BF1E-2AA2-B645-DB4542D2BC1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2782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77</xdr:row>
      <xdr:rowOff>0</xdr:rowOff>
    </xdr:from>
    <xdr:to>
      <xdr:col>11</xdr:col>
      <xdr:colOff>314325</xdr:colOff>
      <xdr:row>78</xdr:row>
      <xdr:rowOff>133350</xdr:rowOff>
    </xdr:to>
    <xdr:sp macro="" textlink="">
      <xdr:nvSpPr>
        <xdr:cNvPr id="31339" name="AutoShape 1" descr="Eine Matrixformel, die Konstanten verwendet">
          <a:extLst>
            <a:ext uri="{FF2B5EF4-FFF2-40B4-BE49-F238E27FC236}">
              <a16:creationId xmlns:a16="http://schemas.microsoft.com/office/drawing/2014/main" id="{797FF2A5-4D83-003B-8561-8381A3CFC88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2782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77</xdr:row>
      <xdr:rowOff>0</xdr:rowOff>
    </xdr:from>
    <xdr:to>
      <xdr:col>11</xdr:col>
      <xdr:colOff>314325</xdr:colOff>
      <xdr:row>78</xdr:row>
      <xdr:rowOff>133350</xdr:rowOff>
    </xdr:to>
    <xdr:sp macro="" textlink="">
      <xdr:nvSpPr>
        <xdr:cNvPr id="31340" name="AutoShape 1" descr="Eine Matrixformel, die Konstanten verwendet">
          <a:extLst>
            <a:ext uri="{FF2B5EF4-FFF2-40B4-BE49-F238E27FC236}">
              <a16:creationId xmlns:a16="http://schemas.microsoft.com/office/drawing/2014/main" id="{7FA85942-19D1-2E35-53D0-A01AAB56228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2782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181</xdr:row>
      <xdr:rowOff>0</xdr:rowOff>
    </xdr:from>
    <xdr:to>
      <xdr:col>11</xdr:col>
      <xdr:colOff>314325</xdr:colOff>
      <xdr:row>182</xdr:row>
      <xdr:rowOff>133350</xdr:rowOff>
    </xdr:to>
    <xdr:sp macro="" textlink="">
      <xdr:nvSpPr>
        <xdr:cNvPr id="31341" name="AutoShape 1" descr="Eine Matrixformel, die Konstanten verwendet">
          <a:extLst>
            <a:ext uri="{FF2B5EF4-FFF2-40B4-BE49-F238E27FC236}">
              <a16:creationId xmlns:a16="http://schemas.microsoft.com/office/drawing/2014/main" id="{A7A958FC-777E-5729-383A-B531BD6813A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9622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181</xdr:row>
      <xdr:rowOff>0</xdr:rowOff>
    </xdr:from>
    <xdr:to>
      <xdr:col>11</xdr:col>
      <xdr:colOff>314325</xdr:colOff>
      <xdr:row>182</xdr:row>
      <xdr:rowOff>133350</xdr:rowOff>
    </xdr:to>
    <xdr:sp macro="" textlink="">
      <xdr:nvSpPr>
        <xdr:cNvPr id="31342" name="AutoShape 1" descr="Eine Matrixformel, die Konstanten verwendet">
          <a:extLst>
            <a:ext uri="{FF2B5EF4-FFF2-40B4-BE49-F238E27FC236}">
              <a16:creationId xmlns:a16="http://schemas.microsoft.com/office/drawing/2014/main" id="{E4867400-B21D-542D-99A2-F8C83DF614F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9622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181</xdr:row>
      <xdr:rowOff>0</xdr:rowOff>
    </xdr:from>
    <xdr:to>
      <xdr:col>11</xdr:col>
      <xdr:colOff>314325</xdr:colOff>
      <xdr:row>182</xdr:row>
      <xdr:rowOff>133350</xdr:rowOff>
    </xdr:to>
    <xdr:sp macro="" textlink="">
      <xdr:nvSpPr>
        <xdr:cNvPr id="31343" name="AutoShape 1" descr="Eine Matrixformel, die Konstanten verwendet">
          <a:extLst>
            <a:ext uri="{FF2B5EF4-FFF2-40B4-BE49-F238E27FC236}">
              <a16:creationId xmlns:a16="http://schemas.microsoft.com/office/drawing/2014/main" id="{8D7723A1-81E6-8778-5E3F-9CC235815B5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9622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145</xdr:row>
      <xdr:rowOff>0</xdr:rowOff>
    </xdr:from>
    <xdr:to>
      <xdr:col>11</xdr:col>
      <xdr:colOff>314325</xdr:colOff>
      <xdr:row>146</xdr:row>
      <xdr:rowOff>133350</xdr:rowOff>
    </xdr:to>
    <xdr:sp macro="" textlink="">
      <xdr:nvSpPr>
        <xdr:cNvPr id="31344" name="AutoShape 1" descr="Eine Matrixformel, die Konstanten verwendet">
          <a:extLst>
            <a:ext uri="{FF2B5EF4-FFF2-40B4-BE49-F238E27FC236}">
              <a16:creationId xmlns:a16="http://schemas.microsoft.com/office/drawing/2014/main" id="{79387EA0-8EF0-DC56-1C89-5B069CBBFE0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3793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145</xdr:row>
      <xdr:rowOff>0</xdr:rowOff>
    </xdr:from>
    <xdr:to>
      <xdr:col>11</xdr:col>
      <xdr:colOff>314325</xdr:colOff>
      <xdr:row>146</xdr:row>
      <xdr:rowOff>133350</xdr:rowOff>
    </xdr:to>
    <xdr:sp macro="" textlink="">
      <xdr:nvSpPr>
        <xdr:cNvPr id="31345" name="AutoShape 1" descr="Eine Matrixformel, die Konstanten verwendet">
          <a:extLst>
            <a:ext uri="{FF2B5EF4-FFF2-40B4-BE49-F238E27FC236}">
              <a16:creationId xmlns:a16="http://schemas.microsoft.com/office/drawing/2014/main" id="{002A0740-773E-E246-A118-9891C85CFBE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3793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145</xdr:row>
      <xdr:rowOff>0</xdr:rowOff>
    </xdr:from>
    <xdr:to>
      <xdr:col>11</xdr:col>
      <xdr:colOff>314325</xdr:colOff>
      <xdr:row>146</xdr:row>
      <xdr:rowOff>133350</xdr:rowOff>
    </xdr:to>
    <xdr:sp macro="" textlink="">
      <xdr:nvSpPr>
        <xdr:cNvPr id="31346" name="AutoShape 1" descr="Eine Matrixformel, die Konstanten verwendet">
          <a:extLst>
            <a:ext uri="{FF2B5EF4-FFF2-40B4-BE49-F238E27FC236}">
              <a16:creationId xmlns:a16="http://schemas.microsoft.com/office/drawing/2014/main" id="{22FF59F2-A71D-AA10-E50E-ED79F8CCD8C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3793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145</xdr:row>
      <xdr:rowOff>0</xdr:rowOff>
    </xdr:from>
    <xdr:to>
      <xdr:col>11</xdr:col>
      <xdr:colOff>314325</xdr:colOff>
      <xdr:row>146</xdr:row>
      <xdr:rowOff>133350</xdr:rowOff>
    </xdr:to>
    <xdr:sp macro="" textlink="">
      <xdr:nvSpPr>
        <xdr:cNvPr id="31347" name="AutoShape 1" descr="Eine Matrixformel, die Konstanten verwendet">
          <a:extLst>
            <a:ext uri="{FF2B5EF4-FFF2-40B4-BE49-F238E27FC236}">
              <a16:creationId xmlns:a16="http://schemas.microsoft.com/office/drawing/2014/main" id="{35770985-FD45-D446-E2ED-E72BBAB626A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3793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135</xdr:row>
      <xdr:rowOff>0</xdr:rowOff>
    </xdr:from>
    <xdr:to>
      <xdr:col>11</xdr:col>
      <xdr:colOff>314325</xdr:colOff>
      <xdr:row>136</xdr:row>
      <xdr:rowOff>133350</xdr:rowOff>
    </xdr:to>
    <xdr:sp macro="" textlink="">
      <xdr:nvSpPr>
        <xdr:cNvPr id="31348" name="AutoShape 1" descr="Eine Matrixformel, die Konstanten verwendet">
          <a:extLst>
            <a:ext uri="{FF2B5EF4-FFF2-40B4-BE49-F238E27FC236}">
              <a16:creationId xmlns:a16="http://schemas.microsoft.com/office/drawing/2014/main" id="{01C73661-150A-C9AA-723A-6FE5057B277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2174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135</xdr:row>
      <xdr:rowOff>0</xdr:rowOff>
    </xdr:from>
    <xdr:to>
      <xdr:col>11</xdr:col>
      <xdr:colOff>314325</xdr:colOff>
      <xdr:row>136</xdr:row>
      <xdr:rowOff>133350</xdr:rowOff>
    </xdr:to>
    <xdr:sp macro="" textlink="">
      <xdr:nvSpPr>
        <xdr:cNvPr id="31349" name="AutoShape 1" descr="Eine Matrixformel, die Konstanten verwendet">
          <a:extLst>
            <a:ext uri="{FF2B5EF4-FFF2-40B4-BE49-F238E27FC236}">
              <a16:creationId xmlns:a16="http://schemas.microsoft.com/office/drawing/2014/main" id="{A9002911-ED93-2985-F013-AFA546E61C6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2174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135</xdr:row>
      <xdr:rowOff>0</xdr:rowOff>
    </xdr:from>
    <xdr:to>
      <xdr:col>11</xdr:col>
      <xdr:colOff>314325</xdr:colOff>
      <xdr:row>136</xdr:row>
      <xdr:rowOff>133350</xdr:rowOff>
    </xdr:to>
    <xdr:sp macro="" textlink="">
      <xdr:nvSpPr>
        <xdr:cNvPr id="31350" name="AutoShape 1" descr="Eine Matrixformel, die Konstanten verwendet">
          <a:extLst>
            <a:ext uri="{FF2B5EF4-FFF2-40B4-BE49-F238E27FC236}">
              <a16:creationId xmlns:a16="http://schemas.microsoft.com/office/drawing/2014/main" id="{1F61E2AC-F07D-A484-49C2-29F873A7273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2174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135</xdr:row>
      <xdr:rowOff>0</xdr:rowOff>
    </xdr:from>
    <xdr:to>
      <xdr:col>11</xdr:col>
      <xdr:colOff>314325</xdr:colOff>
      <xdr:row>136</xdr:row>
      <xdr:rowOff>133350</xdr:rowOff>
    </xdr:to>
    <xdr:sp macro="" textlink="">
      <xdr:nvSpPr>
        <xdr:cNvPr id="31351" name="AutoShape 1" descr="Eine Matrixformel, die Konstanten verwendet">
          <a:extLst>
            <a:ext uri="{FF2B5EF4-FFF2-40B4-BE49-F238E27FC236}">
              <a16:creationId xmlns:a16="http://schemas.microsoft.com/office/drawing/2014/main" id="{DEE21998-4336-9E55-05FC-23C3521B826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2174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314325</xdr:colOff>
      <xdr:row>80</xdr:row>
      <xdr:rowOff>133350</xdr:rowOff>
    </xdr:to>
    <xdr:sp macro="" textlink="">
      <xdr:nvSpPr>
        <xdr:cNvPr id="31352" name="AutoShape 1" descr="Eine Matrixformel, die Konstanten verwendet">
          <a:extLst>
            <a:ext uri="{FF2B5EF4-FFF2-40B4-BE49-F238E27FC236}">
              <a16:creationId xmlns:a16="http://schemas.microsoft.com/office/drawing/2014/main" id="{21C9BAC0-0007-1DFE-4618-6E00A307B17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3106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314325</xdr:colOff>
      <xdr:row>80</xdr:row>
      <xdr:rowOff>133350</xdr:rowOff>
    </xdr:to>
    <xdr:sp macro="" textlink="">
      <xdr:nvSpPr>
        <xdr:cNvPr id="31353" name="AutoShape 1" descr="Eine Matrixformel, die Konstanten verwendet">
          <a:extLst>
            <a:ext uri="{FF2B5EF4-FFF2-40B4-BE49-F238E27FC236}">
              <a16:creationId xmlns:a16="http://schemas.microsoft.com/office/drawing/2014/main" id="{6385EB00-F4C8-FFEF-9010-169005D594B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3106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314325</xdr:colOff>
      <xdr:row>80</xdr:row>
      <xdr:rowOff>133350</xdr:rowOff>
    </xdr:to>
    <xdr:sp macro="" textlink="">
      <xdr:nvSpPr>
        <xdr:cNvPr id="31354" name="AutoShape 1" descr="Eine Matrixformel, die Konstanten verwendet">
          <a:extLst>
            <a:ext uri="{FF2B5EF4-FFF2-40B4-BE49-F238E27FC236}">
              <a16:creationId xmlns:a16="http://schemas.microsoft.com/office/drawing/2014/main" id="{B64322F9-ACD5-52F5-D66F-E18EA295522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3106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314325</xdr:colOff>
      <xdr:row>80</xdr:row>
      <xdr:rowOff>133350</xdr:rowOff>
    </xdr:to>
    <xdr:sp macro="" textlink="">
      <xdr:nvSpPr>
        <xdr:cNvPr id="31355" name="AutoShape 1" descr="Eine Matrixformel, die Konstanten verwendet">
          <a:extLst>
            <a:ext uri="{FF2B5EF4-FFF2-40B4-BE49-F238E27FC236}">
              <a16:creationId xmlns:a16="http://schemas.microsoft.com/office/drawing/2014/main" id="{25474DE9-CCBA-25B1-F976-7A63B70FF06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3106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311</xdr:row>
      <xdr:rowOff>0</xdr:rowOff>
    </xdr:from>
    <xdr:to>
      <xdr:col>11</xdr:col>
      <xdr:colOff>314325</xdr:colOff>
      <xdr:row>312</xdr:row>
      <xdr:rowOff>133350</xdr:rowOff>
    </xdr:to>
    <xdr:sp macro="" textlink="">
      <xdr:nvSpPr>
        <xdr:cNvPr id="31356" name="AutoShape 1" descr="Eine Matrixformel, die Konstanten verwendet">
          <a:extLst>
            <a:ext uri="{FF2B5EF4-FFF2-40B4-BE49-F238E27FC236}">
              <a16:creationId xmlns:a16="http://schemas.microsoft.com/office/drawing/2014/main" id="{9AC9F4BC-7A6B-59C8-9E48-216136DC2B3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673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311</xdr:row>
      <xdr:rowOff>0</xdr:rowOff>
    </xdr:from>
    <xdr:to>
      <xdr:col>11</xdr:col>
      <xdr:colOff>314325</xdr:colOff>
      <xdr:row>312</xdr:row>
      <xdr:rowOff>133350</xdr:rowOff>
    </xdr:to>
    <xdr:sp macro="" textlink="">
      <xdr:nvSpPr>
        <xdr:cNvPr id="31357" name="AutoShape 1" descr="Eine Matrixformel, die Konstanten verwendet">
          <a:extLst>
            <a:ext uri="{FF2B5EF4-FFF2-40B4-BE49-F238E27FC236}">
              <a16:creationId xmlns:a16="http://schemas.microsoft.com/office/drawing/2014/main" id="{ED18D770-A14C-3797-369E-14219181713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673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311</xdr:row>
      <xdr:rowOff>0</xdr:rowOff>
    </xdr:from>
    <xdr:to>
      <xdr:col>11</xdr:col>
      <xdr:colOff>314325</xdr:colOff>
      <xdr:row>312</xdr:row>
      <xdr:rowOff>133350</xdr:rowOff>
    </xdr:to>
    <xdr:sp macro="" textlink="">
      <xdr:nvSpPr>
        <xdr:cNvPr id="31358" name="AutoShape 1" descr="Eine Matrixformel, die Konstanten verwendet">
          <a:extLst>
            <a:ext uri="{FF2B5EF4-FFF2-40B4-BE49-F238E27FC236}">
              <a16:creationId xmlns:a16="http://schemas.microsoft.com/office/drawing/2014/main" id="{F7EA6D17-3C7D-D40F-2DDB-22CA9DEFA1D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673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311</xdr:row>
      <xdr:rowOff>0</xdr:rowOff>
    </xdr:from>
    <xdr:to>
      <xdr:col>11</xdr:col>
      <xdr:colOff>314325</xdr:colOff>
      <xdr:row>312</xdr:row>
      <xdr:rowOff>133350</xdr:rowOff>
    </xdr:to>
    <xdr:sp macro="" textlink="">
      <xdr:nvSpPr>
        <xdr:cNvPr id="31359" name="AutoShape 1" descr="Eine Matrixformel, die Konstanten verwendet">
          <a:extLst>
            <a:ext uri="{FF2B5EF4-FFF2-40B4-BE49-F238E27FC236}">
              <a16:creationId xmlns:a16="http://schemas.microsoft.com/office/drawing/2014/main" id="{7FF1D7EC-F376-FE86-09A2-7B80AD5A0B7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673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167</xdr:row>
      <xdr:rowOff>0</xdr:rowOff>
    </xdr:from>
    <xdr:to>
      <xdr:col>11</xdr:col>
      <xdr:colOff>314325</xdr:colOff>
      <xdr:row>168</xdr:row>
      <xdr:rowOff>133350</xdr:rowOff>
    </xdr:to>
    <xdr:sp macro="" textlink="">
      <xdr:nvSpPr>
        <xdr:cNvPr id="31360" name="AutoShape 1" descr="Eine Matrixformel, die Konstanten verwendet">
          <a:extLst>
            <a:ext uri="{FF2B5EF4-FFF2-40B4-BE49-F238E27FC236}">
              <a16:creationId xmlns:a16="http://schemas.microsoft.com/office/drawing/2014/main" id="{64BE4369-AEEE-D972-6C56-5015283C8BA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7355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167</xdr:row>
      <xdr:rowOff>0</xdr:rowOff>
    </xdr:from>
    <xdr:to>
      <xdr:col>11</xdr:col>
      <xdr:colOff>314325</xdr:colOff>
      <xdr:row>168</xdr:row>
      <xdr:rowOff>133350</xdr:rowOff>
    </xdr:to>
    <xdr:sp macro="" textlink="">
      <xdr:nvSpPr>
        <xdr:cNvPr id="31361" name="AutoShape 1" descr="Eine Matrixformel, die Konstanten verwendet">
          <a:extLst>
            <a:ext uri="{FF2B5EF4-FFF2-40B4-BE49-F238E27FC236}">
              <a16:creationId xmlns:a16="http://schemas.microsoft.com/office/drawing/2014/main" id="{7A3C079C-F96A-70FA-CCFF-3A0161EEA31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7355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167</xdr:row>
      <xdr:rowOff>0</xdr:rowOff>
    </xdr:from>
    <xdr:to>
      <xdr:col>11</xdr:col>
      <xdr:colOff>314325</xdr:colOff>
      <xdr:row>168</xdr:row>
      <xdr:rowOff>133350</xdr:rowOff>
    </xdr:to>
    <xdr:sp macro="" textlink="">
      <xdr:nvSpPr>
        <xdr:cNvPr id="31362" name="AutoShape 1" descr="Eine Matrixformel, die Konstanten verwendet">
          <a:extLst>
            <a:ext uri="{FF2B5EF4-FFF2-40B4-BE49-F238E27FC236}">
              <a16:creationId xmlns:a16="http://schemas.microsoft.com/office/drawing/2014/main" id="{4B1B2435-44BF-DA92-96B9-A582AAE947A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7355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167</xdr:row>
      <xdr:rowOff>0</xdr:rowOff>
    </xdr:from>
    <xdr:to>
      <xdr:col>11</xdr:col>
      <xdr:colOff>314325</xdr:colOff>
      <xdr:row>168</xdr:row>
      <xdr:rowOff>133350</xdr:rowOff>
    </xdr:to>
    <xdr:sp macro="" textlink="">
      <xdr:nvSpPr>
        <xdr:cNvPr id="31363" name="AutoShape 1" descr="Eine Matrixformel, die Konstanten verwendet">
          <a:extLst>
            <a:ext uri="{FF2B5EF4-FFF2-40B4-BE49-F238E27FC236}">
              <a16:creationId xmlns:a16="http://schemas.microsoft.com/office/drawing/2014/main" id="{2ECD07E2-8705-FBA7-86A6-7AA6F056EF5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7355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240</xdr:row>
      <xdr:rowOff>0</xdr:rowOff>
    </xdr:from>
    <xdr:to>
      <xdr:col>11</xdr:col>
      <xdr:colOff>314325</xdr:colOff>
      <xdr:row>241</xdr:row>
      <xdr:rowOff>133350</xdr:rowOff>
    </xdr:to>
    <xdr:sp macro="" textlink="">
      <xdr:nvSpPr>
        <xdr:cNvPr id="31364" name="AutoShape 1" descr="Eine Matrixformel, die Konstanten verwendet">
          <a:extLst>
            <a:ext uri="{FF2B5EF4-FFF2-40B4-BE49-F238E27FC236}">
              <a16:creationId xmlns:a16="http://schemas.microsoft.com/office/drawing/2014/main" id="{FB23E2D0-B221-2E04-00D8-D5F044CFD08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9176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240</xdr:row>
      <xdr:rowOff>0</xdr:rowOff>
    </xdr:from>
    <xdr:to>
      <xdr:col>11</xdr:col>
      <xdr:colOff>314325</xdr:colOff>
      <xdr:row>241</xdr:row>
      <xdr:rowOff>133350</xdr:rowOff>
    </xdr:to>
    <xdr:sp macro="" textlink="">
      <xdr:nvSpPr>
        <xdr:cNvPr id="31365" name="AutoShape 1" descr="Eine Matrixformel, die Konstanten verwendet">
          <a:extLst>
            <a:ext uri="{FF2B5EF4-FFF2-40B4-BE49-F238E27FC236}">
              <a16:creationId xmlns:a16="http://schemas.microsoft.com/office/drawing/2014/main" id="{ECEE068D-8B5B-80B2-6982-8BA3EE76A61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9176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240</xdr:row>
      <xdr:rowOff>0</xdr:rowOff>
    </xdr:from>
    <xdr:to>
      <xdr:col>11</xdr:col>
      <xdr:colOff>314325</xdr:colOff>
      <xdr:row>241</xdr:row>
      <xdr:rowOff>133350</xdr:rowOff>
    </xdr:to>
    <xdr:sp macro="" textlink="">
      <xdr:nvSpPr>
        <xdr:cNvPr id="31366" name="AutoShape 1" descr="Eine Matrixformel, die Konstanten verwendet">
          <a:extLst>
            <a:ext uri="{FF2B5EF4-FFF2-40B4-BE49-F238E27FC236}">
              <a16:creationId xmlns:a16="http://schemas.microsoft.com/office/drawing/2014/main" id="{23391166-339D-F73E-01E3-7461687A6CD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9176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240</xdr:row>
      <xdr:rowOff>0</xdr:rowOff>
    </xdr:from>
    <xdr:to>
      <xdr:col>11</xdr:col>
      <xdr:colOff>314325</xdr:colOff>
      <xdr:row>241</xdr:row>
      <xdr:rowOff>133350</xdr:rowOff>
    </xdr:to>
    <xdr:sp macro="" textlink="">
      <xdr:nvSpPr>
        <xdr:cNvPr id="31367" name="AutoShape 1" descr="Eine Matrixformel, die Konstanten verwendet">
          <a:extLst>
            <a:ext uri="{FF2B5EF4-FFF2-40B4-BE49-F238E27FC236}">
              <a16:creationId xmlns:a16="http://schemas.microsoft.com/office/drawing/2014/main" id="{031618A8-8197-7437-65AA-C5D18F43FCE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9176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207</xdr:row>
      <xdr:rowOff>0</xdr:rowOff>
    </xdr:from>
    <xdr:to>
      <xdr:col>11</xdr:col>
      <xdr:colOff>314325</xdr:colOff>
      <xdr:row>208</xdr:row>
      <xdr:rowOff>133350</xdr:rowOff>
    </xdr:to>
    <xdr:sp macro="" textlink="">
      <xdr:nvSpPr>
        <xdr:cNvPr id="31368" name="AutoShape 1" descr="Eine Matrixformel, die Konstanten verwendet">
          <a:extLst>
            <a:ext uri="{FF2B5EF4-FFF2-40B4-BE49-F238E27FC236}">
              <a16:creationId xmlns:a16="http://schemas.microsoft.com/office/drawing/2014/main" id="{3E569070-ABEE-4193-647E-B2453357227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3832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207</xdr:row>
      <xdr:rowOff>0</xdr:rowOff>
    </xdr:from>
    <xdr:to>
      <xdr:col>11</xdr:col>
      <xdr:colOff>314325</xdr:colOff>
      <xdr:row>208</xdr:row>
      <xdr:rowOff>133350</xdr:rowOff>
    </xdr:to>
    <xdr:sp macro="" textlink="">
      <xdr:nvSpPr>
        <xdr:cNvPr id="31369" name="AutoShape 1" descr="Eine Matrixformel, die Konstanten verwendet">
          <a:extLst>
            <a:ext uri="{FF2B5EF4-FFF2-40B4-BE49-F238E27FC236}">
              <a16:creationId xmlns:a16="http://schemas.microsoft.com/office/drawing/2014/main" id="{B5C8E4B7-433A-B08F-B8D6-4E1CEF8FBB2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3832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207</xdr:row>
      <xdr:rowOff>0</xdr:rowOff>
    </xdr:from>
    <xdr:to>
      <xdr:col>11</xdr:col>
      <xdr:colOff>314325</xdr:colOff>
      <xdr:row>208</xdr:row>
      <xdr:rowOff>133350</xdr:rowOff>
    </xdr:to>
    <xdr:sp macro="" textlink="">
      <xdr:nvSpPr>
        <xdr:cNvPr id="31370" name="AutoShape 1" descr="Eine Matrixformel, die Konstanten verwendet">
          <a:extLst>
            <a:ext uri="{FF2B5EF4-FFF2-40B4-BE49-F238E27FC236}">
              <a16:creationId xmlns:a16="http://schemas.microsoft.com/office/drawing/2014/main" id="{DAC8CCF5-0C9B-C749-A700-E01D599F6B3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3832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207</xdr:row>
      <xdr:rowOff>0</xdr:rowOff>
    </xdr:from>
    <xdr:to>
      <xdr:col>11</xdr:col>
      <xdr:colOff>314325</xdr:colOff>
      <xdr:row>208</xdr:row>
      <xdr:rowOff>133350</xdr:rowOff>
    </xdr:to>
    <xdr:sp macro="" textlink="">
      <xdr:nvSpPr>
        <xdr:cNvPr id="31371" name="AutoShape 1" descr="Eine Matrixformel, die Konstanten verwendet">
          <a:extLst>
            <a:ext uri="{FF2B5EF4-FFF2-40B4-BE49-F238E27FC236}">
              <a16:creationId xmlns:a16="http://schemas.microsoft.com/office/drawing/2014/main" id="{B6E7022E-9F3A-249E-552F-02DAB2257DD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3832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229</xdr:row>
      <xdr:rowOff>0</xdr:rowOff>
    </xdr:from>
    <xdr:to>
      <xdr:col>11</xdr:col>
      <xdr:colOff>314325</xdr:colOff>
      <xdr:row>230</xdr:row>
      <xdr:rowOff>133350</xdr:rowOff>
    </xdr:to>
    <xdr:sp macro="" textlink="">
      <xdr:nvSpPr>
        <xdr:cNvPr id="31372" name="AutoShape 1" descr="Eine Matrixformel, die Konstanten verwendet">
          <a:extLst>
            <a:ext uri="{FF2B5EF4-FFF2-40B4-BE49-F238E27FC236}">
              <a16:creationId xmlns:a16="http://schemas.microsoft.com/office/drawing/2014/main" id="{D873E922-64A8-3F8C-9110-E9BA50AA054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7395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229</xdr:row>
      <xdr:rowOff>0</xdr:rowOff>
    </xdr:from>
    <xdr:to>
      <xdr:col>11</xdr:col>
      <xdr:colOff>314325</xdr:colOff>
      <xdr:row>230</xdr:row>
      <xdr:rowOff>133350</xdr:rowOff>
    </xdr:to>
    <xdr:sp macro="" textlink="">
      <xdr:nvSpPr>
        <xdr:cNvPr id="31373" name="AutoShape 1" descr="Eine Matrixformel, die Konstanten verwendet">
          <a:extLst>
            <a:ext uri="{FF2B5EF4-FFF2-40B4-BE49-F238E27FC236}">
              <a16:creationId xmlns:a16="http://schemas.microsoft.com/office/drawing/2014/main" id="{0CA9C605-7416-D3CB-A238-B390ADF5136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7395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229</xdr:row>
      <xdr:rowOff>0</xdr:rowOff>
    </xdr:from>
    <xdr:to>
      <xdr:col>11</xdr:col>
      <xdr:colOff>314325</xdr:colOff>
      <xdr:row>230</xdr:row>
      <xdr:rowOff>133350</xdr:rowOff>
    </xdr:to>
    <xdr:sp macro="" textlink="">
      <xdr:nvSpPr>
        <xdr:cNvPr id="31374" name="AutoShape 1" descr="Eine Matrixformel, die Konstanten verwendet">
          <a:extLst>
            <a:ext uri="{FF2B5EF4-FFF2-40B4-BE49-F238E27FC236}">
              <a16:creationId xmlns:a16="http://schemas.microsoft.com/office/drawing/2014/main" id="{EAE0C3B4-F000-6701-245D-B9E2CE50CC5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7395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229</xdr:row>
      <xdr:rowOff>0</xdr:rowOff>
    </xdr:from>
    <xdr:to>
      <xdr:col>11</xdr:col>
      <xdr:colOff>314325</xdr:colOff>
      <xdr:row>230</xdr:row>
      <xdr:rowOff>133350</xdr:rowOff>
    </xdr:to>
    <xdr:sp macro="" textlink="">
      <xdr:nvSpPr>
        <xdr:cNvPr id="31375" name="AutoShape 1" descr="Eine Matrixformel, die Konstanten verwendet">
          <a:extLst>
            <a:ext uri="{FF2B5EF4-FFF2-40B4-BE49-F238E27FC236}">
              <a16:creationId xmlns:a16="http://schemas.microsoft.com/office/drawing/2014/main" id="{7ABE6914-1568-F77C-AD23-7E336E38482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7395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314325</xdr:colOff>
      <xdr:row>57</xdr:row>
      <xdr:rowOff>133350</xdr:rowOff>
    </xdr:to>
    <xdr:sp macro="" textlink="">
      <xdr:nvSpPr>
        <xdr:cNvPr id="31376" name="AutoShape 1" descr="Eine Matrixformel, die Konstanten verwendet">
          <a:extLst>
            <a:ext uri="{FF2B5EF4-FFF2-40B4-BE49-F238E27FC236}">
              <a16:creationId xmlns:a16="http://schemas.microsoft.com/office/drawing/2014/main" id="{3E99FACF-95AF-BB68-C97F-444257F258C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9382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314325</xdr:colOff>
      <xdr:row>57</xdr:row>
      <xdr:rowOff>133350</xdr:rowOff>
    </xdr:to>
    <xdr:sp macro="" textlink="">
      <xdr:nvSpPr>
        <xdr:cNvPr id="31377" name="AutoShape 1" descr="Eine Matrixformel, die Konstanten verwendet">
          <a:extLst>
            <a:ext uri="{FF2B5EF4-FFF2-40B4-BE49-F238E27FC236}">
              <a16:creationId xmlns:a16="http://schemas.microsoft.com/office/drawing/2014/main" id="{9A068984-0846-2C2D-0156-29DF677EC8D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9382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314325</xdr:colOff>
      <xdr:row>57</xdr:row>
      <xdr:rowOff>133350</xdr:rowOff>
    </xdr:to>
    <xdr:sp macro="" textlink="">
      <xdr:nvSpPr>
        <xdr:cNvPr id="31378" name="AutoShape 1" descr="Eine Matrixformel, die Konstanten verwendet">
          <a:extLst>
            <a:ext uri="{FF2B5EF4-FFF2-40B4-BE49-F238E27FC236}">
              <a16:creationId xmlns:a16="http://schemas.microsoft.com/office/drawing/2014/main" id="{2ADD4809-4806-768D-F4DA-6ED15C9B8D7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9382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314325</xdr:colOff>
      <xdr:row>57</xdr:row>
      <xdr:rowOff>133350</xdr:rowOff>
    </xdr:to>
    <xdr:sp macro="" textlink="">
      <xdr:nvSpPr>
        <xdr:cNvPr id="31379" name="AutoShape 1" descr="Eine Matrixformel, die Konstanten verwendet">
          <a:extLst>
            <a:ext uri="{FF2B5EF4-FFF2-40B4-BE49-F238E27FC236}">
              <a16:creationId xmlns:a16="http://schemas.microsoft.com/office/drawing/2014/main" id="{52C45AF8-AE69-9A83-A9E9-6BC4C5A902C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9382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245</xdr:row>
      <xdr:rowOff>0</xdr:rowOff>
    </xdr:from>
    <xdr:to>
      <xdr:col>11</xdr:col>
      <xdr:colOff>314325</xdr:colOff>
      <xdr:row>246</xdr:row>
      <xdr:rowOff>133350</xdr:rowOff>
    </xdr:to>
    <xdr:sp macro="" textlink="">
      <xdr:nvSpPr>
        <xdr:cNvPr id="31380" name="AutoShape 1" descr="Eine Matrixformel, die Konstanten verwendet">
          <a:extLst>
            <a:ext uri="{FF2B5EF4-FFF2-40B4-BE49-F238E27FC236}">
              <a16:creationId xmlns:a16="http://schemas.microsoft.com/office/drawing/2014/main" id="{D5C64EFD-B382-96AC-5896-D5ED7162626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9985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245</xdr:row>
      <xdr:rowOff>0</xdr:rowOff>
    </xdr:from>
    <xdr:to>
      <xdr:col>11</xdr:col>
      <xdr:colOff>314325</xdr:colOff>
      <xdr:row>246</xdr:row>
      <xdr:rowOff>133350</xdr:rowOff>
    </xdr:to>
    <xdr:sp macro="" textlink="">
      <xdr:nvSpPr>
        <xdr:cNvPr id="31381" name="AutoShape 1" descr="Eine Matrixformel, die Konstanten verwendet">
          <a:extLst>
            <a:ext uri="{FF2B5EF4-FFF2-40B4-BE49-F238E27FC236}">
              <a16:creationId xmlns:a16="http://schemas.microsoft.com/office/drawing/2014/main" id="{EB584375-A591-2329-671F-C2CD01A4D02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9985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245</xdr:row>
      <xdr:rowOff>0</xdr:rowOff>
    </xdr:from>
    <xdr:to>
      <xdr:col>11</xdr:col>
      <xdr:colOff>314325</xdr:colOff>
      <xdr:row>246</xdr:row>
      <xdr:rowOff>133350</xdr:rowOff>
    </xdr:to>
    <xdr:sp macro="" textlink="">
      <xdr:nvSpPr>
        <xdr:cNvPr id="31382" name="AutoShape 1" descr="Eine Matrixformel, die Konstanten verwendet">
          <a:extLst>
            <a:ext uri="{FF2B5EF4-FFF2-40B4-BE49-F238E27FC236}">
              <a16:creationId xmlns:a16="http://schemas.microsoft.com/office/drawing/2014/main" id="{24AAE07F-D816-6C72-91D2-64D4754569D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9985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245</xdr:row>
      <xdr:rowOff>0</xdr:rowOff>
    </xdr:from>
    <xdr:to>
      <xdr:col>11</xdr:col>
      <xdr:colOff>314325</xdr:colOff>
      <xdr:row>246</xdr:row>
      <xdr:rowOff>133350</xdr:rowOff>
    </xdr:to>
    <xdr:sp macro="" textlink="">
      <xdr:nvSpPr>
        <xdr:cNvPr id="31383" name="AutoShape 1" descr="Eine Matrixformel, die Konstanten verwendet">
          <a:extLst>
            <a:ext uri="{FF2B5EF4-FFF2-40B4-BE49-F238E27FC236}">
              <a16:creationId xmlns:a16="http://schemas.microsoft.com/office/drawing/2014/main" id="{F96FCC0A-682E-F83F-A59F-D7480588CB6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9985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179</xdr:row>
      <xdr:rowOff>0</xdr:rowOff>
    </xdr:from>
    <xdr:to>
      <xdr:col>11</xdr:col>
      <xdr:colOff>314325</xdr:colOff>
      <xdr:row>180</xdr:row>
      <xdr:rowOff>133350</xdr:rowOff>
    </xdr:to>
    <xdr:sp macro="" textlink="">
      <xdr:nvSpPr>
        <xdr:cNvPr id="31384" name="AutoShape 1" descr="Eine Matrixformel, die Konstanten verwendet">
          <a:extLst>
            <a:ext uri="{FF2B5EF4-FFF2-40B4-BE49-F238E27FC236}">
              <a16:creationId xmlns:a16="http://schemas.microsoft.com/office/drawing/2014/main" id="{78BD0B3B-086F-9F17-5B23-DCDDD7A6066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9298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179</xdr:row>
      <xdr:rowOff>0</xdr:rowOff>
    </xdr:from>
    <xdr:to>
      <xdr:col>11</xdr:col>
      <xdr:colOff>314325</xdr:colOff>
      <xdr:row>180</xdr:row>
      <xdr:rowOff>133350</xdr:rowOff>
    </xdr:to>
    <xdr:sp macro="" textlink="">
      <xdr:nvSpPr>
        <xdr:cNvPr id="31385" name="AutoShape 1" descr="Eine Matrixformel, die Konstanten verwendet">
          <a:extLst>
            <a:ext uri="{FF2B5EF4-FFF2-40B4-BE49-F238E27FC236}">
              <a16:creationId xmlns:a16="http://schemas.microsoft.com/office/drawing/2014/main" id="{3F4CEA76-A52E-3940-B11C-0B80E7A76DD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9298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179</xdr:row>
      <xdr:rowOff>0</xdr:rowOff>
    </xdr:from>
    <xdr:to>
      <xdr:col>11</xdr:col>
      <xdr:colOff>314325</xdr:colOff>
      <xdr:row>180</xdr:row>
      <xdr:rowOff>133350</xdr:rowOff>
    </xdr:to>
    <xdr:sp macro="" textlink="">
      <xdr:nvSpPr>
        <xdr:cNvPr id="31386" name="AutoShape 1" descr="Eine Matrixformel, die Konstanten verwendet">
          <a:extLst>
            <a:ext uri="{FF2B5EF4-FFF2-40B4-BE49-F238E27FC236}">
              <a16:creationId xmlns:a16="http://schemas.microsoft.com/office/drawing/2014/main" id="{9B5E915F-7366-A405-DF48-321CAD0E689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9298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179</xdr:row>
      <xdr:rowOff>0</xdr:rowOff>
    </xdr:from>
    <xdr:to>
      <xdr:col>11</xdr:col>
      <xdr:colOff>314325</xdr:colOff>
      <xdr:row>180</xdr:row>
      <xdr:rowOff>133350</xdr:rowOff>
    </xdr:to>
    <xdr:sp macro="" textlink="">
      <xdr:nvSpPr>
        <xdr:cNvPr id="31387" name="AutoShape 1" descr="Eine Matrixformel, die Konstanten verwendet">
          <a:extLst>
            <a:ext uri="{FF2B5EF4-FFF2-40B4-BE49-F238E27FC236}">
              <a16:creationId xmlns:a16="http://schemas.microsoft.com/office/drawing/2014/main" id="{D20A0C78-4DD0-D8BC-BAAD-1BF2A1DCCE1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9298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71</xdr:row>
      <xdr:rowOff>0</xdr:rowOff>
    </xdr:from>
    <xdr:to>
      <xdr:col>11</xdr:col>
      <xdr:colOff>314325</xdr:colOff>
      <xdr:row>72</xdr:row>
      <xdr:rowOff>133350</xdr:rowOff>
    </xdr:to>
    <xdr:sp macro="" textlink="">
      <xdr:nvSpPr>
        <xdr:cNvPr id="31388" name="AutoShape 1" descr="Eine Matrixformel, die Konstanten verwendet">
          <a:extLst>
            <a:ext uri="{FF2B5EF4-FFF2-40B4-BE49-F238E27FC236}">
              <a16:creationId xmlns:a16="http://schemas.microsoft.com/office/drawing/2014/main" id="{D08A4E8D-362B-B010-81F5-5295723043E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1811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71</xdr:row>
      <xdr:rowOff>0</xdr:rowOff>
    </xdr:from>
    <xdr:to>
      <xdr:col>11</xdr:col>
      <xdr:colOff>314325</xdr:colOff>
      <xdr:row>72</xdr:row>
      <xdr:rowOff>133350</xdr:rowOff>
    </xdr:to>
    <xdr:sp macro="" textlink="">
      <xdr:nvSpPr>
        <xdr:cNvPr id="31389" name="AutoShape 1" descr="Eine Matrixformel, die Konstanten verwendet">
          <a:extLst>
            <a:ext uri="{FF2B5EF4-FFF2-40B4-BE49-F238E27FC236}">
              <a16:creationId xmlns:a16="http://schemas.microsoft.com/office/drawing/2014/main" id="{7803BB96-715A-5FB3-DAAB-B809CA14B98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1811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71</xdr:row>
      <xdr:rowOff>0</xdr:rowOff>
    </xdr:from>
    <xdr:to>
      <xdr:col>11</xdr:col>
      <xdr:colOff>314325</xdr:colOff>
      <xdr:row>72</xdr:row>
      <xdr:rowOff>133350</xdr:rowOff>
    </xdr:to>
    <xdr:sp macro="" textlink="">
      <xdr:nvSpPr>
        <xdr:cNvPr id="31390" name="AutoShape 1" descr="Eine Matrixformel, die Konstanten verwendet">
          <a:extLst>
            <a:ext uri="{FF2B5EF4-FFF2-40B4-BE49-F238E27FC236}">
              <a16:creationId xmlns:a16="http://schemas.microsoft.com/office/drawing/2014/main" id="{727B4351-9F44-C38B-B8FC-AF0435D3D23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1811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71</xdr:row>
      <xdr:rowOff>0</xdr:rowOff>
    </xdr:from>
    <xdr:to>
      <xdr:col>11</xdr:col>
      <xdr:colOff>314325</xdr:colOff>
      <xdr:row>72</xdr:row>
      <xdr:rowOff>133350</xdr:rowOff>
    </xdr:to>
    <xdr:sp macro="" textlink="">
      <xdr:nvSpPr>
        <xdr:cNvPr id="31391" name="AutoShape 1" descr="Eine Matrixformel, die Konstanten verwendet">
          <a:extLst>
            <a:ext uri="{FF2B5EF4-FFF2-40B4-BE49-F238E27FC236}">
              <a16:creationId xmlns:a16="http://schemas.microsoft.com/office/drawing/2014/main" id="{07ABD8A8-F38D-5C54-494B-F4713A8F8C6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1811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212</xdr:row>
      <xdr:rowOff>0</xdr:rowOff>
    </xdr:from>
    <xdr:to>
      <xdr:col>11</xdr:col>
      <xdr:colOff>314325</xdr:colOff>
      <xdr:row>213</xdr:row>
      <xdr:rowOff>133350</xdr:rowOff>
    </xdr:to>
    <xdr:sp macro="" textlink="">
      <xdr:nvSpPr>
        <xdr:cNvPr id="31392" name="AutoShape 1" descr="Eine Matrixformel, die Konstanten verwendet">
          <a:extLst>
            <a:ext uri="{FF2B5EF4-FFF2-40B4-BE49-F238E27FC236}">
              <a16:creationId xmlns:a16="http://schemas.microsoft.com/office/drawing/2014/main" id="{5E33BFEE-6EAB-138A-D95C-2C0700A09AF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4642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212</xdr:row>
      <xdr:rowOff>0</xdr:rowOff>
    </xdr:from>
    <xdr:to>
      <xdr:col>11</xdr:col>
      <xdr:colOff>314325</xdr:colOff>
      <xdr:row>213</xdr:row>
      <xdr:rowOff>133350</xdr:rowOff>
    </xdr:to>
    <xdr:sp macro="" textlink="">
      <xdr:nvSpPr>
        <xdr:cNvPr id="31393" name="AutoShape 1" descr="Eine Matrixformel, die Konstanten verwendet">
          <a:extLst>
            <a:ext uri="{FF2B5EF4-FFF2-40B4-BE49-F238E27FC236}">
              <a16:creationId xmlns:a16="http://schemas.microsoft.com/office/drawing/2014/main" id="{A603812F-C381-14EC-4452-1AE05B1C247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4642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212</xdr:row>
      <xdr:rowOff>0</xdr:rowOff>
    </xdr:from>
    <xdr:to>
      <xdr:col>11</xdr:col>
      <xdr:colOff>314325</xdr:colOff>
      <xdr:row>213</xdr:row>
      <xdr:rowOff>133350</xdr:rowOff>
    </xdr:to>
    <xdr:sp macro="" textlink="">
      <xdr:nvSpPr>
        <xdr:cNvPr id="31394" name="AutoShape 1" descr="Eine Matrixformel, die Konstanten verwendet">
          <a:extLst>
            <a:ext uri="{FF2B5EF4-FFF2-40B4-BE49-F238E27FC236}">
              <a16:creationId xmlns:a16="http://schemas.microsoft.com/office/drawing/2014/main" id="{AD4321F9-00DA-9CA2-114D-4B005128D43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4642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212</xdr:row>
      <xdr:rowOff>0</xdr:rowOff>
    </xdr:from>
    <xdr:to>
      <xdr:col>11</xdr:col>
      <xdr:colOff>314325</xdr:colOff>
      <xdr:row>213</xdr:row>
      <xdr:rowOff>133350</xdr:rowOff>
    </xdr:to>
    <xdr:sp macro="" textlink="">
      <xdr:nvSpPr>
        <xdr:cNvPr id="31395" name="AutoShape 1" descr="Eine Matrixformel, die Konstanten verwendet">
          <a:extLst>
            <a:ext uri="{FF2B5EF4-FFF2-40B4-BE49-F238E27FC236}">
              <a16:creationId xmlns:a16="http://schemas.microsoft.com/office/drawing/2014/main" id="{7637CFA7-2770-F16D-854A-EA2789A27A6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4642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288</xdr:row>
      <xdr:rowOff>0</xdr:rowOff>
    </xdr:from>
    <xdr:to>
      <xdr:col>11</xdr:col>
      <xdr:colOff>314325</xdr:colOff>
      <xdr:row>289</xdr:row>
      <xdr:rowOff>133350</xdr:rowOff>
    </xdr:to>
    <xdr:sp macro="" textlink="">
      <xdr:nvSpPr>
        <xdr:cNvPr id="31396" name="AutoShape 1" descr="Eine Matrixformel, die Konstanten verwendet">
          <a:extLst>
            <a:ext uri="{FF2B5EF4-FFF2-40B4-BE49-F238E27FC236}">
              <a16:creationId xmlns:a16="http://schemas.microsoft.com/office/drawing/2014/main" id="{ECE50F7D-E77E-46E5-CE3E-FA2EEB089E6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6948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288</xdr:row>
      <xdr:rowOff>0</xdr:rowOff>
    </xdr:from>
    <xdr:to>
      <xdr:col>11</xdr:col>
      <xdr:colOff>314325</xdr:colOff>
      <xdr:row>289</xdr:row>
      <xdr:rowOff>133350</xdr:rowOff>
    </xdr:to>
    <xdr:sp macro="" textlink="">
      <xdr:nvSpPr>
        <xdr:cNvPr id="31397" name="AutoShape 1" descr="Eine Matrixformel, die Konstanten verwendet">
          <a:extLst>
            <a:ext uri="{FF2B5EF4-FFF2-40B4-BE49-F238E27FC236}">
              <a16:creationId xmlns:a16="http://schemas.microsoft.com/office/drawing/2014/main" id="{94C89CBB-1910-B4A9-ACFC-5EED4106751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6948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288</xdr:row>
      <xdr:rowOff>0</xdr:rowOff>
    </xdr:from>
    <xdr:to>
      <xdr:col>11</xdr:col>
      <xdr:colOff>314325</xdr:colOff>
      <xdr:row>289</xdr:row>
      <xdr:rowOff>133350</xdr:rowOff>
    </xdr:to>
    <xdr:sp macro="" textlink="">
      <xdr:nvSpPr>
        <xdr:cNvPr id="31398" name="AutoShape 1" descr="Eine Matrixformel, die Konstanten verwendet">
          <a:extLst>
            <a:ext uri="{FF2B5EF4-FFF2-40B4-BE49-F238E27FC236}">
              <a16:creationId xmlns:a16="http://schemas.microsoft.com/office/drawing/2014/main" id="{C83714BF-DA11-F30B-2404-2A0AA8DE90C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6948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288</xdr:row>
      <xdr:rowOff>0</xdr:rowOff>
    </xdr:from>
    <xdr:to>
      <xdr:col>11</xdr:col>
      <xdr:colOff>314325</xdr:colOff>
      <xdr:row>289</xdr:row>
      <xdr:rowOff>133350</xdr:rowOff>
    </xdr:to>
    <xdr:sp macro="" textlink="">
      <xdr:nvSpPr>
        <xdr:cNvPr id="31399" name="AutoShape 1" descr="Eine Matrixformel, die Konstanten verwendet">
          <a:extLst>
            <a:ext uri="{FF2B5EF4-FFF2-40B4-BE49-F238E27FC236}">
              <a16:creationId xmlns:a16="http://schemas.microsoft.com/office/drawing/2014/main" id="{C10AD639-6823-3F53-66C0-6049E370E5E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6948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0</xdr:rowOff>
    </xdr:from>
    <xdr:to>
      <xdr:col>11</xdr:col>
      <xdr:colOff>314325</xdr:colOff>
      <xdr:row>334</xdr:row>
      <xdr:rowOff>133350</xdr:rowOff>
    </xdr:to>
    <xdr:sp macro="" textlink="">
      <xdr:nvSpPr>
        <xdr:cNvPr id="31400" name="AutoShape 1" descr="Eine Matrixformel, die Konstanten verwendet">
          <a:extLst>
            <a:ext uri="{FF2B5EF4-FFF2-40B4-BE49-F238E27FC236}">
              <a16:creationId xmlns:a16="http://schemas.microsoft.com/office/drawing/2014/main" id="{9F8CEA9A-1E65-2416-B83D-0B81CDD31C1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4235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0</xdr:rowOff>
    </xdr:from>
    <xdr:to>
      <xdr:col>11</xdr:col>
      <xdr:colOff>314325</xdr:colOff>
      <xdr:row>334</xdr:row>
      <xdr:rowOff>133350</xdr:rowOff>
    </xdr:to>
    <xdr:sp macro="" textlink="">
      <xdr:nvSpPr>
        <xdr:cNvPr id="31401" name="AutoShape 1" descr="Eine Matrixformel, die Konstanten verwendet">
          <a:extLst>
            <a:ext uri="{FF2B5EF4-FFF2-40B4-BE49-F238E27FC236}">
              <a16:creationId xmlns:a16="http://schemas.microsoft.com/office/drawing/2014/main" id="{1EA1868B-7621-2189-E1C5-C89543A25DE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4235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0</xdr:rowOff>
    </xdr:from>
    <xdr:to>
      <xdr:col>11</xdr:col>
      <xdr:colOff>314325</xdr:colOff>
      <xdr:row>334</xdr:row>
      <xdr:rowOff>133350</xdr:rowOff>
    </xdr:to>
    <xdr:sp macro="" textlink="">
      <xdr:nvSpPr>
        <xdr:cNvPr id="31402" name="AutoShape 1" descr="Eine Matrixformel, die Konstanten verwendet">
          <a:extLst>
            <a:ext uri="{FF2B5EF4-FFF2-40B4-BE49-F238E27FC236}">
              <a16:creationId xmlns:a16="http://schemas.microsoft.com/office/drawing/2014/main" id="{2AFA0740-9EBC-C17E-A1C2-B432856F5E2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4235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0</xdr:rowOff>
    </xdr:from>
    <xdr:to>
      <xdr:col>11</xdr:col>
      <xdr:colOff>314325</xdr:colOff>
      <xdr:row>334</xdr:row>
      <xdr:rowOff>133350</xdr:rowOff>
    </xdr:to>
    <xdr:sp macro="" textlink="">
      <xdr:nvSpPr>
        <xdr:cNvPr id="31403" name="AutoShape 1" descr="Eine Matrixformel, die Konstanten verwendet">
          <a:extLst>
            <a:ext uri="{FF2B5EF4-FFF2-40B4-BE49-F238E27FC236}">
              <a16:creationId xmlns:a16="http://schemas.microsoft.com/office/drawing/2014/main" id="{1F431FB5-9042-1CC0-B677-B82A818A02A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4235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105</xdr:row>
      <xdr:rowOff>0</xdr:rowOff>
    </xdr:from>
    <xdr:to>
      <xdr:col>11</xdr:col>
      <xdr:colOff>314325</xdr:colOff>
      <xdr:row>106</xdr:row>
      <xdr:rowOff>133350</xdr:rowOff>
    </xdr:to>
    <xdr:sp macro="" textlink="">
      <xdr:nvSpPr>
        <xdr:cNvPr id="31404" name="AutoShape 1" descr="Eine Matrixformel, die Konstanten verwendet">
          <a:extLst>
            <a:ext uri="{FF2B5EF4-FFF2-40B4-BE49-F238E27FC236}">
              <a16:creationId xmlns:a16="http://schemas.microsoft.com/office/drawing/2014/main" id="{5BEB7535-EF96-9225-D5C7-AC1A15F5D19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7316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105</xdr:row>
      <xdr:rowOff>0</xdr:rowOff>
    </xdr:from>
    <xdr:to>
      <xdr:col>11</xdr:col>
      <xdr:colOff>314325</xdr:colOff>
      <xdr:row>106</xdr:row>
      <xdr:rowOff>133350</xdr:rowOff>
    </xdr:to>
    <xdr:sp macro="" textlink="">
      <xdr:nvSpPr>
        <xdr:cNvPr id="31405" name="AutoShape 1" descr="Eine Matrixformel, die Konstanten verwendet">
          <a:extLst>
            <a:ext uri="{FF2B5EF4-FFF2-40B4-BE49-F238E27FC236}">
              <a16:creationId xmlns:a16="http://schemas.microsoft.com/office/drawing/2014/main" id="{6D2C901D-CB5A-8DEF-DBA5-0082C3AD48D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7316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105</xdr:row>
      <xdr:rowOff>0</xdr:rowOff>
    </xdr:from>
    <xdr:to>
      <xdr:col>11</xdr:col>
      <xdr:colOff>314325</xdr:colOff>
      <xdr:row>106</xdr:row>
      <xdr:rowOff>133350</xdr:rowOff>
    </xdr:to>
    <xdr:sp macro="" textlink="">
      <xdr:nvSpPr>
        <xdr:cNvPr id="31406" name="AutoShape 1" descr="Eine Matrixformel, die Konstanten verwendet">
          <a:extLst>
            <a:ext uri="{FF2B5EF4-FFF2-40B4-BE49-F238E27FC236}">
              <a16:creationId xmlns:a16="http://schemas.microsoft.com/office/drawing/2014/main" id="{B255BD32-6139-44BF-7145-FB1C8C3A137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7316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105</xdr:row>
      <xdr:rowOff>0</xdr:rowOff>
    </xdr:from>
    <xdr:to>
      <xdr:col>11</xdr:col>
      <xdr:colOff>314325</xdr:colOff>
      <xdr:row>106</xdr:row>
      <xdr:rowOff>133350</xdr:rowOff>
    </xdr:to>
    <xdr:sp macro="" textlink="">
      <xdr:nvSpPr>
        <xdr:cNvPr id="31407" name="AutoShape 1" descr="Eine Matrixformel, die Konstanten verwendet">
          <a:extLst>
            <a:ext uri="{FF2B5EF4-FFF2-40B4-BE49-F238E27FC236}">
              <a16:creationId xmlns:a16="http://schemas.microsoft.com/office/drawing/2014/main" id="{18103D54-1C0D-2AEE-4937-FB567795AF8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7316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314325</xdr:colOff>
      <xdr:row>13</xdr:row>
      <xdr:rowOff>133350</xdr:rowOff>
    </xdr:to>
    <xdr:sp macro="" textlink="">
      <xdr:nvSpPr>
        <xdr:cNvPr id="31408" name="AutoShape 1" descr="Eine Matrixformel, die Konstanten verwendet">
          <a:extLst>
            <a:ext uri="{FF2B5EF4-FFF2-40B4-BE49-F238E27FC236}">
              <a16:creationId xmlns:a16="http://schemas.microsoft.com/office/drawing/2014/main" id="{C1722984-2B8D-809A-C81F-17FDCBA659E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257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314325</xdr:colOff>
      <xdr:row>13</xdr:row>
      <xdr:rowOff>133350</xdr:rowOff>
    </xdr:to>
    <xdr:sp macro="" textlink="">
      <xdr:nvSpPr>
        <xdr:cNvPr id="31409" name="AutoShape 1" descr="Eine Matrixformel, die Konstanten verwendet">
          <a:extLst>
            <a:ext uri="{FF2B5EF4-FFF2-40B4-BE49-F238E27FC236}">
              <a16:creationId xmlns:a16="http://schemas.microsoft.com/office/drawing/2014/main" id="{93FE1793-BB83-8B04-A086-C2D09A6D4FB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257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314325</xdr:colOff>
      <xdr:row>13</xdr:row>
      <xdr:rowOff>133350</xdr:rowOff>
    </xdr:to>
    <xdr:sp macro="" textlink="">
      <xdr:nvSpPr>
        <xdr:cNvPr id="31410" name="AutoShape 1" descr="Eine Matrixformel, die Konstanten verwendet">
          <a:extLst>
            <a:ext uri="{FF2B5EF4-FFF2-40B4-BE49-F238E27FC236}">
              <a16:creationId xmlns:a16="http://schemas.microsoft.com/office/drawing/2014/main" id="{1C519ACA-FCEF-6BD0-7AC2-5698FD61216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257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314325</xdr:colOff>
      <xdr:row>13</xdr:row>
      <xdr:rowOff>133350</xdr:rowOff>
    </xdr:to>
    <xdr:sp macro="" textlink="">
      <xdr:nvSpPr>
        <xdr:cNvPr id="31411" name="AutoShape 1" descr="Eine Matrixformel, die Konstanten verwendet">
          <a:extLst>
            <a:ext uri="{FF2B5EF4-FFF2-40B4-BE49-F238E27FC236}">
              <a16:creationId xmlns:a16="http://schemas.microsoft.com/office/drawing/2014/main" id="{99CFC7C9-84CB-8A3C-FCB0-E0830EDBF02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257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284</xdr:row>
      <xdr:rowOff>0</xdr:rowOff>
    </xdr:from>
    <xdr:to>
      <xdr:col>11</xdr:col>
      <xdr:colOff>314325</xdr:colOff>
      <xdr:row>285</xdr:row>
      <xdr:rowOff>133350</xdr:rowOff>
    </xdr:to>
    <xdr:sp macro="" textlink="">
      <xdr:nvSpPr>
        <xdr:cNvPr id="31412" name="AutoShape 1" descr="Eine Matrixformel, die Konstanten verwendet">
          <a:extLst>
            <a:ext uri="{FF2B5EF4-FFF2-40B4-BE49-F238E27FC236}">
              <a16:creationId xmlns:a16="http://schemas.microsoft.com/office/drawing/2014/main" id="{0867B71C-1521-4550-AD9E-B1F474A9A89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6301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284</xdr:row>
      <xdr:rowOff>0</xdr:rowOff>
    </xdr:from>
    <xdr:to>
      <xdr:col>11</xdr:col>
      <xdr:colOff>314325</xdr:colOff>
      <xdr:row>285</xdr:row>
      <xdr:rowOff>133350</xdr:rowOff>
    </xdr:to>
    <xdr:sp macro="" textlink="">
      <xdr:nvSpPr>
        <xdr:cNvPr id="31413" name="AutoShape 1" descr="Eine Matrixformel, die Konstanten verwendet">
          <a:extLst>
            <a:ext uri="{FF2B5EF4-FFF2-40B4-BE49-F238E27FC236}">
              <a16:creationId xmlns:a16="http://schemas.microsoft.com/office/drawing/2014/main" id="{89206C9F-C49A-F44B-6CD1-06806ACBE12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6301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284</xdr:row>
      <xdr:rowOff>0</xdr:rowOff>
    </xdr:from>
    <xdr:to>
      <xdr:col>11</xdr:col>
      <xdr:colOff>314325</xdr:colOff>
      <xdr:row>285</xdr:row>
      <xdr:rowOff>133350</xdr:rowOff>
    </xdr:to>
    <xdr:sp macro="" textlink="">
      <xdr:nvSpPr>
        <xdr:cNvPr id="31414" name="AutoShape 1" descr="Eine Matrixformel, die Konstanten verwendet">
          <a:extLst>
            <a:ext uri="{FF2B5EF4-FFF2-40B4-BE49-F238E27FC236}">
              <a16:creationId xmlns:a16="http://schemas.microsoft.com/office/drawing/2014/main" id="{57268BA8-440C-B07A-1E2B-1E9ACD03287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6301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284</xdr:row>
      <xdr:rowOff>0</xdr:rowOff>
    </xdr:from>
    <xdr:to>
      <xdr:col>11</xdr:col>
      <xdr:colOff>314325</xdr:colOff>
      <xdr:row>285</xdr:row>
      <xdr:rowOff>133350</xdr:rowOff>
    </xdr:to>
    <xdr:sp macro="" textlink="">
      <xdr:nvSpPr>
        <xdr:cNvPr id="31415" name="AutoShape 1" descr="Eine Matrixformel, die Konstanten verwendet">
          <a:extLst>
            <a:ext uri="{FF2B5EF4-FFF2-40B4-BE49-F238E27FC236}">
              <a16:creationId xmlns:a16="http://schemas.microsoft.com/office/drawing/2014/main" id="{290A9933-93D4-53A4-5E79-A5F057EA2CE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6301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204</xdr:row>
      <xdr:rowOff>0</xdr:rowOff>
    </xdr:from>
    <xdr:to>
      <xdr:col>11</xdr:col>
      <xdr:colOff>314325</xdr:colOff>
      <xdr:row>205</xdr:row>
      <xdr:rowOff>133350</xdr:rowOff>
    </xdr:to>
    <xdr:sp macro="" textlink="">
      <xdr:nvSpPr>
        <xdr:cNvPr id="31416" name="AutoShape 1" descr="Eine Matrixformel, die Konstanten verwendet">
          <a:extLst>
            <a:ext uri="{FF2B5EF4-FFF2-40B4-BE49-F238E27FC236}">
              <a16:creationId xmlns:a16="http://schemas.microsoft.com/office/drawing/2014/main" id="{D9147BAF-ABAC-5115-280D-4BAD8980EF1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3347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204</xdr:row>
      <xdr:rowOff>0</xdr:rowOff>
    </xdr:from>
    <xdr:to>
      <xdr:col>11</xdr:col>
      <xdr:colOff>314325</xdr:colOff>
      <xdr:row>205</xdr:row>
      <xdr:rowOff>133350</xdr:rowOff>
    </xdr:to>
    <xdr:sp macro="" textlink="">
      <xdr:nvSpPr>
        <xdr:cNvPr id="31417" name="AutoShape 1" descr="Eine Matrixformel, die Konstanten verwendet">
          <a:extLst>
            <a:ext uri="{FF2B5EF4-FFF2-40B4-BE49-F238E27FC236}">
              <a16:creationId xmlns:a16="http://schemas.microsoft.com/office/drawing/2014/main" id="{00515AE2-EA97-94E7-14B8-2C9CC92D851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3347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204</xdr:row>
      <xdr:rowOff>0</xdr:rowOff>
    </xdr:from>
    <xdr:to>
      <xdr:col>11</xdr:col>
      <xdr:colOff>314325</xdr:colOff>
      <xdr:row>205</xdr:row>
      <xdr:rowOff>133350</xdr:rowOff>
    </xdr:to>
    <xdr:sp macro="" textlink="">
      <xdr:nvSpPr>
        <xdr:cNvPr id="31418" name="AutoShape 1" descr="Eine Matrixformel, die Konstanten verwendet">
          <a:extLst>
            <a:ext uri="{FF2B5EF4-FFF2-40B4-BE49-F238E27FC236}">
              <a16:creationId xmlns:a16="http://schemas.microsoft.com/office/drawing/2014/main" id="{0D47BB04-3691-C71D-4DB6-05E4FB03358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3347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204</xdr:row>
      <xdr:rowOff>0</xdr:rowOff>
    </xdr:from>
    <xdr:to>
      <xdr:col>11</xdr:col>
      <xdr:colOff>314325</xdr:colOff>
      <xdr:row>205</xdr:row>
      <xdr:rowOff>133350</xdr:rowOff>
    </xdr:to>
    <xdr:sp macro="" textlink="">
      <xdr:nvSpPr>
        <xdr:cNvPr id="31419" name="AutoShape 1" descr="Eine Matrixformel, die Konstanten verwendet">
          <a:extLst>
            <a:ext uri="{FF2B5EF4-FFF2-40B4-BE49-F238E27FC236}">
              <a16:creationId xmlns:a16="http://schemas.microsoft.com/office/drawing/2014/main" id="{D301E8CE-418D-FE21-4D34-5B5196C7AFB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3347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239</xdr:row>
      <xdr:rowOff>0</xdr:rowOff>
    </xdr:from>
    <xdr:to>
      <xdr:col>11</xdr:col>
      <xdr:colOff>314325</xdr:colOff>
      <xdr:row>240</xdr:row>
      <xdr:rowOff>133350</xdr:rowOff>
    </xdr:to>
    <xdr:sp macro="" textlink="">
      <xdr:nvSpPr>
        <xdr:cNvPr id="31420" name="AutoShape 1" descr="Eine Matrixformel, die Konstanten verwendet">
          <a:extLst>
            <a:ext uri="{FF2B5EF4-FFF2-40B4-BE49-F238E27FC236}">
              <a16:creationId xmlns:a16="http://schemas.microsoft.com/office/drawing/2014/main" id="{B3C16FDB-D385-0419-9B5F-0396AD96500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9014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239</xdr:row>
      <xdr:rowOff>0</xdr:rowOff>
    </xdr:from>
    <xdr:to>
      <xdr:col>11</xdr:col>
      <xdr:colOff>314325</xdr:colOff>
      <xdr:row>240</xdr:row>
      <xdr:rowOff>133350</xdr:rowOff>
    </xdr:to>
    <xdr:sp macro="" textlink="">
      <xdr:nvSpPr>
        <xdr:cNvPr id="31421" name="AutoShape 1" descr="Eine Matrixformel, die Konstanten verwendet">
          <a:extLst>
            <a:ext uri="{FF2B5EF4-FFF2-40B4-BE49-F238E27FC236}">
              <a16:creationId xmlns:a16="http://schemas.microsoft.com/office/drawing/2014/main" id="{095006C8-CB44-9471-B9C5-5412216AE85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9014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239</xdr:row>
      <xdr:rowOff>0</xdr:rowOff>
    </xdr:from>
    <xdr:to>
      <xdr:col>11</xdr:col>
      <xdr:colOff>314325</xdr:colOff>
      <xdr:row>240</xdr:row>
      <xdr:rowOff>133350</xdr:rowOff>
    </xdr:to>
    <xdr:sp macro="" textlink="">
      <xdr:nvSpPr>
        <xdr:cNvPr id="31422" name="AutoShape 1" descr="Eine Matrixformel, die Konstanten verwendet">
          <a:extLst>
            <a:ext uri="{FF2B5EF4-FFF2-40B4-BE49-F238E27FC236}">
              <a16:creationId xmlns:a16="http://schemas.microsoft.com/office/drawing/2014/main" id="{4AF495B8-6305-5395-258F-D24CD9A0CDC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9014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239</xdr:row>
      <xdr:rowOff>0</xdr:rowOff>
    </xdr:from>
    <xdr:to>
      <xdr:col>11</xdr:col>
      <xdr:colOff>314325</xdr:colOff>
      <xdr:row>240</xdr:row>
      <xdr:rowOff>133350</xdr:rowOff>
    </xdr:to>
    <xdr:sp macro="" textlink="">
      <xdr:nvSpPr>
        <xdr:cNvPr id="31423" name="AutoShape 1" descr="Eine Matrixformel, die Konstanten verwendet">
          <a:extLst>
            <a:ext uri="{FF2B5EF4-FFF2-40B4-BE49-F238E27FC236}">
              <a16:creationId xmlns:a16="http://schemas.microsoft.com/office/drawing/2014/main" id="{24D49C80-9543-343C-47C0-09ECBD5EF50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9014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11</xdr:col>
      <xdr:colOff>314325</xdr:colOff>
      <xdr:row>101</xdr:row>
      <xdr:rowOff>133350</xdr:rowOff>
    </xdr:to>
    <xdr:sp macro="" textlink="">
      <xdr:nvSpPr>
        <xdr:cNvPr id="31424" name="AutoShape 1" descr="Eine Matrixformel, die Konstanten verwendet">
          <a:extLst>
            <a:ext uri="{FF2B5EF4-FFF2-40B4-BE49-F238E27FC236}">
              <a16:creationId xmlns:a16="http://schemas.microsoft.com/office/drawing/2014/main" id="{11664BBF-8410-494B-2878-CA6EFE5D4D9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6506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11</xdr:col>
      <xdr:colOff>314325</xdr:colOff>
      <xdr:row>101</xdr:row>
      <xdr:rowOff>133350</xdr:rowOff>
    </xdr:to>
    <xdr:sp macro="" textlink="">
      <xdr:nvSpPr>
        <xdr:cNvPr id="31425" name="AutoShape 1" descr="Eine Matrixformel, die Konstanten verwendet">
          <a:extLst>
            <a:ext uri="{FF2B5EF4-FFF2-40B4-BE49-F238E27FC236}">
              <a16:creationId xmlns:a16="http://schemas.microsoft.com/office/drawing/2014/main" id="{6DDB753E-1E01-8988-2F87-853F059F95F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6506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11</xdr:col>
      <xdr:colOff>314325</xdr:colOff>
      <xdr:row>101</xdr:row>
      <xdr:rowOff>133350</xdr:rowOff>
    </xdr:to>
    <xdr:sp macro="" textlink="">
      <xdr:nvSpPr>
        <xdr:cNvPr id="31426" name="AutoShape 1" descr="Eine Matrixformel, die Konstanten verwendet">
          <a:extLst>
            <a:ext uri="{FF2B5EF4-FFF2-40B4-BE49-F238E27FC236}">
              <a16:creationId xmlns:a16="http://schemas.microsoft.com/office/drawing/2014/main" id="{10CAD1B6-6C3F-7252-2F57-97C01649A31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6506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11</xdr:col>
      <xdr:colOff>314325</xdr:colOff>
      <xdr:row>101</xdr:row>
      <xdr:rowOff>133350</xdr:rowOff>
    </xdr:to>
    <xdr:sp macro="" textlink="">
      <xdr:nvSpPr>
        <xdr:cNvPr id="31427" name="AutoShape 1" descr="Eine Matrixformel, die Konstanten verwendet">
          <a:extLst>
            <a:ext uri="{FF2B5EF4-FFF2-40B4-BE49-F238E27FC236}">
              <a16:creationId xmlns:a16="http://schemas.microsoft.com/office/drawing/2014/main" id="{68D5977F-1616-22D9-1190-8DD8220E87F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6506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173</xdr:row>
      <xdr:rowOff>0</xdr:rowOff>
    </xdr:from>
    <xdr:to>
      <xdr:col>11</xdr:col>
      <xdr:colOff>314325</xdr:colOff>
      <xdr:row>174</xdr:row>
      <xdr:rowOff>133350</xdr:rowOff>
    </xdr:to>
    <xdr:sp macro="" textlink="">
      <xdr:nvSpPr>
        <xdr:cNvPr id="31428" name="AutoShape 1" descr="Eine Matrixformel, die Konstanten verwendet">
          <a:extLst>
            <a:ext uri="{FF2B5EF4-FFF2-40B4-BE49-F238E27FC236}">
              <a16:creationId xmlns:a16="http://schemas.microsoft.com/office/drawing/2014/main" id="{B7E9B12B-4731-58E0-88E0-B0E1D39BE8E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8327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173</xdr:row>
      <xdr:rowOff>0</xdr:rowOff>
    </xdr:from>
    <xdr:to>
      <xdr:col>11</xdr:col>
      <xdr:colOff>314325</xdr:colOff>
      <xdr:row>174</xdr:row>
      <xdr:rowOff>133350</xdr:rowOff>
    </xdr:to>
    <xdr:sp macro="" textlink="">
      <xdr:nvSpPr>
        <xdr:cNvPr id="31429" name="AutoShape 1" descr="Eine Matrixformel, die Konstanten verwendet">
          <a:extLst>
            <a:ext uri="{FF2B5EF4-FFF2-40B4-BE49-F238E27FC236}">
              <a16:creationId xmlns:a16="http://schemas.microsoft.com/office/drawing/2014/main" id="{708039B4-84F0-D63D-F2B7-7A5AB96225B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8327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173</xdr:row>
      <xdr:rowOff>0</xdr:rowOff>
    </xdr:from>
    <xdr:to>
      <xdr:col>11</xdr:col>
      <xdr:colOff>314325</xdr:colOff>
      <xdr:row>174</xdr:row>
      <xdr:rowOff>133350</xdr:rowOff>
    </xdr:to>
    <xdr:sp macro="" textlink="">
      <xdr:nvSpPr>
        <xdr:cNvPr id="31430" name="AutoShape 1" descr="Eine Matrixformel, die Konstanten verwendet">
          <a:extLst>
            <a:ext uri="{FF2B5EF4-FFF2-40B4-BE49-F238E27FC236}">
              <a16:creationId xmlns:a16="http://schemas.microsoft.com/office/drawing/2014/main" id="{B881B97A-A8B9-BF8B-7559-CD45F4E563F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8327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173</xdr:row>
      <xdr:rowOff>0</xdr:rowOff>
    </xdr:from>
    <xdr:to>
      <xdr:col>11</xdr:col>
      <xdr:colOff>314325</xdr:colOff>
      <xdr:row>174</xdr:row>
      <xdr:rowOff>133350</xdr:rowOff>
    </xdr:to>
    <xdr:sp macro="" textlink="">
      <xdr:nvSpPr>
        <xdr:cNvPr id="31431" name="AutoShape 1" descr="Eine Matrixformel, die Konstanten verwendet">
          <a:extLst>
            <a:ext uri="{FF2B5EF4-FFF2-40B4-BE49-F238E27FC236}">
              <a16:creationId xmlns:a16="http://schemas.microsoft.com/office/drawing/2014/main" id="{3548A0A6-974C-BF09-8A73-BE3EA2CEDAA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8327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215</xdr:row>
      <xdr:rowOff>0</xdr:rowOff>
    </xdr:from>
    <xdr:to>
      <xdr:col>11</xdr:col>
      <xdr:colOff>314325</xdr:colOff>
      <xdr:row>216</xdr:row>
      <xdr:rowOff>133350</xdr:rowOff>
    </xdr:to>
    <xdr:sp macro="" textlink="">
      <xdr:nvSpPr>
        <xdr:cNvPr id="31432" name="AutoShape 1" descr="Eine Matrixformel, die Konstanten verwendet">
          <a:extLst>
            <a:ext uri="{FF2B5EF4-FFF2-40B4-BE49-F238E27FC236}">
              <a16:creationId xmlns:a16="http://schemas.microsoft.com/office/drawing/2014/main" id="{54006DD4-5EF7-E54A-42F6-2A055B41143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5128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215</xdr:row>
      <xdr:rowOff>0</xdr:rowOff>
    </xdr:from>
    <xdr:to>
      <xdr:col>11</xdr:col>
      <xdr:colOff>314325</xdr:colOff>
      <xdr:row>216</xdr:row>
      <xdr:rowOff>133350</xdr:rowOff>
    </xdr:to>
    <xdr:sp macro="" textlink="">
      <xdr:nvSpPr>
        <xdr:cNvPr id="31433" name="AutoShape 1" descr="Eine Matrixformel, die Konstanten verwendet">
          <a:extLst>
            <a:ext uri="{FF2B5EF4-FFF2-40B4-BE49-F238E27FC236}">
              <a16:creationId xmlns:a16="http://schemas.microsoft.com/office/drawing/2014/main" id="{FABB384D-EDE0-A091-CB45-62E41AB2672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5128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215</xdr:row>
      <xdr:rowOff>0</xdr:rowOff>
    </xdr:from>
    <xdr:to>
      <xdr:col>11</xdr:col>
      <xdr:colOff>314325</xdr:colOff>
      <xdr:row>216</xdr:row>
      <xdr:rowOff>133350</xdr:rowOff>
    </xdr:to>
    <xdr:sp macro="" textlink="">
      <xdr:nvSpPr>
        <xdr:cNvPr id="31434" name="AutoShape 1" descr="Eine Matrixformel, die Konstanten verwendet">
          <a:extLst>
            <a:ext uri="{FF2B5EF4-FFF2-40B4-BE49-F238E27FC236}">
              <a16:creationId xmlns:a16="http://schemas.microsoft.com/office/drawing/2014/main" id="{DA129F96-31D7-89AB-D429-620E915F8D6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5128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215</xdr:row>
      <xdr:rowOff>0</xdr:rowOff>
    </xdr:from>
    <xdr:to>
      <xdr:col>11</xdr:col>
      <xdr:colOff>314325</xdr:colOff>
      <xdr:row>216</xdr:row>
      <xdr:rowOff>133350</xdr:rowOff>
    </xdr:to>
    <xdr:sp macro="" textlink="">
      <xdr:nvSpPr>
        <xdr:cNvPr id="31435" name="AutoShape 1" descr="Eine Matrixformel, die Konstanten verwendet">
          <a:extLst>
            <a:ext uri="{FF2B5EF4-FFF2-40B4-BE49-F238E27FC236}">
              <a16:creationId xmlns:a16="http://schemas.microsoft.com/office/drawing/2014/main" id="{11B465EA-8EE3-DFF4-F917-4363F853689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5128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330</xdr:row>
      <xdr:rowOff>0</xdr:rowOff>
    </xdr:from>
    <xdr:to>
      <xdr:col>11</xdr:col>
      <xdr:colOff>314325</xdr:colOff>
      <xdr:row>331</xdr:row>
      <xdr:rowOff>133350</xdr:rowOff>
    </xdr:to>
    <xdr:sp macro="" textlink="">
      <xdr:nvSpPr>
        <xdr:cNvPr id="31436" name="AutoShape 1" descr="Eine Matrixformel, die Konstanten verwendet">
          <a:extLst>
            <a:ext uri="{FF2B5EF4-FFF2-40B4-BE49-F238E27FC236}">
              <a16:creationId xmlns:a16="http://schemas.microsoft.com/office/drawing/2014/main" id="{3ED31D70-0C23-2C67-76BF-910FDA08F33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3749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330</xdr:row>
      <xdr:rowOff>0</xdr:rowOff>
    </xdr:from>
    <xdr:to>
      <xdr:col>11</xdr:col>
      <xdr:colOff>314325</xdr:colOff>
      <xdr:row>331</xdr:row>
      <xdr:rowOff>133350</xdr:rowOff>
    </xdr:to>
    <xdr:sp macro="" textlink="">
      <xdr:nvSpPr>
        <xdr:cNvPr id="31437" name="AutoShape 1" descr="Eine Matrixformel, die Konstanten verwendet">
          <a:extLst>
            <a:ext uri="{FF2B5EF4-FFF2-40B4-BE49-F238E27FC236}">
              <a16:creationId xmlns:a16="http://schemas.microsoft.com/office/drawing/2014/main" id="{AE1252E6-CABF-A56A-5C71-125530CF8F4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3749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330</xdr:row>
      <xdr:rowOff>0</xdr:rowOff>
    </xdr:from>
    <xdr:to>
      <xdr:col>11</xdr:col>
      <xdr:colOff>314325</xdr:colOff>
      <xdr:row>331</xdr:row>
      <xdr:rowOff>133350</xdr:rowOff>
    </xdr:to>
    <xdr:sp macro="" textlink="">
      <xdr:nvSpPr>
        <xdr:cNvPr id="31438" name="AutoShape 1" descr="Eine Matrixformel, die Konstanten verwendet">
          <a:extLst>
            <a:ext uri="{FF2B5EF4-FFF2-40B4-BE49-F238E27FC236}">
              <a16:creationId xmlns:a16="http://schemas.microsoft.com/office/drawing/2014/main" id="{E00453C6-8025-6F00-B45C-8D0E8BCA199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3749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330</xdr:row>
      <xdr:rowOff>0</xdr:rowOff>
    </xdr:from>
    <xdr:to>
      <xdr:col>11</xdr:col>
      <xdr:colOff>314325</xdr:colOff>
      <xdr:row>331</xdr:row>
      <xdr:rowOff>133350</xdr:rowOff>
    </xdr:to>
    <xdr:sp macro="" textlink="">
      <xdr:nvSpPr>
        <xdr:cNvPr id="31439" name="AutoShape 1" descr="Eine Matrixformel, die Konstanten verwendet">
          <a:extLst>
            <a:ext uri="{FF2B5EF4-FFF2-40B4-BE49-F238E27FC236}">
              <a16:creationId xmlns:a16="http://schemas.microsoft.com/office/drawing/2014/main" id="{3D4F4AD9-D1FF-C4DB-F8EC-AEC42A4B0DD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3749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220</xdr:row>
      <xdr:rowOff>0</xdr:rowOff>
    </xdr:from>
    <xdr:to>
      <xdr:col>11</xdr:col>
      <xdr:colOff>314325</xdr:colOff>
      <xdr:row>221</xdr:row>
      <xdr:rowOff>133350</xdr:rowOff>
    </xdr:to>
    <xdr:sp macro="" textlink="">
      <xdr:nvSpPr>
        <xdr:cNvPr id="31440" name="AutoShape 1" descr="Eine Matrixformel, die Konstanten verwendet">
          <a:extLst>
            <a:ext uri="{FF2B5EF4-FFF2-40B4-BE49-F238E27FC236}">
              <a16:creationId xmlns:a16="http://schemas.microsoft.com/office/drawing/2014/main" id="{E2CD8BEA-16E7-189A-3134-485B151D40F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5937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220</xdr:row>
      <xdr:rowOff>0</xdr:rowOff>
    </xdr:from>
    <xdr:to>
      <xdr:col>11</xdr:col>
      <xdr:colOff>314325</xdr:colOff>
      <xdr:row>221</xdr:row>
      <xdr:rowOff>133350</xdr:rowOff>
    </xdr:to>
    <xdr:sp macro="" textlink="">
      <xdr:nvSpPr>
        <xdr:cNvPr id="31441" name="AutoShape 1" descr="Eine Matrixformel, die Konstanten verwendet">
          <a:extLst>
            <a:ext uri="{FF2B5EF4-FFF2-40B4-BE49-F238E27FC236}">
              <a16:creationId xmlns:a16="http://schemas.microsoft.com/office/drawing/2014/main" id="{A3A1DD32-F4E9-84A3-96D5-4910BABC658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5937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220</xdr:row>
      <xdr:rowOff>0</xdr:rowOff>
    </xdr:from>
    <xdr:to>
      <xdr:col>11</xdr:col>
      <xdr:colOff>314325</xdr:colOff>
      <xdr:row>221</xdr:row>
      <xdr:rowOff>133350</xdr:rowOff>
    </xdr:to>
    <xdr:sp macro="" textlink="">
      <xdr:nvSpPr>
        <xdr:cNvPr id="31442" name="AutoShape 1" descr="Eine Matrixformel, die Konstanten verwendet">
          <a:extLst>
            <a:ext uri="{FF2B5EF4-FFF2-40B4-BE49-F238E27FC236}">
              <a16:creationId xmlns:a16="http://schemas.microsoft.com/office/drawing/2014/main" id="{28207829-6799-83AB-E0EC-4D7C81293A6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5937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220</xdr:row>
      <xdr:rowOff>0</xdr:rowOff>
    </xdr:from>
    <xdr:to>
      <xdr:col>11</xdr:col>
      <xdr:colOff>314325</xdr:colOff>
      <xdr:row>221</xdr:row>
      <xdr:rowOff>133350</xdr:rowOff>
    </xdr:to>
    <xdr:sp macro="" textlink="">
      <xdr:nvSpPr>
        <xdr:cNvPr id="31443" name="AutoShape 1" descr="Eine Matrixformel, die Konstanten verwendet">
          <a:extLst>
            <a:ext uri="{FF2B5EF4-FFF2-40B4-BE49-F238E27FC236}">
              <a16:creationId xmlns:a16="http://schemas.microsoft.com/office/drawing/2014/main" id="{D8967B8C-7E9F-DF97-3554-A8515CBE8CE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5937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220</xdr:row>
      <xdr:rowOff>0</xdr:rowOff>
    </xdr:from>
    <xdr:to>
      <xdr:col>11</xdr:col>
      <xdr:colOff>314325</xdr:colOff>
      <xdr:row>221</xdr:row>
      <xdr:rowOff>133350</xdr:rowOff>
    </xdr:to>
    <xdr:sp macro="" textlink="">
      <xdr:nvSpPr>
        <xdr:cNvPr id="31444" name="AutoShape 1" descr="Eine Matrixformel, die Konstanten verwendet">
          <a:extLst>
            <a:ext uri="{FF2B5EF4-FFF2-40B4-BE49-F238E27FC236}">
              <a16:creationId xmlns:a16="http://schemas.microsoft.com/office/drawing/2014/main" id="{5E46CA2D-410D-D6BA-3476-F2B8CF29430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5937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293</xdr:row>
      <xdr:rowOff>0</xdr:rowOff>
    </xdr:from>
    <xdr:to>
      <xdr:col>11</xdr:col>
      <xdr:colOff>314325</xdr:colOff>
      <xdr:row>294</xdr:row>
      <xdr:rowOff>133350</xdr:rowOff>
    </xdr:to>
    <xdr:sp macro="" textlink="">
      <xdr:nvSpPr>
        <xdr:cNvPr id="31445" name="AutoShape 1" descr="Eine Matrixformel, die Konstanten verwendet">
          <a:extLst>
            <a:ext uri="{FF2B5EF4-FFF2-40B4-BE49-F238E27FC236}">
              <a16:creationId xmlns:a16="http://schemas.microsoft.com/office/drawing/2014/main" id="{469998E6-9CB7-8E4C-A381-F6C05D5906B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758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293</xdr:row>
      <xdr:rowOff>0</xdr:rowOff>
    </xdr:from>
    <xdr:to>
      <xdr:col>11</xdr:col>
      <xdr:colOff>314325</xdr:colOff>
      <xdr:row>294</xdr:row>
      <xdr:rowOff>133350</xdr:rowOff>
    </xdr:to>
    <xdr:sp macro="" textlink="">
      <xdr:nvSpPr>
        <xdr:cNvPr id="31446" name="AutoShape 1" descr="Eine Matrixformel, die Konstanten verwendet">
          <a:extLst>
            <a:ext uri="{FF2B5EF4-FFF2-40B4-BE49-F238E27FC236}">
              <a16:creationId xmlns:a16="http://schemas.microsoft.com/office/drawing/2014/main" id="{39CCF7E8-4179-6104-D013-1A56DBB2EBB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758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293</xdr:row>
      <xdr:rowOff>0</xdr:rowOff>
    </xdr:from>
    <xdr:to>
      <xdr:col>11</xdr:col>
      <xdr:colOff>314325</xdr:colOff>
      <xdr:row>294</xdr:row>
      <xdr:rowOff>133350</xdr:rowOff>
    </xdr:to>
    <xdr:sp macro="" textlink="">
      <xdr:nvSpPr>
        <xdr:cNvPr id="31447" name="AutoShape 1" descr="Eine Matrixformel, die Konstanten verwendet">
          <a:extLst>
            <a:ext uri="{FF2B5EF4-FFF2-40B4-BE49-F238E27FC236}">
              <a16:creationId xmlns:a16="http://schemas.microsoft.com/office/drawing/2014/main" id="{92A3F77C-C6FE-2518-3C2C-9BAD7593877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758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293</xdr:row>
      <xdr:rowOff>0</xdr:rowOff>
    </xdr:from>
    <xdr:to>
      <xdr:col>11</xdr:col>
      <xdr:colOff>314325</xdr:colOff>
      <xdr:row>294</xdr:row>
      <xdr:rowOff>133350</xdr:rowOff>
    </xdr:to>
    <xdr:sp macro="" textlink="">
      <xdr:nvSpPr>
        <xdr:cNvPr id="31448" name="AutoShape 1" descr="Eine Matrixformel, die Konstanten verwendet">
          <a:extLst>
            <a:ext uri="{FF2B5EF4-FFF2-40B4-BE49-F238E27FC236}">
              <a16:creationId xmlns:a16="http://schemas.microsoft.com/office/drawing/2014/main" id="{470D75F0-CAAC-9D17-9AA3-9F988072454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758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293</xdr:row>
      <xdr:rowOff>0</xdr:rowOff>
    </xdr:from>
    <xdr:to>
      <xdr:col>11</xdr:col>
      <xdr:colOff>314325</xdr:colOff>
      <xdr:row>294</xdr:row>
      <xdr:rowOff>133350</xdr:rowOff>
    </xdr:to>
    <xdr:sp macro="" textlink="">
      <xdr:nvSpPr>
        <xdr:cNvPr id="31449" name="AutoShape 1" descr="Eine Matrixformel, die Konstanten verwendet">
          <a:extLst>
            <a:ext uri="{FF2B5EF4-FFF2-40B4-BE49-F238E27FC236}">
              <a16:creationId xmlns:a16="http://schemas.microsoft.com/office/drawing/2014/main" id="{DA7E26A7-5BE6-5051-998C-81D15E0FE4D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758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314325</xdr:colOff>
      <xdr:row>262</xdr:row>
      <xdr:rowOff>133350</xdr:rowOff>
    </xdr:to>
    <xdr:sp macro="" textlink="">
      <xdr:nvSpPr>
        <xdr:cNvPr id="31450" name="AutoShape 1" descr="Eine Matrixformel, die Konstanten verwendet">
          <a:extLst>
            <a:ext uri="{FF2B5EF4-FFF2-40B4-BE49-F238E27FC236}">
              <a16:creationId xmlns:a16="http://schemas.microsoft.com/office/drawing/2014/main" id="{70A2A4B1-456C-E2D3-EAAD-0DAA387D560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2576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314325</xdr:colOff>
      <xdr:row>262</xdr:row>
      <xdr:rowOff>133350</xdr:rowOff>
    </xdr:to>
    <xdr:sp macro="" textlink="">
      <xdr:nvSpPr>
        <xdr:cNvPr id="31451" name="AutoShape 1" descr="Eine Matrixformel, die Konstanten verwendet">
          <a:extLst>
            <a:ext uri="{FF2B5EF4-FFF2-40B4-BE49-F238E27FC236}">
              <a16:creationId xmlns:a16="http://schemas.microsoft.com/office/drawing/2014/main" id="{2A25B09E-32A9-81AF-6404-44EC837E55E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2576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314325</xdr:colOff>
      <xdr:row>262</xdr:row>
      <xdr:rowOff>133350</xdr:rowOff>
    </xdr:to>
    <xdr:sp macro="" textlink="">
      <xdr:nvSpPr>
        <xdr:cNvPr id="31452" name="AutoShape 1" descr="Eine Matrixformel, die Konstanten verwendet">
          <a:extLst>
            <a:ext uri="{FF2B5EF4-FFF2-40B4-BE49-F238E27FC236}">
              <a16:creationId xmlns:a16="http://schemas.microsoft.com/office/drawing/2014/main" id="{E4940CF9-8EFB-EE00-ED66-1CB41ADE138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2576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314325</xdr:colOff>
      <xdr:row>262</xdr:row>
      <xdr:rowOff>133350</xdr:rowOff>
    </xdr:to>
    <xdr:sp macro="" textlink="">
      <xdr:nvSpPr>
        <xdr:cNvPr id="31453" name="AutoShape 1" descr="Eine Matrixformel, die Konstanten verwendet">
          <a:extLst>
            <a:ext uri="{FF2B5EF4-FFF2-40B4-BE49-F238E27FC236}">
              <a16:creationId xmlns:a16="http://schemas.microsoft.com/office/drawing/2014/main" id="{5A8E66BF-07B8-CFE8-9B1F-D360236FC5E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2576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314325</xdr:colOff>
      <xdr:row>262</xdr:row>
      <xdr:rowOff>133350</xdr:rowOff>
    </xdr:to>
    <xdr:sp macro="" textlink="">
      <xdr:nvSpPr>
        <xdr:cNvPr id="31454" name="AutoShape 1" descr="Eine Matrixformel, die Konstanten verwendet">
          <a:extLst>
            <a:ext uri="{FF2B5EF4-FFF2-40B4-BE49-F238E27FC236}">
              <a16:creationId xmlns:a16="http://schemas.microsoft.com/office/drawing/2014/main" id="{97B72670-B398-A8FE-E2D2-93D6C8F3CB3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2576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155</xdr:row>
      <xdr:rowOff>0</xdr:rowOff>
    </xdr:from>
    <xdr:to>
      <xdr:col>11</xdr:col>
      <xdr:colOff>314325</xdr:colOff>
      <xdr:row>156</xdr:row>
      <xdr:rowOff>133350</xdr:rowOff>
    </xdr:to>
    <xdr:sp macro="" textlink="">
      <xdr:nvSpPr>
        <xdr:cNvPr id="31455" name="AutoShape 1" descr="Eine Matrixformel, die Konstanten verwendet">
          <a:extLst>
            <a:ext uri="{FF2B5EF4-FFF2-40B4-BE49-F238E27FC236}">
              <a16:creationId xmlns:a16="http://schemas.microsoft.com/office/drawing/2014/main" id="{04C77984-A75C-C084-81D1-8ABD186A198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5412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155</xdr:row>
      <xdr:rowOff>0</xdr:rowOff>
    </xdr:from>
    <xdr:to>
      <xdr:col>11</xdr:col>
      <xdr:colOff>314325</xdr:colOff>
      <xdr:row>156</xdr:row>
      <xdr:rowOff>133350</xdr:rowOff>
    </xdr:to>
    <xdr:sp macro="" textlink="">
      <xdr:nvSpPr>
        <xdr:cNvPr id="31456" name="AutoShape 1" descr="Eine Matrixformel, die Konstanten verwendet">
          <a:extLst>
            <a:ext uri="{FF2B5EF4-FFF2-40B4-BE49-F238E27FC236}">
              <a16:creationId xmlns:a16="http://schemas.microsoft.com/office/drawing/2014/main" id="{F58B4B37-BF37-E5A5-CB2B-6B9C7684786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5412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155</xdr:row>
      <xdr:rowOff>0</xdr:rowOff>
    </xdr:from>
    <xdr:to>
      <xdr:col>11</xdr:col>
      <xdr:colOff>314325</xdr:colOff>
      <xdr:row>156</xdr:row>
      <xdr:rowOff>133350</xdr:rowOff>
    </xdr:to>
    <xdr:sp macro="" textlink="">
      <xdr:nvSpPr>
        <xdr:cNvPr id="31457" name="AutoShape 1" descr="Eine Matrixformel, die Konstanten verwendet">
          <a:extLst>
            <a:ext uri="{FF2B5EF4-FFF2-40B4-BE49-F238E27FC236}">
              <a16:creationId xmlns:a16="http://schemas.microsoft.com/office/drawing/2014/main" id="{C8562C33-38C0-8338-22B5-CB1E360081F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5412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155</xdr:row>
      <xdr:rowOff>0</xdr:rowOff>
    </xdr:from>
    <xdr:to>
      <xdr:col>11</xdr:col>
      <xdr:colOff>314325</xdr:colOff>
      <xdr:row>156</xdr:row>
      <xdr:rowOff>133350</xdr:rowOff>
    </xdr:to>
    <xdr:sp macro="" textlink="">
      <xdr:nvSpPr>
        <xdr:cNvPr id="31458" name="AutoShape 1" descr="Eine Matrixformel, die Konstanten verwendet">
          <a:extLst>
            <a:ext uri="{FF2B5EF4-FFF2-40B4-BE49-F238E27FC236}">
              <a16:creationId xmlns:a16="http://schemas.microsoft.com/office/drawing/2014/main" id="{AFF60E73-2021-AA1D-9C33-10924020DB0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5412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155</xdr:row>
      <xdr:rowOff>0</xdr:rowOff>
    </xdr:from>
    <xdr:to>
      <xdr:col>11</xdr:col>
      <xdr:colOff>314325</xdr:colOff>
      <xdr:row>156</xdr:row>
      <xdr:rowOff>133350</xdr:rowOff>
    </xdr:to>
    <xdr:sp macro="" textlink="">
      <xdr:nvSpPr>
        <xdr:cNvPr id="31459" name="AutoShape 1" descr="Eine Matrixformel, die Konstanten verwendet">
          <a:extLst>
            <a:ext uri="{FF2B5EF4-FFF2-40B4-BE49-F238E27FC236}">
              <a16:creationId xmlns:a16="http://schemas.microsoft.com/office/drawing/2014/main" id="{0D577F11-C85E-B232-1386-17AE230FB4E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5412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279</xdr:row>
      <xdr:rowOff>0</xdr:rowOff>
    </xdr:from>
    <xdr:to>
      <xdr:col>11</xdr:col>
      <xdr:colOff>314325</xdr:colOff>
      <xdr:row>280</xdr:row>
      <xdr:rowOff>133350</xdr:rowOff>
    </xdr:to>
    <xdr:sp macro="" textlink="">
      <xdr:nvSpPr>
        <xdr:cNvPr id="31460" name="AutoShape 1" descr="Eine Matrixformel, die Konstanten verwendet">
          <a:extLst>
            <a:ext uri="{FF2B5EF4-FFF2-40B4-BE49-F238E27FC236}">
              <a16:creationId xmlns:a16="http://schemas.microsoft.com/office/drawing/2014/main" id="{64FB9873-D675-BD84-FA1A-AD0B82D7CAE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5491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279</xdr:row>
      <xdr:rowOff>0</xdr:rowOff>
    </xdr:from>
    <xdr:to>
      <xdr:col>11</xdr:col>
      <xdr:colOff>314325</xdr:colOff>
      <xdr:row>280</xdr:row>
      <xdr:rowOff>133350</xdr:rowOff>
    </xdr:to>
    <xdr:sp macro="" textlink="">
      <xdr:nvSpPr>
        <xdr:cNvPr id="31461" name="AutoShape 1" descr="Eine Matrixformel, die Konstanten verwendet">
          <a:extLst>
            <a:ext uri="{FF2B5EF4-FFF2-40B4-BE49-F238E27FC236}">
              <a16:creationId xmlns:a16="http://schemas.microsoft.com/office/drawing/2014/main" id="{CCB637A1-E47D-D004-9C41-84D5E461E32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5491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279</xdr:row>
      <xdr:rowOff>0</xdr:rowOff>
    </xdr:from>
    <xdr:to>
      <xdr:col>11</xdr:col>
      <xdr:colOff>314325</xdr:colOff>
      <xdr:row>280</xdr:row>
      <xdr:rowOff>133350</xdr:rowOff>
    </xdr:to>
    <xdr:sp macro="" textlink="">
      <xdr:nvSpPr>
        <xdr:cNvPr id="31462" name="AutoShape 1" descr="Eine Matrixformel, die Konstanten verwendet">
          <a:extLst>
            <a:ext uri="{FF2B5EF4-FFF2-40B4-BE49-F238E27FC236}">
              <a16:creationId xmlns:a16="http://schemas.microsoft.com/office/drawing/2014/main" id="{5C78B4AB-944B-4DEE-0B20-727A86D607C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5491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279</xdr:row>
      <xdr:rowOff>0</xdr:rowOff>
    </xdr:from>
    <xdr:to>
      <xdr:col>11</xdr:col>
      <xdr:colOff>314325</xdr:colOff>
      <xdr:row>280</xdr:row>
      <xdr:rowOff>133350</xdr:rowOff>
    </xdr:to>
    <xdr:sp macro="" textlink="">
      <xdr:nvSpPr>
        <xdr:cNvPr id="31463" name="AutoShape 1" descr="Eine Matrixformel, die Konstanten verwendet">
          <a:extLst>
            <a:ext uri="{FF2B5EF4-FFF2-40B4-BE49-F238E27FC236}">
              <a16:creationId xmlns:a16="http://schemas.microsoft.com/office/drawing/2014/main" id="{D5575C55-32B8-B428-BA3C-4506A23AFC2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5491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279</xdr:row>
      <xdr:rowOff>0</xdr:rowOff>
    </xdr:from>
    <xdr:to>
      <xdr:col>11</xdr:col>
      <xdr:colOff>314325</xdr:colOff>
      <xdr:row>280</xdr:row>
      <xdr:rowOff>133350</xdr:rowOff>
    </xdr:to>
    <xdr:sp macro="" textlink="">
      <xdr:nvSpPr>
        <xdr:cNvPr id="31464" name="AutoShape 1" descr="Eine Matrixformel, die Konstanten verwendet">
          <a:extLst>
            <a:ext uri="{FF2B5EF4-FFF2-40B4-BE49-F238E27FC236}">
              <a16:creationId xmlns:a16="http://schemas.microsoft.com/office/drawing/2014/main" id="{28328786-6DD4-11FE-A96B-5BD228EC868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5491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72</xdr:row>
      <xdr:rowOff>0</xdr:rowOff>
    </xdr:from>
    <xdr:to>
      <xdr:col>11</xdr:col>
      <xdr:colOff>314325</xdr:colOff>
      <xdr:row>73</xdr:row>
      <xdr:rowOff>133350</xdr:rowOff>
    </xdr:to>
    <xdr:sp macro="" textlink="">
      <xdr:nvSpPr>
        <xdr:cNvPr id="31465" name="AutoShape 1" descr="Eine Matrixformel, die Konstanten verwendet">
          <a:extLst>
            <a:ext uri="{FF2B5EF4-FFF2-40B4-BE49-F238E27FC236}">
              <a16:creationId xmlns:a16="http://schemas.microsoft.com/office/drawing/2014/main" id="{EB38E4E4-187C-72AD-81E0-486D6937278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1972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72</xdr:row>
      <xdr:rowOff>0</xdr:rowOff>
    </xdr:from>
    <xdr:to>
      <xdr:col>11</xdr:col>
      <xdr:colOff>314325</xdr:colOff>
      <xdr:row>73</xdr:row>
      <xdr:rowOff>133350</xdr:rowOff>
    </xdr:to>
    <xdr:sp macro="" textlink="">
      <xdr:nvSpPr>
        <xdr:cNvPr id="31466" name="AutoShape 1" descr="Eine Matrixformel, die Konstanten verwendet">
          <a:extLst>
            <a:ext uri="{FF2B5EF4-FFF2-40B4-BE49-F238E27FC236}">
              <a16:creationId xmlns:a16="http://schemas.microsoft.com/office/drawing/2014/main" id="{0944BFA6-A9C9-01F2-7DEF-22DDD64F457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1972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72</xdr:row>
      <xdr:rowOff>0</xdr:rowOff>
    </xdr:from>
    <xdr:to>
      <xdr:col>11</xdr:col>
      <xdr:colOff>314325</xdr:colOff>
      <xdr:row>73</xdr:row>
      <xdr:rowOff>133350</xdr:rowOff>
    </xdr:to>
    <xdr:sp macro="" textlink="">
      <xdr:nvSpPr>
        <xdr:cNvPr id="31467" name="AutoShape 1" descr="Eine Matrixformel, die Konstanten verwendet">
          <a:extLst>
            <a:ext uri="{FF2B5EF4-FFF2-40B4-BE49-F238E27FC236}">
              <a16:creationId xmlns:a16="http://schemas.microsoft.com/office/drawing/2014/main" id="{F360DD3F-7297-7046-ED81-463CC1F65EF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1972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72</xdr:row>
      <xdr:rowOff>0</xdr:rowOff>
    </xdr:from>
    <xdr:to>
      <xdr:col>11</xdr:col>
      <xdr:colOff>314325</xdr:colOff>
      <xdr:row>73</xdr:row>
      <xdr:rowOff>133350</xdr:rowOff>
    </xdr:to>
    <xdr:sp macro="" textlink="">
      <xdr:nvSpPr>
        <xdr:cNvPr id="31468" name="AutoShape 1" descr="Eine Matrixformel, die Konstanten verwendet">
          <a:extLst>
            <a:ext uri="{FF2B5EF4-FFF2-40B4-BE49-F238E27FC236}">
              <a16:creationId xmlns:a16="http://schemas.microsoft.com/office/drawing/2014/main" id="{65E5A8C7-FA52-92EB-8E96-9183EC12D03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1972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72</xdr:row>
      <xdr:rowOff>0</xdr:rowOff>
    </xdr:from>
    <xdr:to>
      <xdr:col>11</xdr:col>
      <xdr:colOff>314325</xdr:colOff>
      <xdr:row>73</xdr:row>
      <xdr:rowOff>133350</xdr:rowOff>
    </xdr:to>
    <xdr:sp macro="" textlink="">
      <xdr:nvSpPr>
        <xdr:cNvPr id="31469" name="AutoShape 1" descr="Eine Matrixformel, die Konstanten verwendet">
          <a:extLst>
            <a:ext uri="{FF2B5EF4-FFF2-40B4-BE49-F238E27FC236}">
              <a16:creationId xmlns:a16="http://schemas.microsoft.com/office/drawing/2014/main" id="{05B0C636-4CCB-A6EC-B69A-07C8D8D2A05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1972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95</xdr:row>
      <xdr:rowOff>0</xdr:rowOff>
    </xdr:from>
    <xdr:to>
      <xdr:col>11</xdr:col>
      <xdr:colOff>314325</xdr:colOff>
      <xdr:row>96</xdr:row>
      <xdr:rowOff>133350</xdr:rowOff>
    </xdr:to>
    <xdr:sp macro="" textlink="">
      <xdr:nvSpPr>
        <xdr:cNvPr id="31470" name="AutoShape 1" descr="Eine Matrixformel, die Konstanten verwendet">
          <a:extLst>
            <a:ext uri="{FF2B5EF4-FFF2-40B4-BE49-F238E27FC236}">
              <a16:creationId xmlns:a16="http://schemas.microsoft.com/office/drawing/2014/main" id="{8DEE6701-F1CC-94B4-4825-2939B402353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5697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95</xdr:row>
      <xdr:rowOff>0</xdr:rowOff>
    </xdr:from>
    <xdr:to>
      <xdr:col>11</xdr:col>
      <xdr:colOff>314325</xdr:colOff>
      <xdr:row>96</xdr:row>
      <xdr:rowOff>133350</xdr:rowOff>
    </xdr:to>
    <xdr:sp macro="" textlink="">
      <xdr:nvSpPr>
        <xdr:cNvPr id="31471" name="AutoShape 1" descr="Eine Matrixformel, die Konstanten verwendet">
          <a:extLst>
            <a:ext uri="{FF2B5EF4-FFF2-40B4-BE49-F238E27FC236}">
              <a16:creationId xmlns:a16="http://schemas.microsoft.com/office/drawing/2014/main" id="{D476DFFA-04B2-4ACB-892C-A0671D329F7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5697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95</xdr:row>
      <xdr:rowOff>0</xdr:rowOff>
    </xdr:from>
    <xdr:to>
      <xdr:col>11</xdr:col>
      <xdr:colOff>314325</xdr:colOff>
      <xdr:row>96</xdr:row>
      <xdr:rowOff>133350</xdr:rowOff>
    </xdr:to>
    <xdr:sp macro="" textlink="">
      <xdr:nvSpPr>
        <xdr:cNvPr id="31472" name="AutoShape 1" descr="Eine Matrixformel, die Konstanten verwendet">
          <a:extLst>
            <a:ext uri="{FF2B5EF4-FFF2-40B4-BE49-F238E27FC236}">
              <a16:creationId xmlns:a16="http://schemas.microsoft.com/office/drawing/2014/main" id="{E1F4901F-02EE-36BE-492E-D5FE2B17929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5697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95</xdr:row>
      <xdr:rowOff>0</xdr:rowOff>
    </xdr:from>
    <xdr:to>
      <xdr:col>11</xdr:col>
      <xdr:colOff>314325</xdr:colOff>
      <xdr:row>96</xdr:row>
      <xdr:rowOff>133350</xdr:rowOff>
    </xdr:to>
    <xdr:sp macro="" textlink="">
      <xdr:nvSpPr>
        <xdr:cNvPr id="31473" name="AutoShape 1" descr="Eine Matrixformel, die Konstanten verwendet">
          <a:extLst>
            <a:ext uri="{FF2B5EF4-FFF2-40B4-BE49-F238E27FC236}">
              <a16:creationId xmlns:a16="http://schemas.microsoft.com/office/drawing/2014/main" id="{D2825473-C839-2294-E55B-D041E0B2D75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5697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95</xdr:row>
      <xdr:rowOff>0</xdr:rowOff>
    </xdr:from>
    <xdr:to>
      <xdr:col>11</xdr:col>
      <xdr:colOff>314325</xdr:colOff>
      <xdr:row>96</xdr:row>
      <xdr:rowOff>133350</xdr:rowOff>
    </xdr:to>
    <xdr:sp macro="" textlink="">
      <xdr:nvSpPr>
        <xdr:cNvPr id="31474" name="AutoShape 1" descr="Eine Matrixformel, die Konstanten verwendet">
          <a:extLst>
            <a:ext uri="{FF2B5EF4-FFF2-40B4-BE49-F238E27FC236}">
              <a16:creationId xmlns:a16="http://schemas.microsoft.com/office/drawing/2014/main" id="{E91AA411-4735-F33C-BFE2-94A6D54B17C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5697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133</xdr:row>
      <xdr:rowOff>0</xdr:rowOff>
    </xdr:from>
    <xdr:to>
      <xdr:col>11</xdr:col>
      <xdr:colOff>314325</xdr:colOff>
      <xdr:row>134</xdr:row>
      <xdr:rowOff>133350</xdr:rowOff>
    </xdr:to>
    <xdr:sp macro="" textlink="">
      <xdr:nvSpPr>
        <xdr:cNvPr id="31475" name="AutoShape 1" descr="Eine Matrixformel, die Konstanten verwendet">
          <a:extLst>
            <a:ext uri="{FF2B5EF4-FFF2-40B4-BE49-F238E27FC236}">
              <a16:creationId xmlns:a16="http://schemas.microsoft.com/office/drawing/2014/main" id="{AADBA5C5-A0AB-3502-CB80-F107E24870B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1850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133</xdr:row>
      <xdr:rowOff>0</xdr:rowOff>
    </xdr:from>
    <xdr:to>
      <xdr:col>11</xdr:col>
      <xdr:colOff>314325</xdr:colOff>
      <xdr:row>134</xdr:row>
      <xdr:rowOff>133350</xdr:rowOff>
    </xdr:to>
    <xdr:sp macro="" textlink="">
      <xdr:nvSpPr>
        <xdr:cNvPr id="31476" name="AutoShape 1" descr="Eine Matrixformel, die Konstanten verwendet">
          <a:extLst>
            <a:ext uri="{FF2B5EF4-FFF2-40B4-BE49-F238E27FC236}">
              <a16:creationId xmlns:a16="http://schemas.microsoft.com/office/drawing/2014/main" id="{FEACFD5B-9A75-3143-70E0-3E29691CDE8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1850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133</xdr:row>
      <xdr:rowOff>0</xdr:rowOff>
    </xdr:from>
    <xdr:to>
      <xdr:col>11</xdr:col>
      <xdr:colOff>314325</xdr:colOff>
      <xdr:row>134</xdr:row>
      <xdr:rowOff>133350</xdr:rowOff>
    </xdr:to>
    <xdr:sp macro="" textlink="">
      <xdr:nvSpPr>
        <xdr:cNvPr id="31477" name="AutoShape 1" descr="Eine Matrixformel, die Konstanten verwendet">
          <a:extLst>
            <a:ext uri="{FF2B5EF4-FFF2-40B4-BE49-F238E27FC236}">
              <a16:creationId xmlns:a16="http://schemas.microsoft.com/office/drawing/2014/main" id="{759C628E-89BB-8876-2905-64887D90A8A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1850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133</xdr:row>
      <xdr:rowOff>0</xdr:rowOff>
    </xdr:from>
    <xdr:to>
      <xdr:col>11</xdr:col>
      <xdr:colOff>314325</xdr:colOff>
      <xdr:row>134</xdr:row>
      <xdr:rowOff>133350</xdr:rowOff>
    </xdr:to>
    <xdr:sp macro="" textlink="">
      <xdr:nvSpPr>
        <xdr:cNvPr id="31478" name="AutoShape 1" descr="Eine Matrixformel, die Konstanten verwendet">
          <a:extLst>
            <a:ext uri="{FF2B5EF4-FFF2-40B4-BE49-F238E27FC236}">
              <a16:creationId xmlns:a16="http://schemas.microsoft.com/office/drawing/2014/main" id="{C93B3282-2E55-831E-A98D-25D0472F331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1850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133</xdr:row>
      <xdr:rowOff>0</xdr:rowOff>
    </xdr:from>
    <xdr:to>
      <xdr:col>11</xdr:col>
      <xdr:colOff>314325</xdr:colOff>
      <xdr:row>134</xdr:row>
      <xdr:rowOff>133350</xdr:rowOff>
    </xdr:to>
    <xdr:sp macro="" textlink="">
      <xdr:nvSpPr>
        <xdr:cNvPr id="31479" name="AutoShape 1" descr="Eine Matrixformel, die Konstanten verwendet">
          <a:extLst>
            <a:ext uri="{FF2B5EF4-FFF2-40B4-BE49-F238E27FC236}">
              <a16:creationId xmlns:a16="http://schemas.microsoft.com/office/drawing/2014/main" id="{441E6699-6A20-5D6F-F8EF-637EE20E90A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1850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194</xdr:row>
      <xdr:rowOff>0</xdr:rowOff>
    </xdr:from>
    <xdr:to>
      <xdr:col>11</xdr:col>
      <xdr:colOff>314325</xdr:colOff>
      <xdr:row>195</xdr:row>
      <xdr:rowOff>133350</xdr:rowOff>
    </xdr:to>
    <xdr:sp macro="" textlink="">
      <xdr:nvSpPr>
        <xdr:cNvPr id="31480" name="AutoShape 1" descr="Eine Matrixformel, die Konstanten verwendet">
          <a:extLst>
            <a:ext uri="{FF2B5EF4-FFF2-40B4-BE49-F238E27FC236}">
              <a16:creationId xmlns:a16="http://schemas.microsoft.com/office/drawing/2014/main" id="{1055CDC8-75B7-BFFE-7F64-AAAF38E60A1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1727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194</xdr:row>
      <xdr:rowOff>0</xdr:rowOff>
    </xdr:from>
    <xdr:to>
      <xdr:col>11</xdr:col>
      <xdr:colOff>314325</xdr:colOff>
      <xdr:row>195</xdr:row>
      <xdr:rowOff>133350</xdr:rowOff>
    </xdr:to>
    <xdr:sp macro="" textlink="">
      <xdr:nvSpPr>
        <xdr:cNvPr id="31481" name="AutoShape 1" descr="Eine Matrixformel, die Konstanten verwendet">
          <a:extLst>
            <a:ext uri="{FF2B5EF4-FFF2-40B4-BE49-F238E27FC236}">
              <a16:creationId xmlns:a16="http://schemas.microsoft.com/office/drawing/2014/main" id="{A1A6BD89-92B8-CCCF-E592-AC4A2B9ADD9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1727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194</xdr:row>
      <xdr:rowOff>0</xdr:rowOff>
    </xdr:from>
    <xdr:to>
      <xdr:col>11</xdr:col>
      <xdr:colOff>314325</xdr:colOff>
      <xdr:row>195</xdr:row>
      <xdr:rowOff>133350</xdr:rowOff>
    </xdr:to>
    <xdr:sp macro="" textlink="">
      <xdr:nvSpPr>
        <xdr:cNvPr id="31482" name="AutoShape 1" descr="Eine Matrixformel, die Konstanten verwendet">
          <a:extLst>
            <a:ext uri="{FF2B5EF4-FFF2-40B4-BE49-F238E27FC236}">
              <a16:creationId xmlns:a16="http://schemas.microsoft.com/office/drawing/2014/main" id="{FB2EAF53-CDF3-2D39-B2D6-907D1008C72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1727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194</xdr:row>
      <xdr:rowOff>0</xdr:rowOff>
    </xdr:from>
    <xdr:to>
      <xdr:col>11</xdr:col>
      <xdr:colOff>314325</xdr:colOff>
      <xdr:row>195</xdr:row>
      <xdr:rowOff>133350</xdr:rowOff>
    </xdr:to>
    <xdr:sp macro="" textlink="">
      <xdr:nvSpPr>
        <xdr:cNvPr id="31483" name="AutoShape 1" descr="Eine Matrixformel, die Konstanten verwendet">
          <a:extLst>
            <a:ext uri="{FF2B5EF4-FFF2-40B4-BE49-F238E27FC236}">
              <a16:creationId xmlns:a16="http://schemas.microsoft.com/office/drawing/2014/main" id="{CD6781D1-E4D9-6AA8-4FE7-E7C8459EB99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1727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194</xdr:row>
      <xdr:rowOff>0</xdr:rowOff>
    </xdr:from>
    <xdr:to>
      <xdr:col>11</xdr:col>
      <xdr:colOff>314325</xdr:colOff>
      <xdr:row>195</xdr:row>
      <xdr:rowOff>133350</xdr:rowOff>
    </xdr:to>
    <xdr:sp macro="" textlink="">
      <xdr:nvSpPr>
        <xdr:cNvPr id="31484" name="AutoShape 1" descr="Eine Matrixformel, die Konstanten verwendet">
          <a:extLst>
            <a:ext uri="{FF2B5EF4-FFF2-40B4-BE49-F238E27FC236}">
              <a16:creationId xmlns:a16="http://schemas.microsoft.com/office/drawing/2014/main" id="{60140087-DFAA-C2C3-9D0D-9B2DAAB3B6F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1727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152</xdr:row>
      <xdr:rowOff>0</xdr:rowOff>
    </xdr:from>
    <xdr:to>
      <xdr:col>11</xdr:col>
      <xdr:colOff>314325</xdr:colOff>
      <xdr:row>153</xdr:row>
      <xdr:rowOff>133350</xdr:rowOff>
    </xdr:to>
    <xdr:sp macro="" textlink="">
      <xdr:nvSpPr>
        <xdr:cNvPr id="31485" name="AutoShape 1" descr="Eine Matrixformel, die Konstanten verwendet">
          <a:extLst>
            <a:ext uri="{FF2B5EF4-FFF2-40B4-BE49-F238E27FC236}">
              <a16:creationId xmlns:a16="http://schemas.microsoft.com/office/drawing/2014/main" id="{06B04EDE-5042-B0FC-1820-0E570150168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4926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152</xdr:row>
      <xdr:rowOff>0</xdr:rowOff>
    </xdr:from>
    <xdr:to>
      <xdr:col>11</xdr:col>
      <xdr:colOff>314325</xdr:colOff>
      <xdr:row>153</xdr:row>
      <xdr:rowOff>133350</xdr:rowOff>
    </xdr:to>
    <xdr:sp macro="" textlink="">
      <xdr:nvSpPr>
        <xdr:cNvPr id="31486" name="AutoShape 1" descr="Eine Matrixformel, die Konstanten verwendet">
          <a:extLst>
            <a:ext uri="{FF2B5EF4-FFF2-40B4-BE49-F238E27FC236}">
              <a16:creationId xmlns:a16="http://schemas.microsoft.com/office/drawing/2014/main" id="{729A2785-B232-DDE8-5828-B8FE7B73049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4926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152</xdr:row>
      <xdr:rowOff>0</xdr:rowOff>
    </xdr:from>
    <xdr:to>
      <xdr:col>11</xdr:col>
      <xdr:colOff>314325</xdr:colOff>
      <xdr:row>153</xdr:row>
      <xdr:rowOff>133350</xdr:rowOff>
    </xdr:to>
    <xdr:sp macro="" textlink="">
      <xdr:nvSpPr>
        <xdr:cNvPr id="31487" name="AutoShape 1" descr="Eine Matrixformel, die Konstanten verwendet">
          <a:extLst>
            <a:ext uri="{FF2B5EF4-FFF2-40B4-BE49-F238E27FC236}">
              <a16:creationId xmlns:a16="http://schemas.microsoft.com/office/drawing/2014/main" id="{D2DF262E-0557-A8AA-E7CD-B2E15B229AF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4926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152</xdr:row>
      <xdr:rowOff>0</xdr:rowOff>
    </xdr:from>
    <xdr:to>
      <xdr:col>11</xdr:col>
      <xdr:colOff>314325</xdr:colOff>
      <xdr:row>153</xdr:row>
      <xdr:rowOff>133350</xdr:rowOff>
    </xdr:to>
    <xdr:sp macro="" textlink="">
      <xdr:nvSpPr>
        <xdr:cNvPr id="31488" name="AutoShape 1" descr="Eine Matrixformel, die Konstanten verwendet">
          <a:extLst>
            <a:ext uri="{FF2B5EF4-FFF2-40B4-BE49-F238E27FC236}">
              <a16:creationId xmlns:a16="http://schemas.microsoft.com/office/drawing/2014/main" id="{574AABF2-8557-9CD1-EA5D-C71C07D5D62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4926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152</xdr:row>
      <xdr:rowOff>0</xdr:rowOff>
    </xdr:from>
    <xdr:to>
      <xdr:col>11</xdr:col>
      <xdr:colOff>314325</xdr:colOff>
      <xdr:row>153</xdr:row>
      <xdr:rowOff>133350</xdr:rowOff>
    </xdr:to>
    <xdr:sp macro="" textlink="">
      <xdr:nvSpPr>
        <xdr:cNvPr id="31489" name="AutoShape 1" descr="Eine Matrixformel, die Konstanten verwendet">
          <a:extLst>
            <a:ext uri="{FF2B5EF4-FFF2-40B4-BE49-F238E27FC236}">
              <a16:creationId xmlns:a16="http://schemas.microsoft.com/office/drawing/2014/main" id="{69CE616B-552D-3787-2094-2AAAE947B2E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4926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332</xdr:row>
      <xdr:rowOff>0</xdr:rowOff>
    </xdr:from>
    <xdr:to>
      <xdr:col>11</xdr:col>
      <xdr:colOff>314325</xdr:colOff>
      <xdr:row>333</xdr:row>
      <xdr:rowOff>133350</xdr:rowOff>
    </xdr:to>
    <xdr:sp macro="" textlink="">
      <xdr:nvSpPr>
        <xdr:cNvPr id="31490" name="AutoShape 1" descr="Eine Matrixformel, die Konstanten verwendet">
          <a:extLst>
            <a:ext uri="{FF2B5EF4-FFF2-40B4-BE49-F238E27FC236}">
              <a16:creationId xmlns:a16="http://schemas.microsoft.com/office/drawing/2014/main" id="{61DCE451-F26C-CB2A-8CCF-D5EAE9B44B2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4073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332</xdr:row>
      <xdr:rowOff>0</xdr:rowOff>
    </xdr:from>
    <xdr:to>
      <xdr:col>11</xdr:col>
      <xdr:colOff>314325</xdr:colOff>
      <xdr:row>333</xdr:row>
      <xdr:rowOff>133350</xdr:rowOff>
    </xdr:to>
    <xdr:sp macro="" textlink="">
      <xdr:nvSpPr>
        <xdr:cNvPr id="31491" name="AutoShape 1" descr="Eine Matrixformel, die Konstanten verwendet">
          <a:extLst>
            <a:ext uri="{FF2B5EF4-FFF2-40B4-BE49-F238E27FC236}">
              <a16:creationId xmlns:a16="http://schemas.microsoft.com/office/drawing/2014/main" id="{EA6C149B-83AD-559E-867F-2F5A77ABC84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4073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332</xdr:row>
      <xdr:rowOff>0</xdr:rowOff>
    </xdr:from>
    <xdr:to>
      <xdr:col>11</xdr:col>
      <xdr:colOff>314325</xdr:colOff>
      <xdr:row>333</xdr:row>
      <xdr:rowOff>133350</xdr:rowOff>
    </xdr:to>
    <xdr:sp macro="" textlink="">
      <xdr:nvSpPr>
        <xdr:cNvPr id="31492" name="AutoShape 1" descr="Eine Matrixformel, die Konstanten verwendet">
          <a:extLst>
            <a:ext uri="{FF2B5EF4-FFF2-40B4-BE49-F238E27FC236}">
              <a16:creationId xmlns:a16="http://schemas.microsoft.com/office/drawing/2014/main" id="{ADEFA6F7-7322-FB74-D4DF-538EB6810B2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4073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332</xdr:row>
      <xdr:rowOff>0</xdr:rowOff>
    </xdr:from>
    <xdr:to>
      <xdr:col>11</xdr:col>
      <xdr:colOff>314325</xdr:colOff>
      <xdr:row>333</xdr:row>
      <xdr:rowOff>133350</xdr:rowOff>
    </xdr:to>
    <xdr:sp macro="" textlink="">
      <xdr:nvSpPr>
        <xdr:cNvPr id="31493" name="AutoShape 1" descr="Eine Matrixformel, die Konstanten verwendet">
          <a:extLst>
            <a:ext uri="{FF2B5EF4-FFF2-40B4-BE49-F238E27FC236}">
              <a16:creationId xmlns:a16="http://schemas.microsoft.com/office/drawing/2014/main" id="{0BC7F5A7-A1CF-2BBA-678E-A6AF115BEE9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4073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332</xdr:row>
      <xdr:rowOff>0</xdr:rowOff>
    </xdr:from>
    <xdr:to>
      <xdr:col>11</xdr:col>
      <xdr:colOff>314325</xdr:colOff>
      <xdr:row>333</xdr:row>
      <xdr:rowOff>133350</xdr:rowOff>
    </xdr:to>
    <xdr:sp macro="" textlink="">
      <xdr:nvSpPr>
        <xdr:cNvPr id="31494" name="AutoShape 1" descr="Eine Matrixformel, die Konstanten verwendet">
          <a:extLst>
            <a:ext uri="{FF2B5EF4-FFF2-40B4-BE49-F238E27FC236}">
              <a16:creationId xmlns:a16="http://schemas.microsoft.com/office/drawing/2014/main" id="{C1C8374C-C82D-7001-02E9-79AED023BC9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4073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258</xdr:row>
      <xdr:rowOff>0</xdr:rowOff>
    </xdr:from>
    <xdr:to>
      <xdr:col>11</xdr:col>
      <xdr:colOff>314325</xdr:colOff>
      <xdr:row>259</xdr:row>
      <xdr:rowOff>133350</xdr:rowOff>
    </xdr:to>
    <xdr:sp macro="" textlink="">
      <xdr:nvSpPr>
        <xdr:cNvPr id="31495" name="AutoShape 1" descr="Eine Matrixformel, die Konstanten verwendet">
          <a:extLst>
            <a:ext uri="{FF2B5EF4-FFF2-40B4-BE49-F238E27FC236}">
              <a16:creationId xmlns:a16="http://schemas.microsoft.com/office/drawing/2014/main" id="{69DA8774-361C-04A2-1C14-EB797B96E6A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2090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258</xdr:row>
      <xdr:rowOff>0</xdr:rowOff>
    </xdr:from>
    <xdr:to>
      <xdr:col>11</xdr:col>
      <xdr:colOff>314325</xdr:colOff>
      <xdr:row>259</xdr:row>
      <xdr:rowOff>133350</xdr:rowOff>
    </xdr:to>
    <xdr:sp macro="" textlink="">
      <xdr:nvSpPr>
        <xdr:cNvPr id="31496" name="AutoShape 1" descr="Eine Matrixformel, die Konstanten verwendet">
          <a:extLst>
            <a:ext uri="{FF2B5EF4-FFF2-40B4-BE49-F238E27FC236}">
              <a16:creationId xmlns:a16="http://schemas.microsoft.com/office/drawing/2014/main" id="{BE838754-D82D-2A36-67DB-CF6DA99AB59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2090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258</xdr:row>
      <xdr:rowOff>0</xdr:rowOff>
    </xdr:from>
    <xdr:to>
      <xdr:col>11</xdr:col>
      <xdr:colOff>314325</xdr:colOff>
      <xdr:row>259</xdr:row>
      <xdr:rowOff>133350</xdr:rowOff>
    </xdr:to>
    <xdr:sp macro="" textlink="">
      <xdr:nvSpPr>
        <xdr:cNvPr id="31497" name="AutoShape 1" descr="Eine Matrixformel, die Konstanten verwendet">
          <a:extLst>
            <a:ext uri="{FF2B5EF4-FFF2-40B4-BE49-F238E27FC236}">
              <a16:creationId xmlns:a16="http://schemas.microsoft.com/office/drawing/2014/main" id="{D27E51C6-6909-A25B-6E62-C16D6B1C141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2090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258</xdr:row>
      <xdr:rowOff>0</xdr:rowOff>
    </xdr:from>
    <xdr:to>
      <xdr:col>11</xdr:col>
      <xdr:colOff>314325</xdr:colOff>
      <xdr:row>259</xdr:row>
      <xdr:rowOff>133350</xdr:rowOff>
    </xdr:to>
    <xdr:sp macro="" textlink="">
      <xdr:nvSpPr>
        <xdr:cNvPr id="31498" name="AutoShape 1" descr="Eine Matrixformel, die Konstanten verwendet">
          <a:extLst>
            <a:ext uri="{FF2B5EF4-FFF2-40B4-BE49-F238E27FC236}">
              <a16:creationId xmlns:a16="http://schemas.microsoft.com/office/drawing/2014/main" id="{F8503F97-0AF4-DC35-3A7F-D34302E8644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2090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258</xdr:row>
      <xdr:rowOff>0</xdr:rowOff>
    </xdr:from>
    <xdr:to>
      <xdr:col>11</xdr:col>
      <xdr:colOff>314325</xdr:colOff>
      <xdr:row>259</xdr:row>
      <xdr:rowOff>133350</xdr:rowOff>
    </xdr:to>
    <xdr:sp macro="" textlink="">
      <xdr:nvSpPr>
        <xdr:cNvPr id="31499" name="AutoShape 1" descr="Eine Matrixformel, die Konstanten verwendet">
          <a:extLst>
            <a:ext uri="{FF2B5EF4-FFF2-40B4-BE49-F238E27FC236}">
              <a16:creationId xmlns:a16="http://schemas.microsoft.com/office/drawing/2014/main" id="{0DF1626F-C6EA-644B-7EA0-790DD48BA81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2090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117</xdr:row>
      <xdr:rowOff>0</xdr:rowOff>
    </xdr:from>
    <xdr:to>
      <xdr:col>11</xdr:col>
      <xdr:colOff>314325</xdr:colOff>
      <xdr:row>118</xdr:row>
      <xdr:rowOff>133350</xdr:rowOff>
    </xdr:to>
    <xdr:sp macro="" textlink="">
      <xdr:nvSpPr>
        <xdr:cNvPr id="31500" name="AutoShape 1" descr="Eine Matrixformel, die Konstanten verwendet">
          <a:extLst>
            <a:ext uri="{FF2B5EF4-FFF2-40B4-BE49-F238E27FC236}">
              <a16:creationId xmlns:a16="http://schemas.microsoft.com/office/drawing/2014/main" id="{564DDBC6-CB54-675A-8368-E55A8984325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9259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117</xdr:row>
      <xdr:rowOff>0</xdr:rowOff>
    </xdr:from>
    <xdr:to>
      <xdr:col>11</xdr:col>
      <xdr:colOff>314325</xdr:colOff>
      <xdr:row>118</xdr:row>
      <xdr:rowOff>133350</xdr:rowOff>
    </xdr:to>
    <xdr:sp macro="" textlink="">
      <xdr:nvSpPr>
        <xdr:cNvPr id="31501" name="AutoShape 1" descr="Eine Matrixformel, die Konstanten verwendet">
          <a:extLst>
            <a:ext uri="{FF2B5EF4-FFF2-40B4-BE49-F238E27FC236}">
              <a16:creationId xmlns:a16="http://schemas.microsoft.com/office/drawing/2014/main" id="{2E8F36D4-E184-270B-3952-DB695E1F9AA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9259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117</xdr:row>
      <xdr:rowOff>0</xdr:rowOff>
    </xdr:from>
    <xdr:to>
      <xdr:col>11</xdr:col>
      <xdr:colOff>314325</xdr:colOff>
      <xdr:row>118</xdr:row>
      <xdr:rowOff>133350</xdr:rowOff>
    </xdr:to>
    <xdr:sp macro="" textlink="">
      <xdr:nvSpPr>
        <xdr:cNvPr id="31502" name="AutoShape 1" descr="Eine Matrixformel, die Konstanten verwendet">
          <a:extLst>
            <a:ext uri="{FF2B5EF4-FFF2-40B4-BE49-F238E27FC236}">
              <a16:creationId xmlns:a16="http://schemas.microsoft.com/office/drawing/2014/main" id="{0478C888-AC85-43EA-4319-157A3CF2427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9259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117</xdr:row>
      <xdr:rowOff>0</xdr:rowOff>
    </xdr:from>
    <xdr:to>
      <xdr:col>11</xdr:col>
      <xdr:colOff>314325</xdr:colOff>
      <xdr:row>118</xdr:row>
      <xdr:rowOff>133350</xdr:rowOff>
    </xdr:to>
    <xdr:sp macro="" textlink="">
      <xdr:nvSpPr>
        <xdr:cNvPr id="31503" name="AutoShape 1" descr="Eine Matrixformel, die Konstanten verwendet">
          <a:extLst>
            <a:ext uri="{FF2B5EF4-FFF2-40B4-BE49-F238E27FC236}">
              <a16:creationId xmlns:a16="http://schemas.microsoft.com/office/drawing/2014/main" id="{C0BBE289-C9DD-59BF-B4AA-1D2F5B15B1C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9259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117</xdr:row>
      <xdr:rowOff>0</xdr:rowOff>
    </xdr:from>
    <xdr:to>
      <xdr:col>11</xdr:col>
      <xdr:colOff>314325</xdr:colOff>
      <xdr:row>118</xdr:row>
      <xdr:rowOff>133350</xdr:rowOff>
    </xdr:to>
    <xdr:sp macro="" textlink="">
      <xdr:nvSpPr>
        <xdr:cNvPr id="31504" name="AutoShape 1" descr="Eine Matrixformel, die Konstanten verwendet">
          <a:extLst>
            <a:ext uri="{FF2B5EF4-FFF2-40B4-BE49-F238E27FC236}">
              <a16:creationId xmlns:a16="http://schemas.microsoft.com/office/drawing/2014/main" id="{6CA625FD-7017-45CE-BFE5-51FB694C82A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9259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314325</xdr:colOff>
      <xdr:row>159</xdr:row>
      <xdr:rowOff>133350</xdr:rowOff>
    </xdr:to>
    <xdr:sp macro="" textlink="">
      <xdr:nvSpPr>
        <xdr:cNvPr id="31505" name="AutoShape 1" descr="Eine Matrixformel, die Konstanten verwendet">
          <a:extLst>
            <a:ext uri="{FF2B5EF4-FFF2-40B4-BE49-F238E27FC236}">
              <a16:creationId xmlns:a16="http://schemas.microsoft.com/office/drawing/2014/main" id="{A38FFEB2-36C7-9AA9-42F5-D5D331D3EFD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5898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314325</xdr:colOff>
      <xdr:row>159</xdr:row>
      <xdr:rowOff>133350</xdr:rowOff>
    </xdr:to>
    <xdr:sp macro="" textlink="">
      <xdr:nvSpPr>
        <xdr:cNvPr id="31506" name="AutoShape 1" descr="Eine Matrixformel, die Konstanten verwendet">
          <a:extLst>
            <a:ext uri="{FF2B5EF4-FFF2-40B4-BE49-F238E27FC236}">
              <a16:creationId xmlns:a16="http://schemas.microsoft.com/office/drawing/2014/main" id="{887A760A-F20F-360C-578C-389779EC683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5898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314325</xdr:colOff>
      <xdr:row>159</xdr:row>
      <xdr:rowOff>133350</xdr:rowOff>
    </xdr:to>
    <xdr:sp macro="" textlink="">
      <xdr:nvSpPr>
        <xdr:cNvPr id="31507" name="AutoShape 1" descr="Eine Matrixformel, die Konstanten verwendet">
          <a:extLst>
            <a:ext uri="{FF2B5EF4-FFF2-40B4-BE49-F238E27FC236}">
              <a16:creationId xmlns:a16="http://schemas.microsoft.com/office/drawing/2014/main" id="{0369EB90-FACD-45EE-3E25-880798F1E20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5898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314325</xdr:colOff>
      <xdr:row>159</xdr:row>
      <xdr:rowOff>133350</xdr:rowOff>
    </xdr:to>
    <xdr:sp macro="" textlink="">
      <xdr:nvSpPr>
        <xdr:cNvPr id="31508" name="AutoShape 1" descr="Eine Matrixformel, die Konstanten verwendet">
          <a:extLst>
            <a:ext uri="{FF2B5EF4-FFF2-40B4-BE49-F238E27FC236}">
              <a16:creationId xmlns:a16="http://schemas.microsoft.com/office/drawing/2014/main" id="{2F157B6A-CD94-EE1F-D664-766AB729D0B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5898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314325</xdr:colOff>
      <xdr:row>159</xdr:row>
      <xdr:rowOff>133350</xdr:rowOff>
    </xdr:to>
    <xdr:sp macro="" textlink="">
      <xdr:nvSpPr>
        <xdr:cNvPr id="31509" name="AutoShape 1" descr="Eine Matrixformel, die Konstanten verwendet">
          <a:extLst>
            <a:ext uri="{FF2B5EF4-FFF2-40B4-BE49-F238E27FC236}">
              <a16:creationId xmlns:a16="http://schemas.microsoft.com/office/drawing/2014/main" id="{006DB8D9-7EF1-E9DC-B86F-F3133B7AC20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5898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58</xdr:row>
      <xdr:rowOff>0</xdr:rowOff>
    </xdr:from>
    <xdr:to>
      <xdr:col>11</xdr:col>
      <xdr:colOff>314325</xdr:colOff>
      <xdr:row>59</xdr:row>
      <xdr:rowOff>133350</xdr:rowOff>
    </xdr:to>
    <xdr:sp macro="" textlink="">
      <xdr:nvSpPr>
        <xdr:cNvPr id="31510" name="AutoShape 1" descr="Eine Matrixformel, die Konstanten verwendet">
          <a:extLst>
            <a:ext uri="{FF2B5EF4-FFF2-40B4-BE49-F238E27FC236}">
              <a16:creationId xmlns:a16="http://schemas.microsoft.com/office/drawing/2014/main" id="{032DD18E-B5EB-BF5E-7035-13A86B73DE0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9705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58</xdr:row>
      <xdr:rowOff>0</xdr:rowOff>
    </xdr:from>
    <xdr:to>
      <xdr:col>11</xdr:col>
      <xdr:colOff>314325</xdr:colOff>
      <xdr:row>59</xdr:row>
      <xdr:rowOff>133350</xdr:rowOff>
    </xdr:to>
    <xdr:sp macro="" textlink="">
      <xdr:nvSpPr>
        <xdr:cNvPr id="31511" name="AutoShape 1" descr="Eine Matrixformel, die Konstanten verwendet">
          <a:extLst>
            <a:ext uri="{FF2B5EF4-FFF2-40B4-BE49-F238E27FC236}">
              <a16:creationId xmlns:a16="http://schemas.microsoft.com/office/drawing/2014/main" id="{EE3626C0-4153-E0B7-3280-BA43460F538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9705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58</xdr:row>
      <xdr:rowOff>0</xdr:rowOff>
    </xdr:from>
    <xdr:to>
      <xdr:col>11</xdr:col>
      <xdr:colOff>314325</xdr:colOff>
      <xdr:row>59</xdr:row>
      <xdr:rowOff>133350</xdr:rowOff>
    </xdr:to>
    <xdr:sp macro="" textlink="">
      <xdr:nvSpPr>
        <xdr:cNvPr id="31512" name="AutoShape 1" descr="Eine Matrixformel, die Konstanten verwendet">
          <a:extLst>
            <a:ext uri="{FF2B5EF4-FFF2-40B4-BE49-F238E27FC236}">
              <a16:creationId xmlns:a16="http://schemas.microsoft.com/office/drawing/2014/main" id="{33FCC50A-1C0D-5D98-0B6F-C33D7F2FD29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9705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58</xdr:row>
      <xdr:rowOff>0</xdr:rowOff>
    </xdr:from>
    <xdr:to>
      <xdr:col>11</xdr:col>
      <xdr:colOff>314325</xdr:colOff>
      <xdr:row>59</xdr:row>
      <xdr:rowOff>133350</xdr:rowOff>
    </xdr:to>
    <xdr:sp macro="" textlink="">
      <xdr:nvSpPr>
        <xdr:cNvPr id="31513" name="AutoShape 1" descr="Eine Matrixformel, die Konstanten verwendet">
          <a:extLst>
            <a:ext uri="{FF2B5EF4-FFF2-40B4-BE49-F238E27FC236}">
              <a16:creationId xmlns:a16="http://schemas.microsoft.com/office/drawing/2014/main" id="{6FC4F49A-7992-D849-8840-2DBF10CA609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9705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58</xdr:row>
      <xdr:rowOff>0</xdr:rowOff>
    </xdr:from>
    <xdr:to>
      <xdr:col>11</xdr:col>
      <xdr:colOff>314325</xdr:colOff>
      <xdr:row>59</xdr:row>
      <xdr:rowOff>133350</xdr:rowOff>
    </xdr:to>
    <xdr:sp macro="" textlink="">
      <xdr:nvSpPr>
        <xdr:cNvPr id="31514" name="AutoShape 1" descr="Eine Matrixformel, die Konstanten verwendet">
          <a:extLst>
            <a:ext uri="{FF2B5EF4-FFF2-40B4-BE49-F238E27FC236}">
              <a16:creationId xmlns:a16="http://schemas.microsoft.com/office/drawing/2014/main" id="{08F6D243-E16B-7C19-E3C2-017D471B6D7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9705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209</xdr:row>
      <xdr:rowOff>0</xdr:rowOff>
    </xdr:from>
    <xdr:to>
      <xdr:col>11</xdr:col>
      <xdr:colOff>314325</xdr:colOff>
      <xdr:row>210</xdr:row>
      <xdr:rowOff>133350</xdr:rowOff>
    </xdr:to>
    <xdr:sp macro="" textlink="">
      <xdr:nvSpPr>
        <xdr:cNvPr id="31515" name="AutoShape 1" descr="Eine Matrixformel, die Konstanten verwendet">
          <a:extLst>
            <a:ext uri="{FF2B5EF4-FFF2-40B4-BE49-F238E27FC236}">
              <a16:creationId xmlns:a16="http://schemas.microsoft.com/office/drawing/2014/main" id="{C638F4E1-7ADC-336B-F49D-1695CE204FC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4156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209</xdr:row>
      <xdr:rowOff>0</xdr:rowOff>
    </xdr:from>
    <xdr:to>
      <xdr:col>11</xdr:col>
      <xdr:colOff>314325</xdr:colOff>
      <xdr:row>210</xdr:row>
      <xdr:rowOff>133350</xdr:rowOff>
    </xdr:to>
    <xdr:sp macro="" textlink="">
      <xdr:nvSpPr>
        <xdr:cNvPr id="31516" name="AutoShape 1" descr="Eine Matrixformel, die Konstanten verwendet">
          <a:extLst>
            <a:ext uri="{FF2B5EF4-FFF2-40B4-BE49-F238E27FC236}">
              <a16:creationId xmlns:a16="http://schemas.microsoft.com/office/drawing/2014/main" id="{E809ADCC-6428-0188-B696-BEF1836EF94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4156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209</xdr:row>
      <xdr:rowOff>0</xdr:rowOff>
    </xdr:from>
    <xdr:to>
      <xdr:col>11</xdr:col>
      <xdr:colOff>314325</xdr:colOff>
      <xdr:row>210</xdr:row>
      <xdr:rowOff>133350</xdr:rowOff>
    </xdr:to>
    <xdr:sp macro="" textlink="">
      <xdr:nvSpPr>
        <xdr:cNvPr id="31517" name="AutoShape 1" descr="Eine Matrixformel, die Konstanten verwendet">
          <a:extLst>
            <a:ext uri="{FF2B5EF4-FFF2-40B4-BE49-F238E27FC236}">
              <a16:creationId xmlns:a16="http://schemas.microsoft.com/office/drawing/2014/main" id="{4CB47DD3-73CC-ACEA-39E2-9D1578F0B0B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4156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209</xdr:row>
      <xdr:rowOff>0</xdr:rowOff>
    </xdr:from>
    <xdr:to>
      <xdr:col>11</xdr:col>
      <xdr:colOff>314325</xdr:colOff>
      <xdr:row>210</xdr:row>
      <xdr:rowOff>133350</xdr:rowOff>
    </xdr:to>
    <xdr:sp macro="" textlink="">
      <xdr:nvSpPr>
        <xdr:cNvPr id="31518" name="AutoShape 1" descr="Eine Matrixformel, die Konstanten verwendet">
          <a:extLst>
            <a:ext uri="{FF2B5EF4-FFF2-40B4-BE49-F238E27FC236}">
              <a16:creationId xmlns:a16="http://schemas.microsoft.com/office/drawing/2014/main" id="{0D7FD70B-2026-A0FB-76CD-05AE7FD8827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4156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209</xdr:row>
      <xdr:rowOff>0</xdr:rowOff>
    </xdr:from>
    <xdr:to>
      <xdr:col>11</xdr:col>
      <xdr:colOff>314325</xdr:colOff>
      <xdr:row>210</xdr:row>
      <xdr:rowOff>133350</xdr:rowOff>
    </xdr:to>
    <xdr:sp macro="" textlink="">
      <xdr:nvSpPr>
        <xdr:cNvPr id="31519" name="AutoShape 1" descr="Eine Matrixformel, die Konstanten verwendet">
          <a:extLst>
            <a:ext uri="{FF2B5EF4-FFF2-40B4-BE49-F238E27FC236}">
              <a16:creationId xmlns:a16="http://schemas.microsoft.com/office/drawing/2014/main" id="{33AA23E3-3AFE-5FA0-0E39-29350C2CF85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4156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297</xdr:row>
      <xdr:rowOff>0</xdr:rowOff>
    </xdr:from>
    <xdr:to>
      <xdr:col>11</xdr:col>
      <xdr:colOff>314325</xdr:colOff>
      <xdr:row>298</xdr:row>
      <xdr:rowOff>133350</xdr:rowOff>
    </xdr:to>
    <xdr:sp macro="" textlink="">
      <xdr:nvSpPr>
        <xdr:cNvPr id="31520" name="AutoShape 1" descr="Eine Matrixformel, die Konstanten verwendet">
          <a:extLst>
            <a:ext uri="{FF2B5EF4-FFF2-40B4-BE49-F238E27FC236}">
              <a16:creationId xmlns:a16="http://schemas.microsoft.com/office/drawing/2014/main" id="{907DA006-4B3A-064B-59E8-FB2432930FA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8406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297</xdr:row>
      <xdr:rowOff>0</xdr:rowOff>
    </xdr:from>
    <xdr:to>
      <xdr:col>11</xdr:col>
      <xdr:colOff>314325</xdr:colOff>
      <xdr:row>298</xdr:row>
      <xdr:rowOff>133350</xdr:rowOff>
    </xdr:to>
    <xdr:sp macro="" textlink="">
      <xdr:nvSpPr>
        <xdr:cNvPr id="31521" name="AutoShape 1" descr="Eine Matrixformel, die Konstanten verwendet">
          <a:extLst>
            <a:ext uri="{FF2B5EF4-FFF2-40B4-BE49-F238E27FC236}">
              <a16:creationId xmlns:a16="http://schemas.microsoft.com/office/drawing/2014/main" id="{92E23BF0-A172-8092-8E59-128BB85F926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8406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297</xdr:row>
      <xdr:rowOff>0</xdr:rowOff>
    </xdr:from>
    <xdr:to>
      <xdr:col>11</xdr:col>
      <xdr:colOff>314325</xdr:colOff>
      <xdr:row>298</xdr:row>
      <xdr:rowOff>133350</xdr:rowOff>
    </xdr:to>
    <xdr:sp macro="" textlink="">
      <xdr:nvSpPr>
        <xdr:cNvPr id="31522" name="AutoShape 1" descr="Eine Matrixformel, die Konstanten verwendet">
          <a:extLst>
            <a:ext uri="{FF2B5EF4-FFF2-40B4-BE49-F238E27FC236}">
              <a16:creationId xmlns:a16="http://schemas.microsoft.com/office/drawing/2014/main" id="{50C32104-74B8-7E35-9ED0-109F0D6D03D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8406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297</xdr:row>
      <xdr:rowOff>0</xdr:rowOff>
    </xdr:from>
    <xdr:to>
      <xdr:col>11</xdr:col>
      <xdr:colOff>314325</xdr:colOff>
      <xdr:row>298</xdr:row>
      <xdr:rowOff>133350</xdr:rowOff>
    </xdr:to>
    <xdr:sp macro="" textlink="">
      <xdr:nvSpPr>
        <xdr:cNvPr id="31523" name="AutoShape 1" descr="Eine Matrixformel, die Konstanten verwendet">
          <a:extLst>
            <a:ext uri="{FF2B5EF4-FFF2-40B4-BE49-F238E27FC236}">
              <a16:creationId xmlns:a16="http://schemas.microsoft.com/office/drawing/2014/main" id="{D8742C54-0941-2B23-8DE2-FFD6671D266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8406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297</xdr:row>
      <xdr:rowOff>0</xdr:rowOff>
    </xdr:from>
    <xdr:to>
      <xdr:col>11</xdr:col>
      <xdr:colOff>314325</xdr:colOff>
      <xdr:row>298</xdr:row>
      <xdr:rowOff>133350</xdr:rowOff>
    </xdr:to>
    <xdr:sp macro="" textlink="">
      <xdr:nvSpPr>
        <xdr:cNvPr id="31524" name="AutoShape 1" descr="Eine Matrixformel, die Konstanten verwendet">
          <a:extLst>
            <a:ext uri="{FF2B5EF4-FFF2-40B4-BE49-F238E27FC236}">
              <a16:creationId xmlns:a16="http://schemas.microsoft.com/office/drawing/2014/main" id="{5EF44E54-8103-F849-7A7C-5DE7D503578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8406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118</xdr:row>
      <xdr:rowOff>0</xdr:rowOff>
    </xdr:from>
    <xdr:to>
      <xdr:col>11</xdr:col>
      <xdr:colOff>314325</xdr:colOff>
      <xdr:row>119</xdr:row>
      <xdr:rowOff>133350</xdr:rowOff>
    </xdr:to>
    <xdr:sp macro="" textlink="">
      <xdr:nvSpPr>
        <xdr:cNvPr id="31525" name="AutoShape 1" descr="Eine Matrixformel, die Konstanten verwendet">
          <a:extLst>
            <a:ext uri="{FF2B5EF4-FFF2-40B4-BE49-F238E27FC236}">
              <a16:creationId xmlns:a16="http://schemas.microsoft.com/office/drawing/2014/main" id="{5E5F9BA2-5271-BDAA-E76E-1D05C43D39C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9421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118</xdr:row>
      <xdr:rowOff>0</xdr:rowOff>
    </xdr:from>
    <xdr:to>
      <xdr:col>11</xdr:col>
      <xdr:colOff>314325</xdr:colOff>
      <xdr:row>119</xdr:row>
      <xdr:rowOff>133350</xdr:rowOff>
    </xdr:to>
    <xdr:sp macro="" textlink="">
      <xdr:nvSpPr>
        <xdr:cNvPr id="31526" name="AutoShape 1" descr="Eine Matrixformel, die Konstanten verwendet">
          <a:extLst>
            <a:ext uri="{FF2B5EF4-FFF2-40B4-BE49-F238E27FC236}">
              <a16:creationId xmlns:a16="http://schemas.microsoft.com/office/drawing/2014/main" id="{F66354F5-7930-24DB-4B19-C2198731744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9421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118</xdr:row>
      <xdr:rowOff>0</xdr:rowOff>
    </xdr:from>
    <xdr:to>
      <xdr:col>11</xdr:col>
      <xdr:colOff>314325</xdr:colOff>
      <xdr:row>119</xdr:row>
      <xdr:rowOff>133350</xdr:rowOff>
    </xdr:to>
    <xdr:sp macro="" textlink="">
      <xdr:nvSpPr>
        <xdr:cNvPr id="31527" name="AutoShape 1" descr="Eine Matrixformel, die Konstanten verwendet">
          <a:extLst>
            <a:ext uri="{FF2B5EF4-FFF2-40B4-BE49-F238E27FC236}">
              <a16:creationId xmlns:a16="http://schemas.microsoft.com/office/drawing/2014/main" id="{7F49AFBA-0FE1-9B2D-FC3D-C11A660D003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9421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118</xdr:row>
      <xdr:rowOff>0</xdr:rowOff>
    </xdr:from>
    <xdr:to>
      <xdr:col>11</xdr:col>
      <xdr:colOff>314325</xdr:colOff>
      <xdr:row>119</xdr:row>
      <xdr:rowOff>133350</xdr:rowOff>
    </xdr:to>
    <xdr:sp macro="" textlink="">
      <xdr:nvSpPr>
        <xdr:cNvPr id="31528" name="AutoShape 1" descr="Eine Matrixformel, die Konstanten verwendet">
          <a:extLst>
            <a:ext uri="{FF2B5EF4-FFF2-40B4-BE49-F238E27FC236}">
              <a16:creationId xmlns:a16="http://schemas.microsoft.com/office/drawing/2014/main" id="{61DB9C96-D675-4A3B-62A0-439BAD8D994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9421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118</xdr:row>
      <xdr:rowOff>0</xdr:rowOff>
    </xdr:from>
    <xdr:to>
      <xdr:col>11</xdr:col>
      <xdr:colOff>314325</xdr:colOff>
      <xdr:row>119</xdr:row>
      <xdr:rowOff>133350</xdr:rowOff>
    </xdr:to>
    <xdr:sp macro="" textlink="">
      <xdr:nvSpPr>
        <xdr:cNvPr id="31529" name="AutoShape 1" descr="Eine Matrixformel, die Konstanten verwendet">
          <a:extLst>
            <a:ext uri="{FF2B5EF4-FFF2-40B4-BE49-F238E27FC236}">
              <a16:creationId xmlns:a16="http://schemas.microsoft.com/office/drawing/2014/main" id="{6B61182C-9B09-8E8F-A8DB-636E104C74E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9421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329</xdr:row>
      <xdr:rowOff>0</xdr:rowOff>
    </xdr:from>
    <xdr:to>
      <xdr:col>11</xdr:col>
      <xdr:colOff>314325</xdr:colOff>
      <xdr:row>330</xdr:row>
      <xdr:rowOff>133350</xdr:rowOff>
    </xdr:to>
    <xdr:sp macro="" textlink="">
      <xdr:nvSpPr>
        <xdr:cNvPr id="31530" name="AutoShape 1" descr="Eine Matrixformel, die Konstanten verwendet">
          <a:extLst>
            <a:ext uri="{FF2B5EF4-FFF2-40B4-BE49-F238E27FC236}">
              <a16:creationId xmlns:a16="http://schemas.microsoft.com/office/drawing/2014/main" id="{37C700CA-FA1B-EE82-58FE-ED4B734DA15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3587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329</xdr:row>
      <xdr:rowOff>0</xdr:rowOff>
    </xdr:from>
    <xdr:to>
      <xdr:col>11</xdr:col>
      <xdr:colOff>314325</xdr:colOff>
      <xdr:row>330</xdr:row>
      <xdr:rowOff>133350</xdr:rowOff>
    </xdr:to>
    <xdr:sp macro="" textlink="">
      <xdr:nvSpPr>
        <xdr:cNvPr id="31531" name="AutoShape 1" descr="Eine Matrixformel, die Konstanten verwendet">
          <a:extLst>
            <a:ext uri="{FF2B5EF4-FFF2-40B4-BE49-F238E27FC236}">
              <a16:creationId xmlns:a16="http://schemas.microsoft.com/office/drawing/2014/main" id="{332B8F0A-55A5-BF1B-DE44-6F2E8F710DC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3587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329</xdr:row>
      <xdr:rowOff>0</xdr:rowOff>
    </xdr:from>
    <xdr:to>
      <xdr:col>11</xdr:col>
      <xdr:colOff>314325</xdr:colOff>
      <xdr:row>330</xdr:row>
      <xdr:rowOff>133350</xdr:rowOff>
    </xdr:to>
    <xdr:sp macro="" textlink="">
      <xdr:nvSpPr>
        <xdr:cNvPr id="31532" name="AutoShape 1" descr="Eine Matrixformel, die Konstanten verwendet">
          <a:extLst>
            <a:ext uri="{FF2B5EF4-FFF2-40B4-BE49-F238E27FC236}">
              <a16:creationId xmlns:a16="http://schemas.microsoft.com/office/drawing/2014/main" id="{FDA75338-7B8A-E394-1317-4EB83A71F06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3587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329</xdr:row>
      <xdr:rowOff>0</xdr:rowOff>
    </xdr:from>
    <xdr:to>
      <xdr:col>11</xdr:col>
      <xdr:colOff>314325</xdr:colOff>
      <xdr:row>330</xdr:row>
      <xdr:rowOff>133350</xdr:rowOff>
    </xdr:to>
    <xdr:sp macro="" textlink="">
      <xdr:nvSpPr>
        <xdr:cNvPr id="31533" name="AutoShape 1" descr="Eine Matrixformel, die Konstanten verwendet">
          <a:extLst>
            <a:ext uri="{FF2B5EF4-FFF2-40B4-BE49-F238E27FC236}">
              <a16:creationId xmlns:a16="http://schemas.microsoft.com/office/drawing/2014/main" id="{F94AFA66-F9D9-CFBC-EFCD-A3CD17AC1BE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3587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329</xdr:row>
      <xdr:rowOff>0</xdr:rowOff>
    </xdr:from>
    <xdr:to>
      <xdr:col>11</xdr:col>
      <xdr:colOff>314325</xdr:colOff>
      <xdr:row>330</xdr:row>
      <xdr:rowOff>133350</xdr:rowOff>
    </xdr:to>
    <xdr:sp macro="" textlink="">
      <xdr:nvSpPr>
        <xdr:cNvPr id="31534" name="AutoShape 1" descr="Eine Matrixformel, die Konstanten verwendet">
          <a:extLst>
            <a:ext uri="{FF2B5EF4-FFF2-40B4-BE49-F238E27FC236}">
              <a16:creationId xmlns:a16="http://schemas.microsoft.com/office/drawing/2014/main" id="{A28BCB5C-B3E2-7796-2D9E-95CD21D56FB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3587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232</xdr:row>
      <xdr:rowOff>0</xdr:rowOff>
    </xdr:from>
    <xdr:to>
      <xdr:col>11</xdr:col>
      <xdr:colOff>314325</xdr:colOff>
      <xdr:row>233</xdr:row>
      <xdr:rowOff>133350</xdr:rowOff>
    </xdr:to>
    <xdr:sp macro="" textlink="">
      <xdr:nvSpPr>
        <xdr:cNvPr id="31535" name="AutoShape 1" descr="Eine Matrixformel, die Konstanten verwendet">
          <a:extLst>
            <a:ext uri="{FF2B5EF4-FFF2-40B4-BE49-F238E27FC236}">
              <a16:creationId xmlns:a16="http://schemas.microsoft.com/office/drawing/2014/main" id="{DFC27DB5-1810-D17D-5110-CF27B7BD19E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7880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232</xdr:row>
      <xdr:rowOff>0</xdr:rowOff>
    </xdr:from>
    <xdr:to>
      <xdr:col>11</xdr:col>
      <xdr:colOff>314325</xdr:colOff>
      <xdr:row>233</xdr:row>
      <xdr:rowOff>133350</xdr:rowOff>
    </xdr:to>
    <xdr:sp macro="" textlink="">
      <xdr:nvSpPr>
        <xdr:cNvPr id="31536" name="AutoShape 1" descr="Eine Matrixformel, die Konstanten verwendet">
          <a:extLst>
            <a:ext uri="{FF2B5EF4-FFF2-40B4-BE49-F238E27FC236}">
              <a16:creationId xmlns:a16="http://schemas.microsoft.com/office/drawing/2014/main" id="{313FACF2-015D-3005-1F2E-D395F75D2C2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7880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232</xdr:row>
      <xdr:rowOff>0</xdr:rowOff>
    </xdr:from>
    <xdr:to>
      <xdr:col>11</xdr:col>
      <xdr:colOff>314325</xdr:colOff>
      <xdr:row>233</xdr:row>
      <xdr:rowOff>133350</xdr:rowOff>
    </xdr:to>
    <xdr:sp macro="" textlink="">
      <xdr:nvSpPr>
        <xdr:cNvPr id="31537" name="AutoShape 1" descr="Eine Matrixformel, die Konstanten verwendet">
          <a:extLst>
            <a:ext uri="{FF2B5EF4-FFF2-40B4-BE49-F238E27FC236}">
              <a16:creationId xmlns:a16="http://schemas.microsoft.com/office/drawing/2014/main" id="{C1E3F16C-EBF6-80EE-C688-422F1F718F3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7880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232</xdr:row>
      <xdr:rowOff>0</xdr:rowOff>
    </xdr:from>
    <xdr:to>
      <xdr:col>11</xdr:col>
      <xdr:colOff>314325</xdr:colOff>
      <xdr:row>233</xdr:row>
      <xdr:rowOff>133350</xdr:rowOff>
    </xdr:to>
    <xdr:sp macro="" textlink="">
      <xdr:nvSpPr>
        <xdr:cNvPr id="31538" name="AutoShape 1" descr="Eine Matrixformel, die Konstanten verwendet">
          <a:extLst>
            <a:ext uri="{FF2B5EF4-FFF2-40B4-BE49-F238E27FC236}">
              <a16:creationId xmlns:a16="http://schemas.microsoft.com/office/drawing/2014/main" id="{5E5977FF-A5B2-1DF5-AA44-8CFE059A429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7880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232</xdr:row>
      <xdr:rowOff>0</xdr:rowOff>
    </xdr:from>
    <xdr:to>
      <xdr:col>11</xdr:col>
      <xdr:colOff>314325</xdr:colOff>
      <xdr:row>233</xdr:row>
      <xdr:rowOff>133350</xdr:rowOff>
    </xdr:to>
    <xdr:sp macro="" textlink="">
      <xdr:nvSpPr>
        <xdr:cNvPr id="31539" name="AutoShape 1" descr="Eine Matrixformel, die Konstanten verwendet">
          <a:extLst>
            <a:ext uri="{FF2B5EF4-FFF2-40B4-BE49-F238E27FC236}">
              <a16:creationId xmlns:a16="http://schemas.microsoft.com/office/drawing/2014/main" id="{F1C7F912-F45B-81FB-4494-DEF6AFF5403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7880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304</xdr:row>
      <xdr:rowOff>0</xdr:rowOff>
    </xdr:from>
    <xdr:to>
      <xdr:col>11</xdr:col>
      <xdr:colOff>314325</xdr:colOff>
      <xdr:row>305</xdr:row>
      <xdr:rowOff>133350</xdr:rowOff>
    </xdr:to>
    <xdr:sp macro="" textlink="">
      <xdr:nvSpPr>
        <xdr:cNvPr id="31540" name="AutoShape 1" descr="Eine Matrixformel, die Konstanten verwendet">
          <a:extLst>
            <a:ext uri="{FF2B5EF4-FFF2-40B4-BE49-F238E27FC236}">
              <a16:creationId xmlns:a16="http://schemas.microsoft.com/office/drawing/2014/main" id="{FF6D3886-9EF9-3E86-CDC2-3B8638A72FD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9539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304</xdr:row>
      <xdr:rowOff>0</xdr:rowOff>
    </xdr:from>
    <xdr:to>
      <xdr:col>11</xdr:col>
      <xdr:colOff>314325</xdr:colOff>
      <xdr:row>305</xdr:row>
      <xdr:rowOff>133350</xdr:rowOff>
    </xdr:to>
    <xdr:sp macro="" textlink="">
      <xdr:nvSpPr>
        <xdr:cNvPr id="31541" name="AutoShape 1" descr="Eine Matrixformel, die Konstanten verwendet">
          <a:extLst>
            <a:ext uri="{FF2B5EF4-FFF2-40B4-BE49-F238E27FC236}">
              <a16:creationId xmlns:a16="http://schemas.microsoft.com/office/drawing/2014/main" id="{6D046462-228A-A245-EC8A-31A8A4A7278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9539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304</xdr:row>
      <xdr:rowOff>0</xdr:rowOff>
    </xdr:from>
    <xdr:to>
      <xdr:col>11</xdr:col>
      <xdr:colOff>314325</xdr:colOff>
      <xdr:row>305</xdr:row>
      <xdr:rowOff>133350</xdr:rowOff>
    </xdr:to>
    <xdr:sp macro="" textlink="">
      <xdr:nvSpPr>
        <xdr:cNvPr id="31542" name="AutoShape 1" descr="Eine Matrixformel, die Konstanten verwendet">
          <a:extLst>
            <a:ext uri="{FF2B5EF4-FFF2-40B4-BE49-F238E27FC236}">
              <a16:creationId xmlns:a16="http://schemas.microsoft.com/office/drawing/2014/main" id="{3B4D1FF8-52C3-4C10-3037-C5B0A2F3B84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9539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304</xdr:row>
      <xdr:rowOff>0</xdr:rowOff>
    </xdr:from>
    <xdr:to>
      <xdr:col>11</xdr:col>
      <xdr:colOff>314325</xdr:colOff>
      <xdr:row>305</xdr:row>
      <xdr:rowOff>133350</xdr:rowOff>
    </xdr:to>
    <xdr:sp macro="" textlink="">
      <xdr:nvSpPr>
        <xdr:cNvPr id="31543" name="AutoShape 1" descr="Eine Matrixformel, die Konstanten verwendet">
          <a:extLst>
            <a:ext uri="{FF2B5EF4-FFF2-40B4-BE49-F238E27FC236}">
              <a16:creationId xmlns:a16="http://schemas.microsoft.com/office/drawing/2014/main" id="{8A3BCFF6-729E-4E12-7DB7-69AECEBFE18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9539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304</xdr:row>
      <xdr:rowOff>0</xdr:rowOff>
    </xdr:from>
    <xdr:to>
      <xdr:col>11</xdr:col>
      <xdr:colOff>314325</xdr:colOff>
      <xdr:row>305</xdr:row>
      <xdr:rowOff>133350</xdr:rowOff>
    </xdr:to>
    <xdr:sp macro="" textlink="">
      <xdr:nvSpPr>
        <xdr:cNvPr id="31544" name="AutoShape 1" descr="Eine Matrixformel, die Konstanten verwendet">
          <a:extLst>
            <a:ext uri="{FF2B5EF4-FFF2-40B4-BE49-F238E27FC236}">
              <a16:creationId xmlns:a16="http://schemas.microsoft.com/office/drawing/2014/main" id="{6BADECF8-703B-D0F5-4A34-8429D9ECDC2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9539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314325</xdr:colOff>
      <xdr:row>12</xdr:row>
      <xdr:rowOff>133350</xdr:rowOff>
    </xdr:to>
    <xdr:sp macro="" textlink="">
      <xdr:nvSpPr>
        <xdr:cNvPr id="31545" name="AutoShape 1" descr="Eine Matrixformel, die Konstanten verwendet">
          <a:extLst>
            <a:ext uri="{FF2B5EF4-FFF2-40B4-BE49-F238E27FC236}">
              <a16:creationId xmlns:a16="http://schemas.microsoft.com/office/drawing/2014/main" id="{FA0132D9-6F06-0F19-C211-2339F8EB293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095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314325</xdr:colOff>
      <xdr:row>12</xdr:row>
      <xdr:rowOff>133350</xdr:rowOff>
    </xdr:to>
    <xdr:sp macro="" textlink="">
      <xdr:nvSpPr>
        <xdr:cNvPr id="31546" name="AutoShape 1" descr="Eine Matrixformel, die Konstanten verwendet">
          <a:extLst>
            <a:ext uri="{FF2B5EF4-FFF2-40B4-BE49-F238E27FC236}">
              <a16:creationId xmlns:a16="http://schemas.microsoft.com/office/drawing/2014/main" id="{7A70BAFB-74EF-E860-BA88-C8D9E20880F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095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314325</xdr:colOff>
      <xdr:row>12</xdr:row>
      <xdr:rowOff>133350</xdr:rowOff>
    </xdr:to>
    <xdr:sp macro="" textlink="">
      <xdr:nvSpPr>
        <xdr:cNvPr id="31547" name="AutoShape 1" descr="Eine Matrixformel, die Konstanten verwendet">
          <a:extLst>
            <a:ext uri="{FF2B5EF4-FFF2-40B4-BE49-F238E27FC236}">
              <a16:creationId xmlns:a16="http://schemas.microsoft.com/office/drawing/2014/main" id="{80E2BBDD-83B7-453A-084F-C7A381950EE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095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314325</xdr:colOff>
      <xdr:row>12</xdr:row>
      <xdr:rowOff>133350</xdr:rowOff>
    </xdr:to>
    <xdr:sp macro="" textlink="">
      <xdr:nvSpPr>
        <xdr:cNvPr id="31548" name="AutoShape 1" descr="Eine Matrixformel, die Konstanten verwendet">
          <a:extLst>
            <a:ext uri="{FF2B5EF4-FFF2-40B4-BE49-F238E27FC236}">
              <a16:creationId xmlns:a16="http://schemas.microsoft.com/office/drawing/2014/main" id="{19D41E53-47D7-F9A0-20D4-871E92527C8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095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314325</xdr:colOff>
      <xdr:row>12</xdr:row>
      <xdr:rowOff>133350</xdr:rowOff>
    </xdr:to>
    <xdr:sp macro="" textlink="">
      <xdr:nvSpPr>
        <xdr:cNvPr id="31549" name="AutoShape 1" descr="Eine Matrixformel, die Konstanten verwendet">
          <a:extLst>
            <a:ext uri="{FF2B5EF4-FFF2-40B4-BE49-F238E27FC236}">
              <a16:creationId xmlns:a16="http://schemas.microsoft.com/office/drawing/2014/main" id="{8006F261-BE95-B72B-D246-31E9E1B0043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095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97</xdr:row>
      <xdr:rowOff>0</xdr:rowOff>
    </xdr:from>
    <xdr:to>
      <xdr:col>11</xdr:col>
      <xdr:colOff>314325</xdr:colOff>
      <xdr:row>98</xdr:row>
      <xdr:rowOff>133350</xdr:rowOff>
    </xdr:to>
    <xdr:sp macro="" textlink="">
      <xdr:nvSpPr>
        <xdr:cNvPr id="31550" name="AutoShape 1" descr="Eine Matrixformel, die Konstanten verwendet">
          <a:extLst>
            <a:ext uri="{FF2B5EF4-FFF2-40B4-BE49-F238E27FC236}">
              <a16:creationId xmlns:a16="http://schemas.microsoft.com/office/drawing/2014/main" id="{DCC27F5C-4FA2-3C17-B775-2470CD5C78F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6021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97</xdr:row>
      <xdr:rowOff>0</xdr:rowOff>
    </xdr:from>
    <xdr:to>
      <xdr:col>11</xdr:col>
      <xdr:colOff>314325</xdr:colOff>
      <xdr:row>98</xdr:row>
      <xdr:rowOff>133350</xdr:rowOff>
    </xdr:to>
    <xdr:sp macro="" textlink="">
      <xdr:nvSpPr>
        <xdr:cNvPr id="31551" name="AutoShape 1" descr="Eine Matrixformel, die Konstanten verwendet">
          <a:extLst>
            <a:ext uri="{FF2B5EF4-FFF2-40B4-BE49-F238E27FC236}">
              <a16:creationId xmlns:a16="http://schemas.microsoft.com/office/drawing/2014/main" id="{0B644F57-D7A5-0A97-64DD-87D61155E22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6021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97</xdr:row>
      <xdr:rowOff>0</xdr:rowOff>
    </xdr:from>
    <xdr:to>
      <xdr:col>11</xdr:col>
      <xdr:colOff>314325</xdr:colOff>
      <xdr:row>98</xdr:row>
      <xdr:rowOff>133350</xdr:rowOff>
    </xdr:to>
    <xdr:sp macro="" textlink="">
      <xdr:nvSpPr>
        <xdr:cNvPr id="31552" name="AutoShape 1" descr="Eine Matrixformel, die Konstanten verwendet">
          <a:extLst>
            <a:ext uri="{FF2B5EF4-FFF2-40B4-BE49-F238E27FC236}">
              <a16:creationId xmlns:a16="http://schemas.microsoft.com/office/drawing/2014/main" id="{851F1D61-9FA7-3A8C-A381-6927E15071A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6021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97</xdr:row>
      <xdr:rowOff>0</xdr:rowOff>
    </xdr:from>
    <xdr:to>
      <xdr:col>11</xdr:col>
      <xdr:colOff>314325</xdr:colOff>
      <xdr:row>98</xdr:row>
      <xdr:rowOff>133350</xdr:rowOff>
    </xdr:to>
    <xdr:sp macro="" textlink="">
      <xdr:nvSpPr>
        <xdr:cNvPr id="31553" name="AutoShape 1" descr="Eine Matrixformel, die Konstanten verwendet">
          <a:extLst>
            <a:ext uri="{FF2B5EF4-FFF2-40B4-BE49-F238E27FC236}">
              <a16:creationId xmlns:a16="http://schemas.microsoft.com/office/drawing/2014/main" id="{186BFFD7-A9DA-0CAD-143A-5FFEF9029D2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6021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97</xdr:row>
      <xdr:rowOff>0</xdr:rowOff>
    </xdr:from>
    <xdr:to>
      <xdr:col>11</xdr:col>
      <xdr:colOff>314325</xdr:colOff>
      <xdr:row>98</xdr:row>
      <xdr:rowOff>133350</xdr:rowOff>
    </xdr:to>
    <xdr:sp macro="" textlink="">
      <xdr:nvSpPr>
        <xdr:cNvPr id="31554" name="AutoShape 1" descr="Eine Matrixformel, die Konstanten verwendet">
          <a:extLst>
            <a:ext uri="{FF2B5EF4-FFF2-40B4-BE49-F238E27FC236}">
              <a16:creationId xmlns:a16="http://schemas.microsoft.com/office/drawing/2014/main" id="{08411003-6FDA-EB36-03D1-FB9EBF0FC58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6021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149</xdr:row>
      <xdr:rowOff>0</xdr:rowOff>
    </xdr:from>
    <xdr:to>
      <xdr:col>11</xdr:col>
      <xdr:colOff>314325</xdr:colOff>
      <xdr:row>150</xdr:row>
      <xdr:rowOff>133350</xdr:rowOff>
    </xdr:to>
    <xdr:sp macro="" textlink="">
      <xdr:nvSpPr>
        <xdr:cNvPr id="31555" name="AutoShape 1" descr="Eine Matrixformel, die Konstanten verwendet">
          <a:extLst>
            <a:ext uri="{FF2B5EF4-FFF2-40B4-BE49-F238E27FC236}">
              <a16:creationId xmlns:a16="http://schemas.microsoft.com/office/drawing/2014/main" id="{7EAE6E27-4BF4-B184-CD06-1240D3B905D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4441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149</xdr:row>
      <xdr:rowOff>0</xdr:rowOff>
    </xdr:from>
    <xdr:to>
      <xdr:col>11</xdr:col>
      <xdr:colOff>314325</xdr:colOff>
      <xdr:row>150</xdr:row>
      <xdr:rowOff>133350</xdr:rowOff>
    </xdr:to>
    <xdr:sp macro="" textlink="">
      <xdr:nvSpPr>
        <xdr:cNvPr id="31556" name="AutoShape 1" descr="Eine Matrixformel, die Konstanten verwendet">
          <a:extLst>
            <a:ext uri="{FF2B5EF4-FFF2-40B4-BE49-F238E27FC236}">
              <a16:creationId xmlns:a16="http://schemas.microsoft.com/office/drawing/2014/main" id="{5BC94A7B-4054-27D1-0F16-38B948CA6A6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4441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149</xdr:row>
      <xdr:rowOff>0</xdr:rowOff>
    </xdr:from>
    <xdr:to>
      <xdr:col>11</xdr:col>
      <xdr:colOff>314325</xdr:colOff>
      <xdr:row>150</xdr:row>
      <xdr:rowOff>133350</xdr:rowOff>
    </xdr:to>
    <xdr:sp macro="" textlink="">
      <xdr:nvSpPr>
        <xdr:cNvPr id="31557" name="AutoShape 1" descr="Eine Matrixformel, die Konstanten verwendet">
          <a:extLst>
            <a:ext uri="{FF2B5EF4-FFF2-40B4-BE49-F238E27FC236}">
              <a16:creationId xmlns:a16="http://schemas.microsoft.com/office/drawing/2014/main" id="{F37C73C9-9801-2B6A-908C-F71B2F493FD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4441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149</xdr:row>
      <xdr:rowOff>0</xdr:rowOff>
    </xdr:from>
    <xdr:to>
      <xdr:col>11</xdr:col>
      <xdr:colOff>314325</xdr:colOff>
      <xdr:row>150</xdr:row>
      <xdr:rowOff>133350</xdr:rowOff>
    </xdr:to>
    <xdr:sp macro="" textlink="">
      <xdr:nvSpPr>
        <xdr:cNvPr id="31558" name="AutoShape 1" descr="Eine Matrixformel, die Konstanten verwendet">
          <a:extLst>
            <a:ext uri="{FF2B5EF4-FFF2-40B4-BE49-F238E27FC236}">
              <a16:creationId xmlns:a16="http://schemas.microsoft.com/office/drawing/2014/main" id="{04700715-A587-2313-99E3-35E58D093F1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4441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149</xdr:row>
      <xdr:rowOff>0</xdr:rowOff>
    </xdr:from>
    <xdr:to>
      <xdr:col>11</xdr:col>
      <xdr:colOff>314325</xdr:colOff>
      <xdr:row>150</xdr:row>
      <xdr:rowOff>133350</xdr:rowOff>
    </xdr:to>
    <xdr:sp macro="" textlink="">
      <xdr:nvSpPr>
        <xdr:cNvPr id="31559" name="AutoShape 1" descr="Eine Matrixformel, die Konstanten verwendet">
          <a:extLst>
            <a:ext uri="{FF2B5EF4-FFF2-40B4-BE49-F238E27FC236}">
              <a16:creationId xmlns:a16="http://schemas.microsoft.com/office/drawing/2014/main" id="{F306C5F3-F8CC-A848-9450-BA539CDA78A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4441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143</xdr:row>
      <xdr:rowOff>0</xdr:rowOff>
    </xdr:from>
    <xdr:to>
      <xdr:col>11</xdr:col>
      <xdr:colOff>314325</xdr:colOff>
      <xdr:row>144</xdr:row>
      <xdr:rowOff>133350</xdr:rowOff>
    </xdr:to>
    <xdr:sp macro="" textlink="">
      <xdr:nvSpPr>
        <xdr:cNvPr id="31560" name="AutoShape 1" descr="Eine Matrixformel, die Konstanten verwendet">
          <a:extLst>
            <a:ext uri="{FF2B5EF4-FFF2-40B4-BE49-F238E27FC236}">
              <a16:creationId xmlns:a16="http://schemas.microsoft.com/office/drawing/2014/main" id="{7C3A441A-7349-DE61-5139-4DD85DD91D6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3469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143</xdr:row>
      <xdr:rowOff>0</xdr:rowOff>
    </xdr:from>
    <xdr:to>
      <xdr:col>11</xdr:col>
      <xdr:colOff>314325</xdr:colOff>
      <xdr:row>144</xdr:row>
      <xdr:rowOff>133350</xdr:rowOff>
    </xdr:to>
    <xdr:sp macro="" textlink="">
      <xdr:nvSpPr>
        <xdr:cNvPr id="31561" name="AutoShape 1" descr="Eine Matrixformel, die Konstanten verwendet">
          <a:extLst>
            <a:ext uri="{FF2B5EF4-FFF2-40B4-BE49-F238E27FC236}">
              <a16:creationId xmlns:a16="http://schemas.microsoft.com/office/drawing/2014/main" id="{57FC3484-80CA-E7CD-FF32-87B5BC873E3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3469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143</xdr:row>
      <xdr:rowOff>0</xdr:rowOff>
    </xdr:from>
    <xdr:to>
      <xdr:col>11</xdr:col>
      <xdr:colOff>314325</xdr:colOff>
      <xdr:row>144</xdr:row>
      <xdr:rowOff>133350</xdr:rowOff>
    </xdr:to>
    <xdr:sp macro="" textlink="">
      <xdr:nvSpPr>
        <xdr:cNvPr id="31562" name="AutoShape 1" descr="Eine Matrixformel, die Konstanten verwendet">
          <a:extLst>
            <a:ext uri="{FF2B5EF4-FFF2-40B4-BE49-F238E27FC236}">
              <a16:creationId xmlns:a16="http://schemas.microsoft.com/office/drawing/2014/main" id="{BB08145D-0659-2AB2-B013-28570FFD012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3469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143</xdr:row>
      <xdr:rowOff>0</xdr:rowOff>
    </xdr:from>
    <xdr:to>
      <xdr:col>11</xdr:col>
      <xdr:colOff>314325</xdr:colOff>
      <xdr:row>144</xdr:row>
      <xdr:rowOff>133350</xdr:rowOff>
    </xdr:to>
    <xdr:sp macro="" textlink="">
      <xdr:nvSpPr>
        <xdr:cNvPr id="31563" name="AutoShape 1" descr="Eine Matrixformel, die Konstanten verwendet">
          <a:extLst>
            <a:ext uri="{FF2B5EF4-FFF2-40B4-BE49-F238E27FC236}">
              <a16:creationId xmlns:a16="http://schemas.microsoft.com/office/drawing/2014/main" id="{1694FD55-3511-A572-5FA9-F8A55171AE1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3469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143</xdr:row>
      <xdr:rowOff>0</xdr:rowOff>
    </xdr:from>
    <xdr:to>
      <xdr:col>11</xdr:col>
      <xdr:colOff>314325</xdr:colOff>
      <xdr:row>144</xdr:row>
      <xdr:rowOff>133350</xdr:rowOff>
    </xdr:to>
    <xdr:sp macro="" textlink="">
      <xdr:nvSpPr>
        <xdr:cNvPr id="31564" name="AutoShape 1" descr="Eine Matrixformel, die Konstanten verwendet">
          <a:extLst>
            <a:ext uri="{FF2B5EF4-FFF2-40B4-BE49-F238E27FC236}">
              <a16:creationId xmlns:a16="http://schemas.microsoft.com/office/drawing/2014/main" id="{7DD7982C-00F8-A7F7-A534-692267F11BF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3469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143</xdr:row>
      <xdr:rowOff>0</xdr:rowOff>
    </xdr:from>
    <xdr:to>
      <xdr:col>11</xdr:col>
      <xdr:colOff>314325</xdr:colOff>
      <xdr:row>144</xdr:row>
      <xdr:rowOff>133350</xdr:rowOff>
    </xdr:to>
    <xdr:sp macro="" textlink="">
      <xdr:nvSpPr>
        <xdr:cNvPr id="31565" name="AutoShape 1" descr="Eine Matrixformel, die Konstanten verwendet">
          <a:extLst>
            <a:ext uri="{FF2B5EF4-FFF2-40B4-BE49-F238E27FC236}">
              <a16:creationId xmlns:a16="http://schemas.microsoft.com/office/drawing/2014/main" id="{6C3A0372-5FFB-09D9-1A8A-0B7E81BBA75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3469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314325</xdr:colOff>
      <xdr:row>160</xdr:row>
      <xdr:rowOff>133350</xdr:rowOff>
    </xdr:to>
    <xdr:sp macro="" textlink="">
      <xdr:nvSpPr>
        <xdr:cNvPr id="31566" name="AutoShape 1" descr="Eine Matrixformel, die Konstanten verwendet">
          <a:extLst>
            <a:ext uri="{FF2B5EF4-FFF2-40B4-BE49-F238E27FC236}">
              <a16:creationId xmlns:a16="http://schemas.microsoft.com/office/drawing/2014/main" id="{ACC393C3-B5D6-F2BC-5AB4-59282822FA7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6060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314325</xdr:colOff>
      <xdr:row>160</xdr:row>
      <xdr:rowOff>133350</xdr:rowOff>
    </xdr:to>
    <xdr:sp macro="" textlink="">
      <xdr:nvSpPr>
        <xdr:cNvPr id="31567" name="AutoShape 1" descr="Eine Matrixformel, die Konstanten verwendet">
          <a:extLst>
            <a:ext uri="{FF2B5EF4-FFF2-40B4-BE49-F238E27FC236}">
              <a16:creationId xmlns:a16="http://schemas.microsoft.com/office/drawing/2014/main" id="{245F931F-612E-C7ED-1602-05B262F607F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6060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314325</xdr:colOff>
      <xdr:row>160</xdr:row>
      <xdr:rowOff>133350</xdr:rowOff>
    </xdr:to>
    <xdr:sp macro="" textlink="">
      <xdr:nvSpPr>
        <xdr:cNvPr id="31568" name="AutoShape 1" descr="Eine Matrixformel, die Konstanten verwendet">
          <a:extLst>
            <a:ext uri="{FF2B5EF4-FFF2-40B4-BE49-F238E27FC236}">
              <a16:creationId xmlns:a16="http://schemas.microsoft.com/office/drawing/2014/main" id="{B797F03C-54A6-A794-69E7-7DF266E889C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6060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314325</xdr:colOff>
      <xdr:row>160</xdr:row>
      <xdr:rowOff>133350</xdr:rowOff>
    </xdr:to>
    <xdr:sp macro="" textlink="">
      <xdr:nvSpPr>
        <xdr:cNvPr id="31569" name="AutoShape 1" descr="Eine Matrixformel, die Konstanten verwendet">
          <a:extLst>
            <a:ext uri="{FF2B5EF4-FFF2-40B4-BE49-F238E27FC236}">
              <a16:creationId xmlns:a16="http://schemas.microsoft.com/office/drawing/2014/main" id="{AFA63F31-862C-C9F8-34FF-BCEA33ECF48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6060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314325</xdr:colOff>
      <xdr:row>160</xdr:row>
      <xdr:rowOff>133350</xdr:rowOff>
    </xdr:to>
    <xdr:sp macro="" textlink="">
      <xdr:nvSpPr>
        <xdr:cNvPr id="31570" name="AutoShape 1" descr="Eine Matrixformel, die Konstanten verwendet">
          <a:extLst>
            <a:ext uri="{FF2B5EF4-FFF2-40B4-BE49-F238E27FC236}">
              <a16:creationId xmlns:a16="http://schemas.microsoft.com/office/drawing/2014/main" id="{B744396B-AB1A-D275-3ED6-0E93A336DAD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6060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314325</xdr:colOff>
      <xdr:row>160</xdr:row>
      <xdr:rowOff>133350</xdr:rowOff>
    </xdr:to>
    <xdr:sp macro="" textlink="">
      <xdr:nvSpPr>
        <xdr:cNvPr id="31571" name="AutoShape 1" descr="Eine Matrixformel, die Konstanten verwendet">
          <a:extLst>
            <a:ext uri="{FF2B5EF4-FFF2-40B4-BE49-F238E27FC236}">
              <a16:creationId xmlns:a16="http://schemas.microsoft.com/office/drawing/2014/main" id="{0F0BE2A3-5F93-EE09-FA6B-22F2ACC8255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6060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193</xdr:row>
      <xdr:rowOff>0</xdr:rowOff>
    </xdr:from>
    <xdr:to>
      <xdr:col>11</xdr:col>
      <xdr:colOff>314325</xdr:colOff>
      <xdr:row>194</xdr:row>
      <xdr:rowOff>133350</xdr:rowOff>
    </xdr:to>
    <xdr:sp macro="" textlink="">
      <xdr:nvSpPr>
        <xdr:cNvPr id="31572" name="AutoShape 1" descr="Eine Matrixformel, die Konstanten verwendet">
          <a:extLst>
            <a:ext uri="{FF2B5EF4-FFF2-40B4-BE49-F238E27FC236}">
              <a16:creationId xmlns:a16="http://schemas.microsoft.com/office/drawing/2014/main" id="{E6485B87-A34A-AC25-EAD9-9103CEA5B2F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1565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193</xdr:row>
      <xdr:rowOff>0</xdr:rowOff>
    </xdr:from>
    <xdr:to>
      <xdr:col>11</xdr:col>
      <xdr:colOff>314325</xdr:colOff>
      <xdr:row>194</xdr:row>
      <xdr:rowOff>133350</xdr:rowOff>
    </xdr:to>
    <xdr:sp macro="" textlink="">
      <xdr:nvSpPr>
        <xdr:cNvPr id="31573" name="AutoShape 1" descr="Eine Matrixformel, die Konstanten verwendet">
          <a:extLst>
            <a:ext uri="{FF2B5EF4-FFF2-40B4-BE49-F238E27FC236}">
              <a16:creationId xmlns:a16="http://schemas.microsoft.com/office/drawing/2014/main" id="{280870DB-E216-4BB2-DA64-6EA2FF82633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1565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193</xdr:row>
      <xdr:rowOff>0</xdr:rowOff>
    </xdr:from>
    <xdr:to>
      <xdr:col>11</xdr:col>
      <xdr:colOff>314325</xdr:colOff>
      <xdr:row>194</xdr:row>
      <xdr:rowOff>133350</xdr:rowOff>
    </xdr:to>
    <xdr:sp macro="" textlink="">
      <xdr:nvSpPr>
        <xdr:cNvPr id="31574" name="AutoShape 1" descr="Eine Matrixformel, die Konstanten verwendet">
          <a:extLst>
            <a:ext uri="{FF2B5EF4-FFF2-40B4-BE49-F238E27FC236}">
              <a16:creationId xmlns:a16="http://schemas.microsoft.com/office/drawing/2014/main" id="{37A22D71-3F9D-D1A2-1E49-2956201FA69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1565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193</xdr:row>
      <xdr:rowOff>0</xdr:rowOff>
    </xdr:from>
    <xdr:to>
      <xdr:col>11</xdr:col>
      <xdr:colOff>314325</xdr:colOff>
      <xdr:row>194</xdr:row>
      <xdr:rowOff>133350</xdr:rowOff>
    </xdr:to>
    <xdr:sp macro="" textlink="">
      <xdr:nvSpPr>
        <xdr:cNvPr id="31575" name="AutoShape 1" descr="Eine Matrixformel, die Konstanten verwendet">
          <a:extLst>
            <a:ext uri="{FF2B5EF4-FFF2-40B4-BE49-F238E27FC236}">
              <a16:creationId xmlns:a16="http://schemas.microsoft.com/office/drawing/2014/main" id="{66B194DC-A408-D722-97DB-14E2F489970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1565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193</xdr:row>
      <xdr:rowOff>0</xdr:rowOff>
    </xdr:from>
    <xdr:to>
      <xdr:col>11</xdr:col>
      <xdr:colOff>314325</xdr:colOff>
      <xdr:row>194</xdr:row>
      <xdr:rowOff>133350</xdr:rowOff>
    </xdr:to>
    <xdr:sp macro="" textlink="">
      <xdr:nvSpPr>
        <xdr:cNvPr id="31576" name="AutoShape 1" descr="Eine Matrixformel, die Konstanten verwendet">
          <a:extLst>
            <a:ext uri="{FF2B5EF4-FFF2-40B4-BE49-F238E27FC236}">
              <a16:creationId xmlns:a16="http://schemas.microsoft.com/office/drawing/2014/main" id="{3D1C29C9-49DE-FF29-2859-D35602FF390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1565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193</xdr:row>
      <xdr:rowOff>0</xdr:rowOff>
    </xdr:from>
    <xdr:to>
      <xdr:col>11</xdr:col>
      <xdr:colOff>314325</xdr:colOff>
      <xdr:row>194</xdr:row>
      <xdr:rowOff>133350</xdr:rowOff>
    </xdr:to>
    <xdr:sp macro="" textlink="">
      <xdr:nvSpPr>
        <xdr:cNvPr id="31577" name="AutoShape 1" descr="Eine Matrixformel, die Konstanten verwendet">
          <a:extLst>
            <a:ext uri="{FF2B5EF4-FFF2-40B4-BE49-F238E27FC236}">
              <a16:creationId xmlns:a16="http://schemas.microsoft.com/office/drawing/2014/main" id="{3C20117C-455A-D910-C14E-A8AEF1E2B3B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1565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301</xdr:row>
      <xdr:rowOff>0</xdr:rowOff>
    </xdr:from>
    <xdr:to>
      <xdr:col>11</xdr:col>
      <xdr:colOff>314325</xdr:colOff>
      <xdr:row>302</xdr:row>
      <xdr:rowOff>133350</xdr:rowOff>
    </xdr:to>
    <xdr:sp macro="" textlink="">
      <xdr:nvSpPr>
        <xdr:cNvPr id="31578" name="AutoShape 1" descr="Eine Matrixformel, die Konstanten verwendet">
          <a:extLst>
            <a:ext uri="{FF2B5EF4-FFF2-40B4-BE49-F238E27FC236}">
              <a16:creationId xmlns:a16="http://schemas.microsoft.com/office/drawing/2014/main" id="{8E417B68-9BC9-56F5-8C6C-1E1CDFD643E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9053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301</xdr:row>
      <xdr:rowOff>0</xdr:rowOff>
    </xdr:from>
    <xdr:to>
      <xdr:col>11</xdr:col>
      <xdr:colOff>314325</xdr:colOff>
      <xdr:row>302</xdr:row>
      <xdr:rowOff>133350</xdr:rowOff>
    </xdr:to>
    <xdr:sp macro="" textlink="">
      <xdr:nvSpPr>
        <xdr:cNvPr id="31579" name="AutoShape 1" descr="Eine Matrixformel, die Konstanten verwendet">
          <a:extLst>
            <a:ext uri="{FF2B5EF4-FFF2-40B4-BE49-F238E27FC236}">
              <a16:creationId xmlns:a16="http://schemas.microsoft.com/office/drawing/2014/main" id="{EA616493-9C5B-B09E-EB9A-44F25AB9A85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9053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301</xdr:row>
      <xdr:rowOff>0</xdr:rowOff>
    </xdr:from>
    <xdr:to>
      <xdr:col>11</xdr:col>
      <xdr:colOff>314325</xdr:colOff>
      <xdr:row>302</xdr:row>
      <xdr:rowOff>133350</xdr:rowOff>
    </xdr:to>
    <xdr:sp macro="" textlink="">
      <xdr:nvSpPr>
        <xdr:cNvPr id="31580" name="AutoShape 1" descr="Eine Matrixformel, die Konstanten verwendet">
          <a:extLst>
            <a:ext uri="{FF2B5EF4-FFF2-40B4-BE49-F238E27FC236}">
              <a16:creationId xmlns:a16="http://schemas.microsoft.com/office/drawing/2014/main" id="{AB4FE7A2-27DF-F9D4-8EA6-7FC50CCE084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9053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301</xdr:row>
      <xdr:rowOff>0</xdr:rowOff>
    </xdr:from>
    <xdr:to>
      <xdr:col>11</xdr:col>
      <xdr:colOff>314325</xdr:colOff>
      <xdr:row>302</xdr:row>
      <xdr:rowOff>133350</xdr:rowOff>
    </xdr:to>
    <xdr:sp macro="" textlink="">
      <xdr:nvSpPr>
        <xdr:cNvPr id="31581" name="AutoShape 1" descr="Eine Matrixformel, die Konstanten verwendet">
          <a:extLst>
            <a:ext uri="{FF2B5EF4-FFF2-40B4-BE49-F238E27FC236}">
              <a16:creationId xmlns:a16="http://schemas.microsoft.com/office/drawing/2014/main" id="{55D64779-70AE-606E-4494-9DD583E96F7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9053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301</xdr:row>
      <xdr:rowOff>0</xdr:rowOff>
    </xdr:from>
    <xdr:to>
      <xdr:col>11</xdr:col>
      <xdr:colOff>314325</xdr:colOff>
      <xdr:row>302</xdr:row>
      <xdr:rowOff>133350</xdr:rowOff>
    </xdr:to>
    <xdr:sp macro="" textlink="">
      <xdr:nvSpPr>
        <xdr:cNvPr id="31582" name="AutoShape 1" descr="Eine Matrixformel, die Konstanten verwendet">
          <a:extLst>
            <a:ext uri="{FF2B5EF4-FFF2-40B4-BE49-F238E27FC236}">
              <a16:creationId xmlns:a16="http://schemas.microsoft.com/office/drawing/2014/main" id="{AB0D5AFF-4FAF-783F-03D4-3621A31FD5C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9053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301</xdr:row>
      <xdr:rowOff>0</xdr:rowOff>
    </xdr:from>
    <xdr:to>
      <xdr:col>11</xdr:col>
      <xdr:colOff>314325</xdr:colOff>
      <xdr:row>302</xdr:row>
      <xdr:rowOff>133350</xdr:rowOff>
    </xdr:to>
    <xdr:sp macro="" textlink="">
      <xdr:nvSpPr>
        <xdr:cNvPr id="31583" name="AutoShape 1" descr="Eine Matrixformel, die Konstanten verwendet">
          <a:extLst>
            <a:ext uri="{FF2B5EF4-FFF2-40B4-BE49-F238E27FC236}">
              <a16:creationId xmlns:a16="http://schemas.microsoft.com/office/drawing/2014/main" id="{84267C93-CE6F-279A-65BF-D3E63819220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9053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334</xdr:row>
      <xdr:rowOff>0</xdr:rowOff>
    </xdr:from>
    <xdr:to>
      <xdr:col>11</xdr:col>
      <xdr:colOff>314325</xdr:colOff>
      <xdr:row>335</xdr:row>
      <xdr:rowOff>133350</xdr:rowOff>
    </xdr:to>
    <xdr:sp macro="" textlink="">
      <xdr:nvSpPr>
        <xdr:cNvPr id="31584" name="AutoShape 1" descr="Eine Matrixformel, die Konstanten verwendet">
          <a:extLst>
            <a:ext uri="{FF2B5EF4-FFF2-40B4-BE49-F238E27FC236}">
              <a16:creationId xmlns:a16="http://schemas.microsoft.com/office/drawing/2014/main" id="{EA065551-8D8B-E76C-F84C-9AFBE939E37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4397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334</xdr:row>
      <xdr:rowOff>0</xdr:rowOff>
    </xdr:from>
    <xdr:to>
      <xdr:col>11</xdr:col>
      <xdr:colOff>314325</xdr:colOff>
      <xdr:row>335</xdr:row>
      <xdr:rowOff>133350</xdr:rowOff>
    </xdr:to>
    <xdr:sp macro="" textlink="">
      <xdr:nvSpPr>
        <xdr:cNvPr id="31585" name="AutoShape 1" descr="Eine Matrixformel, die Konstanten verwendet">
          <a:extLst>
            <a:ext uri="{FF2B5EF4-FFF2-40B4-BE49-F238E27FC236}">
              <a16:creationId xmlns:a16="http://schemas.microsoft.com/office/drawing/2014/main" id="{E832F6A3-78A3-A7EE-2130-D2D2D7DC37C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4397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334</xdr:row>
      <xdr:rowOff>0</xdr:rowOff>
    </xdr:from>
    <xdr:to>
      <xdr:col>11</xdr:col>
      <xdr:colOff>314325</xdr:colOff>
      <xdr:row>335</xdr:row>
      <xdr:rowOff>133350</xdr:rowOff>
    </xdr:to>
    <xdr:sp macro="" textlink="">
      <xdr:nvSpPr>
        <xdr:cNvPr id="31586" name="AutoShape 1" descr="Eine Matrixformel, die Konstanten verwendet">
          <a:extLst>
            <a:ext uri="{FF2B5EF4-FFF2-40B4-BE49-F238E27FC236}">
              <a16:creationId xmlns:a16="http://schemas.microsoft.com/office/drawing/2014/main" id="{7F9D7C9B-AF36-57BE-5BB0-3D2404DB07E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4397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334</xdr:row>
      <xdr:rowOff>0</xdr:rowOff>
    </xdr:from>
    <xdr:to>
      <xdr:col>11</xdr:col>
      <xdr:colOff>314325</xdr:colOff>
      <xdr:row>335</xdr:row>
      <xdr:rowOff>133350</xdr:rowOff>
    </xdr:to>
    <xdr:sp macro="" textlink="">
      <xdr:nvSpPr>
        <xdr:cNvPr id="31587" name="AutoShape 1" descr="Eine Matrixformel, die Konstanten verwendet">
          <a:extLst>
            <a:ext uri="{FF2B5EF4-FFF2-40B4-BE49-F238E27FC236}">
              <a16:creationId xmlns:a16="http://schemas.microsoft.com/office/drawing/2014/main" id="{21ED03A0-E260-1D28-60CC-11F6C07887C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4397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334</xdr:row>
      <xdr:rowOff>0</xdr:rowOff>
    </xdr:from>
    <xdr:to>
      <xdr:col>11</xdr:col>
      <xdr:colOff>314325</xdr:colOff>
      <xdr:row>335</xdr:row>
      <xdr:rowOff>133350</xdr:rowOff>
    </xdr:to>
    <xdr:sp macro="" textlink="">
      <xdr:nvSpPr>
        <xdr:cNvPr id="31588" name="AutoShape 1" descr="Eine Matrixformel, die Konstanten verwendet">
          <a:extLst>
            <a:ext uri="{FF2B5EF4-FFF2-40B4-BE49-F238E27FC236}">
              <a16:creationId xmlns:a16="http://schemas.microsoft.com/office/drawing/2014/main" id="{E305B57F-0AEA-7485-505C-EC317CFBB84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4397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334</xdr:row>
      <xdr:rowOff>0</xdr:rowOff>
    </xdr:from>
    <xdr:to>
      <xdr:col>11</xdr:col>
      <xdr:colOff>314325</xdr:colOff>
      <xdr:row>335</xdr:row>
      <xdr:rowOff>133350</xdr:rowOff>
    </xdr:to>
    <xdr:sp macro="" textlink="">
      <xdr:nvSpPr>
        <xdr:cNvPr id="31589" name="AutoShape 1" descr="Eine Matrixformel, die Konstanten verwendet">
          <a:extLst>
            <a:ext uri="{FF2B5EF4-FFF2-40B4-BE49-F238E27FC236}">
              <a16:creationId xmlns:a16="http://schemas.microsoft.com/office/drawing/2014/main" id="{EA5A51EB-8E56-ABEE-3110-B291A198697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4397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</xdr:row>
      <xdr:rowOff>0</xdr:rowOff>
    </xdr:from>
    <xdr:to>
      <xdr:col>11</xdr:col>
      <xdr:colOff>314325</xdr:colOff>
      <xdr:row>41</xdr:row>
      <xdr:rowOff>133350</xdr:rowOff>
    </xdr:to>
    <xdr:sp macro="" textlink="">
      <xdr:nvSpPr>
        <xdr:cNvPr id="31590" name="AutoShape 1" descr="Eine Matrixformel, die Konstanten verwendet">
          <a:extLst>
            <a:ext uri="{FF2B5EF4-FFF2-40B4-BE49-F238E27FC236}">
              <a16:creationId xmlns:a16="http://schemas.microsoft.com/office/drawing/2014/main" id="{DA146BB9-9901-2031-EB01-399A751DC1C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6791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</xdr:row>
      <xdr:rowOff>0</xdr:rowOff>
    </xdr:from>
    <xdr:to>
      <xdr:col>11</xdr:col>
      <xdr:colOff>314325</xdr:colOff>
      <xdr:row>41</xdr:row>
      <xdr:rowOff>133350</xdr:rowOff>
    </xdr:to>
    <xdr:sp macro="" textlink="">
      <xdr:nvSpPr>
        <xdr:cNvPr id="31591" name="AutoShape 1" descr="Eine Matrixformel, die Konstanten verwendet">
          <a:extLst>
            <a:ext uri="{FF2B5EF4-FFF2-40B4-BE49-F238E27FC236}">
              <a16:creationId xmlns:a16="http://schemas.microsoft.com/office/drawing/2014/main" id="{66D595D2-4A36-8D9E-0A01-FA7A74D693A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6791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</xdr:row>
      <xdr:rowOff>0</xdr:rowOff>
    </xdr:from>
    <xdr:to>
      <xdr:col>11</xdr:col>
      <xdr:colOff>314325</xdr:colOff>
      <xdr:row>41</xdr:row>
      <xdr:rowOff>133350</xdr:rowOff>
    </xdr:to>
    <xdr:sp macro="" textlink="">
      <xdr:nvSpPr>
        <xdr:cNvPr id="31592" name="AutoShape 1" descr="Eine Matrixformel, die Konstanten verwendet">
          <a:extLst>
            <a:ext uri="{FF2B5EF4-FFF2-40B4-BE49-F238E27FC236}">
              <a16:creationId xmlns:a16="http://schemas.microsoft.com/office/drawing/2014/main" id="{B42B138C-6898-5694-BB1F-B9FA13EF09C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6791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</xdr:row>
      <xdr:rowOff>0</xdr:rowOff>
    </xdr:from>
    <xdr:to>
      <xdr:col>11</xdr:col>
      <xdr:colOff>314325</xdr:colOff>
      <xdr:row>41</xdr:row>
      <xdr:rowOff>133350</xdr:rowOff>
    </xdr:to>
    <xdr:sp macro="" textlink="">
      <xdr:nvSpPr>
        <xdr:cNvPr id="31593" name="AutoShape 1" descr="Eine Matrixformel, die Konstanten verwendet">
          <a:extLst>
            <a:ext uri="{FF2B5EF4-FFF2-40B4-BE49-F238E27FC236}">
              <a16:creationId xmlns:a16="http://schemas.microsoft.com/office/drawing/2014/main" id="{7B591039-7BEE-11B7-B5CB-322007F9704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6791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</xdr:row>
      <xdr:rowOff>0</xdr:rowOff>
    </xdr:from>
    <xdr:to>
      <xdr:col>11</xdr:col>
      <xdr:colOff>314325</xdr:colOff>
      <xdr:row>41</xdr:row>
      <xdr:rowOff>133350</xdr:rowOff>
    </xdr:to>
    <xdr:sp macro="" textlink="">
      <xdr:nvSpPr>
        <xdr:cNvPr id="31594" name="AutoShape 1" descr="Eine Matrixformel, die Konstanten verwendet">
          <a:extLst>
            <a:ext uri="{FF2B5EF4-FFF2-40B4-BE49-F238E27FC236}">
              <a16:creationId xmlns:a16="http://schemas.microsoft.com/office/drawing/2014/main" id="{043CEC37-E93E-B33F-EA00-55594032C75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6791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</xdr:row>
      <xdr:rowOff>0</xdr:rowOff>
    </xdr:from>
    <xdr:to>
      <xdr:col>11</xdr:col>
      <xdr:colOff>314325</xdr:colOff>
      <xdr:row>41</xdr:row>
      <xdr:rowOff>133350</xdr:rowOff>
    </xdr:to>
    <xdr:sp macro="" textlink="">
      <xdr:nvSpPr>
        <xdr:cNvPr id="31595" name="AutoShape 1" descr="Eine Matrixformel, die Konstanten verwendet">
          <a:extLst>
            <a:ext uri="{FF2B5EF4-FFF2-40B4-BE49-F238E27FC236}">
              <a16:creationId xmlns:a16="http://schemas.microsoft.com/office/drawing/2014/main" id="{BFA86BCA-995F-3B3D-1C55-5E5178A72EA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6791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314325</xdr:colOff>
      <xdr:row>47</xdr:row>
      <xdr:rowOff>133350</xdr:rowOff>
    </xdr:to>
    <xdr:sp macro="" textlink="">
      <xdr:nvSpPr>
        <xdr:cNvPr id="31596" name="AutoShape 1" descr="Eine Matrixformel, die Konstanten verwendet">
          <a:extLst>
            <a:ext uri="{FF2B5EF4-FFF2-40B4-BE49-F238E27FC236}">
              <a16:creationId xmlns:a16="http://schemas.microsoft.com/office/drawing/2014/main" id="{BEFD453D-3911-DFAE-896C-0B35F01BFB2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7762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314325</xdr:colOff>
      <xdr:row>47</xdr:row>
      <xdr:rowOff>133350</xdr:rowOff>
    </xdr:to>
    <xdr:sp macro="" textlink="">
      <xdr:nvSpPr>
        <xdr:cNvPr id="31597" name="AutoShape 1" descr="Eine Matrixformel, die Konstanten verwendet">
          <a:extLst>
            <a:ext uri="{FF2B5EF4-FFF2-40B4-BE49-F238E27FC236}">
              <a16:creationId xmlns:a16="http://schemas.microsoft.com/office/drawing/2014/main" id="{18B4B272-5995-4533-470D-F78F3F35209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7762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314325</xdr:colOff>
      <xdr:row>47</xdr:row>
      <xdr:rowOff>133350</xdr:rowOff>
    </xdr:to>
    <xdr:sp macro="" textlink="">
      <xdr:nvSpPr>
        <xdr:cNvPr id="31598" name="AutoShape 1" descr="Eine Matrixformel, die Konstanten verwendet">
          <a:extLst>
            <a:ext uri="{FF2B5EF4-FFF2-40B4-BE49-F238E27FC236}">
              <a16:creationId xmlns:a16="http://schemas.microsoft.com/office/drawing/2014/main" id="{073DACB8-A2D8-7991-D77B-E4D9ACBC166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7762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314325</xdr:colOff>
      <xdr:row>47</xdr:row>
      <xdr:rowOff>133350</xdr:rowOff>
    </xdr:to>
    <xdr:sp macro="" textlink="">
      <xdr:nvSpPr>
        <xdr:cNvPr id="31599" name="AutoShape 1" descr="Eine Matrixformel, die Konstanten verwendet">
          <a:extLst>
            <a:ext uri="{FF2B5EF4-FFF2-40B4-BE49-F238E27FC236}">
              <a16:creationId xmlns:a16="http://schemas.microsoft.com/office/drawing/2014/main" id="{11366710-6BFD-963F-AD64-DF916D38E4E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7762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314325</xdr:colOff>
      <xdr:row>47</xdr:row>
      <xdr:rowOff>133350</xdr:rowOff>
    </xdr:to>
    <xdr:sp macro="" textlink="">
      <xdr:nvSpPr>
        <xdr:cNvPr id="31600" name="AutoShape 1" descr="Eine Matrixformel, die Konstanten verwendet">
          <a:extLst>
            <a:ext uri="{FF2B5EF4-FFF2-40B4-BE49-F238E27FC236}">
              <a16:creationId xmlns:a16="http://schemas.microsoft.com/office/drawing/2014/main" id="{0FC69E3C-6E00-5C76-5BE4-775F481F1CA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7762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314325</xdr:colOff>
      <xdr:row>47</xdr:row>
      <xdr:rowOff>133350</xdr:rowOff>
    </xdr:to>
    <xdr:sp macro="" textlink="">
      <xdr:nvSpPr>
        <xdr:cNvPr id="31601" name="AutoShape 1" descr="Eine Matrixformel, die Konstanten verwendet">
          <a:extLst>
            <a:ext uri="{FF2B5EF4-FFF2-40B4-BE49-F238E27FC236}">
              <a16:creationId xmlns:a16="http://schemas.microsoft.com/office/drawing/2014/main" id="{2C76BADD-80E0-FE06-F0C3-32062927A8C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7762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272</xdr:row>
      <xdr:rowOff>0</xdr:rowOff>
    </xdr:from>
    <xdr:to>
      <xdr:col>11</xdr:col>
      <xdr:colOff>314325</xdr:colOff>
      <xdr:row>273</xdr:row>
      <xdr:rowOff>133350</xdr:rowOff>
    </xdr:to>
    <xdr:sp macro="" textlink="">
      <xdr:nvSpPr>
        <xdr:cNvPr id="31602" name="AutoShape 1" descr="Eine Matrixformel, die Konstanten verwendet">
          <a:extLst>
            <a:ext uri="{FF2B5EF4-FFF2-40B4-BE49-F238E27FC236}">
              <a16:creationId xmlns:a16="http://schemas.microsoft.com/office/drawing/2014/main" id="{45641FD1-45CF-59AD-C0BE-3BF630F151C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4357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272</xdr:row>
      <xdr:rowOff>0</xdr:rowOff>
    </xdr:from>
    <xdr:to>
      <xdr:col>11</xdr:col>
      <xdr:colOff>314325</xdr:colOff>
      <xdr:row>273</xdr:row>
      <xdr:rowOff>133350</xdr:rowOff>
    </xdr:to>
    <xdr:sp macro="" textlink="">
      <xdr:nvSpPr>
        <xdr:cNvPr id="31603" name="AutoShape 1" descr="Eine Matrixformel, die Konstanten verwendet">
          <a:extLst>
            <a:ext uri="{FF2B5EF4-FFF2-40B4-BE49-F238E27FC236}">
              <a16:creationId xmlns:a16="http://schemas.microsoft.com/office/drawing/2014/main" id="{23F8484E-FDD9-ED0A-C509-3938BC51E54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4357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272</xdr:row>
      <xdr:rowOff>0</xdr:rowOff>
    </xdr:from>
    <xdr:to>
      <xdr:col>11</xdr:col>
      <xdr:colOff>314325</xdr:colOff>
      <xdr:row>273</xdr:row>
      <xdr:rowOff>133350</xdr:rowOff>
    </xdr:to>
    <xdr:sp macro="" textlink="">
      <xdr:nvSpPr>
        <xdr:cNvPr id="31604" name="AutoShape 1" descr="Eine Matrixformel, die Konstanten verwendet">
          <a:extLst>
            <a:ext uri="{FF2B5EF4-FFF2-40B4-BE49-F238E27FC236}">
              <a16:creationId xmlns:a16="http://schemas.microsoft.com/office/drawing/2014/main" id="{9D99B1BF-5132-1897-6E59-5A6D5696209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4357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272</xdr:row>
      <xdr:rowOff>0</xdr:rowOff>
    </xdr:from>
    <xdr:to>
      <xdr:col>11</xdr:col>
      <xdr:colOff>314325</xdr:colOff>
      <xdr:row>273</xdr:row>
      <xdr:rowOff>133350</xdr:rowOff>
    </xdr:to>
    <xdr:sp macro="" textlink="">
      <xdr:nvSpPr>
        <xdr:cNvPr id="31605" name="AutoShape 1" descr="Eine Matrixformel, die Konstanten verwendet">
          <a:extLst>
            <a:ext uri="{FF2B5EF4-FFF2-40B4-BE49-F238E27FC236}">
              <a16:creationId xmlns:a16="http://schemas.microsoft.com/office/drawing/2014/main" id="{100A4B6D-4C43-911F-6004-57E3541C601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4357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272</xdr:row>
      <xdr:rowOff>0</xdr:rowOff>
    </xdr:from>
    <xdr:to>
      <xdr:col>11</xdr:col>
      <xdr:colOff>314325</xdr:colOff>
      <xdr:row>273</xdr:row>
      <xdr:rowOff>133350</xdr:rowOff>
    </xdr:to>
    <xdr:sp macro="" textlink="">
      <xdr:nvSpPr>
        <xdr:cNvPr id="31606" name="AutoShape 1" descr="Eine Matrixformel, die Konstanten verwendet">
          <a:extLst>
            <a:ext uri="{FF2B5EF4-FFF2-40B4-BE49-F238E27FC236}">
              <a16:creationId xmlns:a16="http://schemas.microsoft.com/office/drawing/2014/main" id="{C3F3C99E-DD11-FDC3-2583-17C7609A01A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4357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272</xdr:row>
      <xdr:rowOff>0</xdr:rowOff>
    </xdr:from>
    <xdr:to>
      <xdr:col>11</xdr:col>
      <xdr:colOff>314325</xdr:colOff>
      <xdr:row>273</xdr:row>
      <xdr:rowOff>133350</xdr:rowOff>
    </xdr:to>
    <xdr:sp macro="" textlink="">
      <xdr:nvSpPr>
        <xdr:cNvPr id="31607" name="AutoShape 1" descr="Eine Matrixformel, die Konstanten verwendet">
          <a:extLst>
            <a:ext uri="{FF2B5EF4-FFF2-40B4-BE49-F238E27FC236}">
              <a16:creationId xmlns:a16="http://schemas.microsoft.com/office/drawing/2014/main" id="{62923A70-CE10-AB8F-52F4-C89B7BC1E6C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4357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314325</xdr:colOff>
      <xdr:row>86</xdr:row>
      <xdr:rowOff>133350</xdr:rowOff>
    </xdr:to>
    <xdr:sp macro="" textlink="">
      <xdr:nvSpPr>
        <xdr:cNvPr id="31608" name="AutoShape 1" descr="Eine Matrixformel, die Konstanten verwendet">
          <a:extLst>
            <a:ext uri="{FF2B5EF4-FFF2-40B4-BE49-F238E27FC236}">
              <a16:creationId xmlns:a16="http://schemas.microsoft.com/office/drawing/2014/main" id="{E1623CDC-6C6C-8022-13B1-20F79141EE6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4077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314325</xdr:colOff>
      <xdr:row>86</xdr:row>
      <xdr:rowOff>133350</xdr:rowOff>
    </xdr:to>
    <xdr:sp macro="" textlink="">
      <xdr:nvSpPr>
        <xdr:cNvPr id="31609" name="AutoShape 1" descr="Eine Matrixformel, die Konstanten verwendet">
          <a:extLst>
            <a:ext uri="{FF2B5EF4-FFF2-40B4-BE49-F238E27FC236}">
              <a16:creationId xmlns:a16="http://schemas.microsoft.com/office/drawing/2014/main" id="{38B5A99B-ADD4-4C89-D55B-420515F58C6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4077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314325</xdr:colOff>
      <xdr:row>86</xdr:row>
      <xdr:rowOff>133350</xdr:rowOff>
    </xdr:to>
    <xdr:sp macro="" textlink="">
      <xdr:nvSpPr>
        <xdr:cNvPr id="31610" name="AutoShape 1" descr="Eine Matrixformel, die Konstanten verwendet">
          <a:extLst>
            <a:ext uri="{FF2B5EF4-FFF2-40B4-BE49-F238E27FC236}">
              <a16:creationId xmlns:a16="http://schemas.microsoft.com/office/drawing/2014/main" id="{C655AE76-08BF-484A-80BB-FD2E52CCF3D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4077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314325</xdr:colOff>
      <xdr:row>86</xdr:row>
      <xdr:rowOff>133350</xdr:rowOff>
    </xdr:to>
    <xdr:sp macro="" textlink="">
      <xdr:nvSpPr>
        <xdr:cNvPr id="31611" name="AutoShape 1" descr="Eine Matrixformel, die Konstanten verwendet">
          <a:extLst>
            <a:ext uri="{FF2B5EF4-FFF2-40B4-BE49-F238E27FC236}">
              <a16:creationId xmlns:a16="http://schemas.microsoft.com/office/drawing/2014/main" id="{1108B7C9-DAB7-79AD-C808-0733BECB774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4077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314325</xdr:colOff>
      <xdr:row>86</xdr:row>
      <xdr:rowOff>133350</xdr:rowOff>
    </xdr:to>
    <xdr:sp macro="" textlink="">
      <xdr:nvSpPr>
        <xdr:cNvPr id="31612" name="AutoShape 1" descr="Eine Matrixformel, die Konstanten verwendet">
          <a:extLst>
            <a:ext uri="{FF2B5EF4-FFF2-40B4-BE49-F238E27FC236}">
              <a16:creationId xmlns:a16="http://schemas.microsoft.com/office/drawing/2014/main" id="{1AB7726B-C4A6-AADE-6F4B-6A827CB494B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4077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314325</xdr:colOff>
      <xdr:row>86</xdr:row>
      <xdr:rowOff>133350</xdr:rowOff>
    </xdr:to>
    <xdr:sp macro="" textlink="">
      <xdr:nvSpPr>
        <xdr:cNvPr id="31613" name="AutoShape 1" descr="Eine Matrixformel, die Konstanten verwendet">
          <a:extLst>
            <a:ext uri="{FF2B5EF4-FFF2-40B4-BE49-F238E27FC236}">
              <a16:creationId xmlns:a16="http://schemas.microsoft.com/office/drawing/2014/main" id="{051AFD47-5920-8E3E-BFBF-81A5C304046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4077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314325</xdr:colOff>
      <xdr:row>87</xdr:row>
      <xdr:rowOff>133350</xdr:rowOff>
    </xdr:to>
    <xdr:sp macro="" textlink="">
      <xdr:nvSpPr>
        <xdr:cNvPr id="31614" name="AutoShape 1" descr="Eine Matrixformel, die Konstanten verwendet">
          <a:extLst>
            <a:ext uri="{FF2B5EF4-FFF2-40B4-BE49-F238E27FC236}">
              <a16:creationId xmlns:a16="http://schemas.microsoft.com/office/drawing/2014/main" id="{6F9A04BE-145C-1464-91A8-B1FCD004F71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4239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314325</xdr:colOff>
      <xdr:row>87</xdr:row>
      <xdr:rowOff>133350</xdr:rowOff>
    </xdr:to>
    <xdr:sp macro="" textlink="">
      <xdr:nvSpPr>
        <xdr:cNvPr id="31615" name="AutoShape 1" descr="Eine Matrixformel, die Konstanten verwendet">
          <a:extLst>
            <a:ext uri="{FF2B5EF4-FFF2-40B4-BE49-F238E27FC236}">
              <a16:creationId xmlns:a16="http://schemas.microsoft.com/office/drawing/2014/main" id="{27E88A52-A2C3-E9C2-7127-82236AE11E4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4239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314325</xdr:colOff>
      <xdr:row>87</xdr:row>
      <xdr:rowOff>133350</xdr:rowOff>
    </xdr:to>
    <xdr:sp macro="" textlink="">
      <xdr:nvSpPr>
        <xdr:cNvPr id="31616" name="AutoShape 1" descr="Eine Matrixformel, die Konstanten verwendet">
          <a:extLst>
            <a:ext uri="{FF2B5EF4-FFF2-40B4-BE49-F238E27FC236}">
              <a16:creationId xmlns:a16="http://schemas.microsoft.com/office/drawing/2014/main" id="{85017653-85D4-8D63-23B0-4B6FE63AC3C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4239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314325</xdr:colOff>
      <xdr:row>87</xdr:row>
      <xdr:rowOff>133350</xdr:rowOff>
    </xdr:to>
    <xdr:sp macro="" textlink="">
      <xdr:nvSpPr>
        <xdr:cNvPr id="31617" name="AutoShape 1" descr="Eine Matrixformel, die Konstanten verwendet">
          <a:extLst>
            <a:ext uri="{FF2B5EF4-FFF2-40B4-BE49-F238E27FC236}">
              <a16:creationId xmlns:a16="http://schemas.microsoft.com/office/drawing/2014/main" id="{D9DE4AA6-9E98-4238-D43F-9B3E61102F2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4239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314325</xdr:colOff>
      <xdr:row>87</xdr:row>
      <xdr:rowOff>133350</xdr:rowOff>
    </xdr:to>
    <xdr:sp macro="" textlink="">
      <xdr:nvSpPr>
        <xdr:cNvPr id="31618" name="AutoShape 1" descr="Eine Matrixformel, die Konstanten verwendet">
          <a:extLst>
            <a:ext uri="{FF2B5EF4-FFF2-40B4-BE49-F238E27FC236}">
              <a16:creationId xmlns:a16="http://schemas.microsoft.com/office/drawing/2014/main" id="{30605112-3EEA-8CA8-02A9-583D74984A9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4239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314325</xdr:colOff>
      <xdr:row>87</xdr:row>
      <xdr:rowOff>133350</xdr:rowOff>
    </xdr:to>
    <xdr:sp macro="" textlink="">
      <xdr:nvSpPr>
        <xdr:cNvPr id="31619" name="AutoShape 1" descr="Eine Matrixformel, die Konstanten verwendet">
          <a:extLst>
            <a:ext uri="{FF2B5EF4-FFF2-40B4-BE49-F238E27FC236}">
              <a16:creationId xmlns:a16="http://schemas.microsoft.com/office/drawing/2014/main" id="{C9B16A7A-2634-2721-9960-CBEF208227A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4239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82</xdr:row>
      <xdr:rowOff>0</xdr:rowOff>
    </xdr:from>
    <xdr:to>
      <xdr:col>11</xdr:col>
      <xdr:colOff>314325</xdr:colOff>
      <xdr:row>83</xdr:row>
      <xdr:rowOff>133350</xdr:rowOff>
    </xdr:to>
    <xdr:sp macro="" textlink="">
      <xdr:nvSpPr>
        <xdr:cNvPr id="31620" name="AutoShape 1" descr="Eine Matrixformel, die Konstanten verwendet">
          <a:extLst>
            <a:ext uri="{FF2B5EF4-FFF2-40B4-BE49-F238E27FC236}">
              <a16:creationId xmlns:a16="http://schemas.microsoft.com/office/drawing/2014/main" id="{FD095700-7AF6-9EFB-2205-9AB18645566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3592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82</xdr:row>
      <xdr:rowOff>0</xdr:rowOff>
    </xdr:from>
    <xdr:to>
      <xdr:col>11</xdr:col>
      <xdr:colOff>314325</xdr:colOff>
      <xdr:row>83</xdr:row>
      <xdr:rowOff>133350</xdr:rowOff>
    </xdr:to>
    <xdr:sp macro="" textlink="">
      <xdr:nvSpPr>
        <xdr:cNvPr id="31621" name="AutoShape 1" descr="Eine Matrixformel, die Konstanten verwendet">
          <a:extLst>
            <a:ext uri="{FF2B5EF4-FFF2-40B4-BE49-F238E27FC236}">
              <a16:creationId xmlns:a16="http://schemas.microsoft.com/office/drawing/2014/main" id="{C399DE09-B161-16AB-0966-FCC9A8D2AC8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3592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82</xdr:row>
      <xdr:rowOff>0</xdr:rowOff>
    </xdr:from>
    <xdr:to>
      <xdr:col>11</xdr:col>
      <xdr:colOff>314325</xdr:colOff>
      <xdr:row>83</xdr:row>
      <xdr:rowOff>133350</xdr:rowOff>
    </xdr:to>
    <xdr:sp macro="" textlink="">
      <xdr:nvSpPr>
        <xdr:cNvPr id="31622" name="AutoShape 1" descr="Eine Matrixformel, die Konstanten verwendet">
          <a:extLst>
            <a:ext uri="{FF2B5EF4-FFF2-40B4-BE49-F238E27FC236}">
              <a16:creationId xmlns:a16="http://schemas.microsoft.com/office/drawing/2014/main" id="{1F4CE6BE-6DF3-8862-85CD-8A15C4FA5F4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3592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82</xdr:row>
      <xdr:rowOff>0</xdr:rowOff>
    </xdr:from>
    <xdr:to>
      <xdr:col>11</xdr:col>
      <xdr:colOff>314325</xdr:colOff>
      <xdr:row>83</xdr:row>
      <xdr:rowOff>133350</xdr:rowOff>
    </xdr:to>
    <xdr:sp macro="" textlink="">
      <xdr:nvSpPr>
        <xdr:cNvPr id="31623" name="AutoShape 1" descr="Eine Matrixformel, die Konstanten verwendet">
          <a:extLst>
            <a:ext uri="{FF2B5EF4-FFF2-40B4-BE49-F238E27FC236}">
              <a16:creationId xmlns:a16="http://schemas.microsoft.com/office/drawing/2014/main" id="{A5A9B8A7-5077-DEF8-6CEC-032B1EABD22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3592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82</xdr:row>
      <xdr:rowOff>0</xdr:rowOff>
    </xdr:from>
    <xdr:to>
      <xdr:col>11</xdr:col>
      <xdr:colOff>314325</xdr:colOff>
      <xdr:row>83</xdr:row>
      <xdr:rowOff>133350</xdr:rowOff>
    </xdr:to>
    <xdr:sp macro="" textlink="">
      <xdr:nvSpPr>
        <xdr:cNvPr id="31624" name="AutoShape 1" descr="Eine Matrixformel, die Konstanten verwendet">
          <a:extLst>
            <a:ext uri="{FF2B5EF4-FFF2-40B4-BE49-F238E27FC236}">
              <a16:creationId xmlns:a16="http://schemas.microsoft.com/office/drawing/2014/main" id="{62B28823-8218-6D9E-E68D-D572BD4F5B2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3592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82</xdr:row>
      <xdr:rowOff>0</xdr:rowOff>
    </xdr:from>
    <xdr:to>
      <xdr:col>11</xdr:col>
      <xdr:colOff>314325</xdr:colOff>
      <xdr:row>83</xdr:row>
      <xdr:rowOff>133350</xdr:rowOff>
    </xdr:to>
    <xdr:sp macro="" textlink="">
      <xdr:nvSpPr>
        <xdr:cNvPr id="31625" name="AutoShape 1" descr="Eine Matrixformel, die Konstanten verwendet">
          <a:extLst>
            <a:ext uri="{FF2B5EF4-FFF2-40B4-BE49-F238E27FC236}">
              <a16:creationId xmlns:a16="http://schemas.microsoft.com/office/drawing/2014/main" id="{79873EBA-B8BB-E935-0D47-AE4E5F38787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3592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185</xdr:row>
      <xdr:rowOff>0</xdr:rowOff>
    </xdr:from>
    <xdr:to>
      <xdr:col>11</xdr:col>
      <xdr:colOff>314325</xdr:colOff>
      <xdr:row>186</xdr:row>
      <xdr:rowOff>133350</xdr:rowOff>
    </xdr:to>
    <xdr:sp macro="" textlink="">
      <xdr:nvSpPr>
        <xdr:cNvPr id="31626" name="AutoShape 1" descr="Eine Matrixformel, die Konstanten verwendet">
          <a:extLst>
            <a:ext uri="{FF2B5EF4-FFF2-40B4-BE49-F238E27FC236}">
              <a16:creationId xmlns:a16="http://schemas.microsoft.com/office/drawing/2014/main" id="{F35B42AB-0858-6C6F-91AE-B4E2B690D33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0270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185</xdr:row>
      <xdr:rowOff>0</xdr:rowOff>
    </xdr:from>
    <xdr:to>
      <xdr:col>11</xdr:col>
      <xdr:colOff>314325</xdr:colOff>
      <xdr:row>186</xdr:row>
      <xdr:rowOff>133350</xdr:rowOff>
    </xdr:to>
    <xdr:sp macro="" textlink="">
      <xdr:nvSpPr>
        <xdr:cNvPr id="31627" name="AutoShape 1" descr="Eine Matrixformel, die Konstanten verwendet">
          <a:extLst>
            <a:ext uri="{FF2B5EF4-FFF2-40B4-BE49-F238E27FC236}">
              <a16:creationId xmlns:a16="http://schemas.microsoft.com/office/drawing/2014/main" id="{A6B9AAD9-6002-12C3-57F5-0E06C2D1A34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0270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185</xdr:row>
      <xdr:rowOff>0</xdr:rowOff>
    </xdr:from>
    <xdr:to>
      <xdr:col>11</xdr:col>
      <xdr:colOff>314325</xdr:colOff>
      <xdr:row>186</xdr:row>
      <xdr:rowOff>133350</xdr:rowOff>
    </xdr:to>
    <xdr:sp macro="" textlink="">
      <xdr:nvSpPr>
        <xdr:cNvPr id="31628" name="AutoShape 1" descr="Eine Matrixformel, die Konstanten verwendet">
          <a:extLst>
            <a:ext uri="{FF2B5EF4-FFF2-40B4-BE49-F238E27FC236}">
              <a16:creationId xmlns:a16="http://schemas.microsoft.com/office/drawing/2014/main" id="{3891C8EB-2B16-7EEF-AA96-0E9F9F43F03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0270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185</xdr:row>
      <xdr:rowOff>0</xdr:rowOff>
    </xdr:from>
    <xdr:to>
      <xdr:col>11</xdr:col>
      <xdr:colOff>314325</xdr:colOff>
      <xdr:row>186</xdr:row>
      <xdr:rowOff>133350</xdr:rowOff>
    </xdr:to>
    <xdr:sp macro="" textlink="">
      <xdr:nvSpPr>
        <xdr:cNvPr id="31629" name="AutoShape 1" descr="Eine Matrixformel, die Konstanten verwendet">
          <a:extLst>
            <a:ext uri="{FF2B5EF4-FFF2-40B4-BE49-F238E27FC236}">
              <a16:creationId xmlns:a16="http://schemas.microsoft.com/office/drawing/2014/main" id="{93D9F769-98E1-5E61-7ACD-0ED7703407B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0270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185</xdr:row>
      <xdr:rowOff>0</xdr:rowOff>
    </xdr:from>
    <xdr:to>
      <xdr:col>11</xdr:col>
      <xdr:colOff>314325</xdr:colOff>
      <xdr:row>186</xdr:row>
      <xdr:rowOff>133350</xdr:rowOff>
    </xdr:to>
    <xdr:sp macro="" textlink="">
      <xdr:nvSpPr>
        <xdr:cNvPr id="31630" name="AutoShape 1" descr="Eine Matrixformel, die Konstanten verwendet">
          <a:extLst>
            <a:ext uri="{FF2B5EF4-FFF2-40B4-BE49-F238E27FC236}">
              <a16:creationId xmlns:a16="http://schemas.microsoft.com/office/drawing/2014/main" id="{85755103-E42F-8A04-8D73-A3736145C16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0270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185</xdr:row>
      <xdr:rowOff>0</xdr:rowOff>
    </xdr:from>
    <xdr:to>
      <xdr:col>11</xdr:col>
      <xdr:colOff>314325</xdr:colOff>
      <xdr:row>186</xdr:row>
      <xdr:rowOff>133350</xdr:rowOff>
    </xdr:to>
    <xdr:sp macro="" textlink="">
      <xdr:nvSpPr>
        <xdr:cNvPr id="31631" name="AutoShape 1" descr="Eine Matrixformel, die Konstanten verwendet">
          <a:extLst>
            <a:ext uri="{FF2B5EF4-FFF2-40B4-BE49-F238E27FC236}">
              <a16:creationId xmlns:a16="http://schemas.microsoft.com/office/drawing/2014/main" id="{0055794B-06F1-8112-EFD3-BAF4221AA6F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0270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358</xdr:row>
      <xdr:rowOff>0</xdr:rowOff>
    </xdr:from>
    <xdr:to>
      <xdr:col>11</xdr:col>
      <xdr:colOff>314325</xdr:colOff>
      <xdr:row>359</xdr:row>
      <xdr:rowOff>133350</xdr:rowOff>
    </xdr:to>
    <xdr:sp macro="" textlink="">
      <xdr:nvSpPr>
        <xdr:cNvPr id="31632" name="AutoShape 1" descr="Eine Matrixformel, die Konstanten verwendet">
          <a:extLst>
            <a:ext uri="{FF2B5EF4-FFF2-40B4-BE49-F238E27FC236}">
              <a16:creationId xmlns:a16="http://schemas.microsoft.com/office/drawing/2014/main" id="{756F7996-BF37-F35A-EF75-6AAC6401775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8283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358</xdr:row>
      <xdr:rowOff>0</xdr:rowOff>
    </xdr:from>
    <xdr:to>
      <xdr:col>11</xdr:col>
      <xdr:colOff>314325</xdr:colOff>
      <xdr:row>359</xdr:row>
      <xdr:rowOff>133350</xdr:rowOff>
    </xdr:to>
    <xdr:sp macro="" textlink="">
      <xdr:nvSpPr>
        <xdr:cNvPr id="31633" name="AutoShape 1" descr="Eine Matrixformel, die Konstanten verwendet">
          <a:extLst>
            <a:ext uri="{FF2B5EF4-FFF2-40B4-BE49-F238E27FC236}">
              <a16:creationId xmlns:a16="http://schemas.microsoft.com/office/drawing/2014/main" id="{CEB764D3-D4FB-55A4-B840-3B474AB1ABF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8283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358</xdr:row>
      <xdr:rowOff>0</xdr:rowOff>
    </xdr:from>
    <xdr:to>
      <xdr:col>11</xdr:col>
      <xdr:colOff>314325</xdr:colOff>
      <xdr:row>359</xdr:row>
      <xdr:rowOff>133350</xdr:rowOff>
    </xdr:to>
    <xdr:sp macro="" textlink="">
      <xdr:nvSpPr>
        <xdr:cNvPr id="31634" name="AutoShape 1" descr="Eine Matrixformel, die Konstanten verwendet">
          <a:extLst>
            <a:ext uri="{FF2B5EF4-FFF2-40B4-BE49-F238E27FC236}">
              <a16:creationId xmlns:a16="http://schemas.microsoft.com/office/drawing/2014/main" id="{F8D0FD22-5957-66DB-951E-8B2FF0651DA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8283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358</xdr:row>
      <xdr:rowOff>0</xdr:rowOff>
    </xdr:from>
    <xdr:to>
      <xdr:col>11</xdr:col>
      <xdr:colOff>314325</xdr:colOff>
      <xdr:row>359</xdr:row>
      <xdr:rowOff>133350</xdr:rowOff>
    </xdr:to>
    <xdr:sp macro="" textlink="">
      <xdr:nvSpPr>
        <xdr:cNvPr id="31635" name="AutoShape 1" descr="Eine Matrixformel, die Konstanten verwendet">
          <a:extLst>
            <a:ext uri="{FF2B5EF4-FFF2-40B4-BE49-F238E27FC236}">
              <a16:creationId xmlns:a16="http://schemas.microsoft.com/office/drawing/2014/main" id="{96EBAF28-5BF8-4F85-60F4-16F690DA64C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8283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358</xdr:row>
      <xdr:rowOff>0</xdr:rowOff>
    </xdr:from>
    <xdr:to>
      <xdr:col>11</xdr:col>
      <xdr:colOff>314325</xdr:colOff>
      <xdr:row>359</xdr:row>
      <xdr:rowOff>133350</xdr:rowOff>
    </xdr:to>
    <xdr:sp macro="" textlink="">
      <xdr:nvSpPr>
        <xdr:cNvPr id="31636" name="AutoShape 1" descr="Eine Matrixformel, die Konstanten verwendet">
          <a:extLst>
            <a:ext uri="{FF2B5EF4-FFF2-40B4-BE49-F238E27FC236}">
              <a16:creationId xmlns:a16="http://schemas.microsoft.com/office/drawing/2014/main" id="{929F9FE8-DC5A-4638-7D7E-A9E0C57993B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8283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358</xdr:row>
      <xdr:rowOff>0</xdr:rowOff>
    </xdr:from>
    <xdr:to>
      <xdr:col>11</xdr:col>
      <xdr:colOff>314325</xdr:colOff>
      <xdr:row>359</xdr:row>
      <xdr:rowOff>133350</xdr:rowOff>
    </xdr:to>
    <xdr:sp macro="" textlink="">
      <xdr:nvSpPr>
        <xdr:cNvPr id="31637" name="AutoShape 1" descr="Eine Matrixformel, die Konstanten verwendet">
          <a:extLst>
            <a:ext uri="{FF2B5EF4-FFF2-40B4-BE49-F238E27FC236}">
              <a16:creationId xmlns:a16="http://schemas.microsoft.com/office/drawing/2014/main" id="{E2136073-3602-B822-2171-32A5F262793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8283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183</xdr:row>
      <xdr:rowOff>0</xdr:rowOff>
    </xdr:from>
    <xdr:to>
      <xdr:col>11</xdr:col>
      <xdr:colOff>314325</xdr:colOff>
      <xdr:row>184</xdr:row>
      <xdr:rowOff>133350</xdr:rowOff>
    </xdr:to>
    <xdr:sp macro="" textlink="">
      <xdr:nvSpPr>
        <xdr:cNvPr id="31638" name="AutoShape 1" descr="Eine Matrixformel, die Konstanten verwendet">
          <a:extLst>
            <a:ext uri="{FF2B5EF4-FFF2-40B4-BE49-F238E27FC236}">
              <a16:creationId xmlns:a16="http://schemas.microsoft.com/office/drawing/2014/main" id="{D7FFEA9C-A480-45B6-E57E-15B971A4CC0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9946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183</xdr:row>
      <xdr:rowOff>0</xdr:rowOff>
    </xdr:from>
    <xdr:to>
      <xdr:col>11</xdr:col>
      <xdr:colOff>314325</xdr:colOff>
      <xdr:row>184</xdr:row>
      <xdr:rowOff>133350</xdr:rowOff>
    </xdr:to>
    <xdr:sp macro="" textlink="">
      <xdr:nvSpPr>
        <xdr:cNvPr id="31639" name="AutoShape 1" descr="Eine Matrixformel, die Konstanten verwendet">
          <a:extLst>
            <a:ext uri="{FF2B5EF4-FFF2-40B4-BE49-F238E27FC236}">
              <a16:creationId xmlns:a16="http://schemas.microsoft.com/office/drawing/2014/main" id="{92814F2B-E888-C010-81C8-BAA61A8E043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9946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183</xdr:row>
      <xdr:rowOff>0</xdr:rowOff>
    </xdr:from>
    <xdr:to>
      <xdr:col>11</xdr:col>
      <xdr:colOff>314325</xdr:colOff>
      <xdr:row>184</xdr:row>
      <xdr:rowOff>133350</xdr:rowOff>
    </xdr:to>
    <xdr:sp macro="" textlink="">
      <xdr:nvSpPr>
        <xdr:cNvPr id="31640" name="AutoShape 1" descr="Eine Matrixformel, die Konstanten verwendet">
          <a:extLst>
            <a:ext uri="{FF2B5EF4-FFF2-40B4-BE49-F238E27FC236}">
              <a16:creationId xmlns:a16="http://schemas.microsoft.com/office/drawing/2014/main" id="{C43F00F8-4FA3-A36D-2FFF-8EE206A8986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9946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183</xdr:row>
      <xdr:rowOff>0</xdr:rowOff>
    </xdr:from>
    <xdr:to>
      <xdr:col>11</xdr:col>
      <xdr:colOff>314325</xdr:colOff>
      <xdr:row>184</xdr:row>
      <xdr:rowOff>133350</xdr:rowOff>
    </xdr:to>
    <xdr:sp macro="" textlink="">
      <xdr:nvSpPr>
        <xdr:cNvPr id="31641" name="AutoShape 1" descr="Eine Matrixformel, die Konstanten verwendet">
          <a:extLst>
            <a:ext uri="{FF2B5EF4-FFF2-40B4-BE49-F238E27FC236}">
              <a16:creationId xmlns:a16="http://schemas.microsoft.com/office/drawing/2014/main" id="{20047A03-C937-32EF-6F89-F9328FE6B6C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9946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183</xdr:row>
      <xdr:rowOff>0</xdr:rowOff>
    </xdr:from>
    <xdr:to>
      <xdr:col>11</xdr:col>
      <xdr:colOff>314325</xdr:colOff>
      <xdr:row>184</xdr:row>
      <xdr:rowOff>133350</xdr:rowOff>
    </xdr:to>
    <xdr:sp macro="" textlink="">
      <xdr:nvSpPr>
        <xdr:cNvPr id="31642" name="AutoShape 1" descr="Eine Matrixformel, die Konstanten verwendet">
          <a:extLst>
            <a:ext uri="{FF2B5EF4-FFF2-40B4-BE49-F238E27FC236}">
              <a16:creationId xmlns:a16="http://schemas.microsoft.com/office/drawing/2014/main" id="{23C128FB-0561-3B54-AEEF-B5E5347C1A6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9946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183</xdr:row>
      <xdr:rowOff>0</xdr:rowOff>
    </xdr:from>
    <xdr:to>
      <xdr:col>11</xdr:col>
      <xdr:colOff>314325</xdr:colOff>
      <xdr:row>184</xdr:row>
      <xdr:rowOff>133350</xdr:rowOff>
    </xdr:to>
    <xdr:sp macro="" textlink="">
      <xdr:nvSpPr>
        <xdr:cNvPr id="31643" name="AutoShape 1" descr="Eine Matrixformel, die Konstanten verwendet">
          <a:extLst>
            <a:ext uri="{FF2B5EF4-FFF2-40B4-BE49-F238E27FC236}">
              <a16:creationId xmlns:a16="http://schemas.microsoft.com/office/drawing/2014/main" id="{DFB3B0E9-AAD7-4883-E63E-F58B47306B4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9946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289</xdr:row>
      <xdr:rowOff>0</xdr:rowOff>
    </xdr:from>
    <xdr:to>
      <xdr:col>11</xdr:col>
      <xdr:colOff>314325</xdr:colOff>
      <xdr:row>290</xdr:row>
      <xdr:rowOff>133350</xdr:rowOff>
    </xdr:to>
    <xdr:sp macro="" textlink="">
      <xdr:nvSpPr>
        <xdr:cNvPr id="31644" name="AutoShape 1" descr="Eine Matrixformel, die Konstanten verwendet">
          <a:extLst>
            <a:ext uri="{FF2B5EF4-FFF2-40B4-BE49-F238E27FC236}">
              <a16:creationId xmlns:a16="http://schemas.microsoft.com/office/drawing/2014/main" id="{48AB9E3A-D87B-99F7-48F7-5E2DF0A1D60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110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289</xdr:row>
      <xdr:rowOff>0</xdr:rowOff>
    </xdr:from>
    <xdr:to>
      <xdr:col>11</xdr:col>
      <xdr:colOff>314325</xdr:colOff>
      <xdr:row>290</xdr:row>
      <xdr:rowOff>133350</xdr:rowOff>
    </xdr:to>
    <xdr:sp macro="" textlink="">
      <xdr:nvSpPr>
        <xdr:cNvPr id="31645" name="AutoShape 1" descr="Eine Matrixformel, die Konstanten verwendet">
          <a:extLst>
            <a:ext uri="{FF2B5EF4-FFF2-40B4-BE49-F238E27FC236}">
              <a16:creationId xmlns:a16="http://schemas.microsoft.com/office/drawing/2014/main" id="{BE638097-7B7A-B6E9-A843-EFC356A43E6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110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289</xdr:row>
      <xdr:rowOff>0</xdr:rowOff>
    </xdr:from>
    <xdr:to>
      <xdr:col>11</xdr:col>
      <xdr:colOff>314325</xdr:colOff>
      <xdr:row>290</xdr:row>
      <xdr:rowOff>133350</xdr:rowOff>
    </xdr:to>
    <xdr:sp macro="" textlink="">
      <xdr:nvSpPr>
        <xdr:cNvPr id="31646" name="AutoShape 1" descr="Eine Matrixformel, die Konstanten verwendet">
          <a:extLst>
            <a:ext uri="{FF2B5EF4-FFF2-40B4-BE49-F238E27FC236}">
              <a16:creationId xmlns:a16="http://schemas.microsoft.com/office/drawing/2014/main" id="{04F32EF5-8A98-EF77-01F4-5BBE52A5D56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110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289</xdr:row>
      <xdr:rowOff>0</xdr:rowOff>
    </xdr:from>
    <xdr:to>
      <xdr:col>11</xdr:col>
      <xdr:colOff>314325</xdr:colOff>
      <xdr:row>290</xdr:row>
      <xdr:rowOff>133350</xdr:rowOff>
    </xdr:to>
    <xdr:sp macro="" textlink="">
      <xdr:nvSpPr>
        <xdr:cNvPr id="31647" name="AutoShape 1" descr="Eine Matrixformel, die Konstanten verwendet">
          <a:extLst>
            <a:ext uri="{FF2B5EF4-FFF2-40B4-BE49-F238E27FC236}">
              <a16:creationId xmlns:a16="http://schemas.microsoft.com/office/drawing/2014/main" id="{0360C69F-04AB-7750-EF27-8ACB15B0884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110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289</xdr:row>
      <xdr:rowOff>0</xdr:rowOff>
    </xdr:from>
    <xdr:to>
      <xdr:col>11</xdr:col>
      <xdr:colOff>314325</xdr:colOff>
      <xdr:row>290</xdr:row>
      <xdr:rowOff>133350</xdr:rowOff>
    </xdr:to>
    <xdr:sp macro="" textlink="">
      <xdr:nvSpPr>
        <xdr:cNvPr id="31648" name="AutoShape 1" descr="Eine Matrixformel, die Konstanten verwendet">
          <a:extLst>
            <a:ext uri="{FF2B5EF4-FFF2-40B4-BE49-F238E27FC236}">
              <a16:creationId xmlns:a16="http://schemas.microsoft.com/office/drawing/2014/main" id="{80BD771B-004C-A6E5-2771-6A34DCBC570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110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289</xdr:row>
      <xdr:rowOff>0</xdr:rowOff>
    </xdr:from>
    <xdr:to>
      <xdr:col>11</xdr:col>
      <xdr:colOff>314325</xdr:colOff>
      <xdr:row>290</xdr:row>
      <xdr:rowOff>133350</xdr:rowOff>
    </xdr:to>
    <xdr:sp macro="" textlink="">
      <xdr:nvSpPr>
        <xdr:cNvPr id="31649" name="AutoShape 1" descr="Eine Matrixformel, die Konstanten verwendet">
          <a:extLst>
            <a:ext uri="{FF2B5EF4-FFF2-40B4-BE49-F238E27FC236}">
              <a16:creationId xmlns:a16="http://schemas.microsoft.com/office/drawing/2014/main" id="{2019208D-DF73-C81C-3A0C-2308CE21E6A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110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206</xdr:row>
      <xdr:rowOff>0</xdr:rowOff>
    </xdr:from>
    <xdr:to>
      <xdr:col>11</xdr:col>
      <xdr:colOff>314325</xdr:colOff>
      <xdr:row>207</xdr:row>
      <xdr:rowOff>133350</xdr:rowOff>
    </xdr:to>
    <xdr:sp macro="" textlink="">
      <xdr:nvSpPr>
        <xdr:cNvPr id="31650" name="AutoShape 1" descr="Eine Matrixformel, die Konstanten verwendet">
          <a:extLst>
            <a:ext uri="{FF2B5EF4-FFF2-40B4-BE49-F238E27FC236}">
              <a16:creationId xmlns:a16="http://schemas.microsoft.com/office/drawing/2014/main" id="{F5ADF878-262D-A7A6-B0D5-5BFE51E836C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3670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206</xdr:row>
      <xdr:rowOff>0</xdr:rowOff>
    </xdr:from>
    <xdr:to>
      <xdr:col>11</xdr:col>
      <xdr:colOff>314325</xdr:colOff>
      <xdr:row>207</xdr:row>
      <xdr:rowOff>133350</xdr:rowOff>
    </xdr:to>
    <xdr:sp macro="" textlink="">
      <xdr:nvSpPr>
        <xdr:cNvPr id="31651" name="AutoShape 1" descr="Eine Matrixformel, die Konstanten verwendet">
          <a:extLst>
            <a:ext uri="{FF2B5EF4-FFF2-40B4-BE49-F238E27FC236}">
              <a16:creationId xmlns:a16="http://schemas.microsoft.com/office/drawing/2014/main" id="{1088475B-4482-8B02-EF80-D59FA13A3CD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3670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206</xdr:row>
      <xdr:rowOff>0</xdr:rowOff>
    </xdr:from>
    <xdr:to>
      <xdr:col>11</xdr:col>
      <xdr:colOff>314325</xdr:colOff>
      <xdr:row>207</xdr:row>
      <xdr:rowOff>133350</xdr:rowOff>
    </xdr:to>
    <xdr:sp macro="" textlink="">
      <xdr:nvSpPr>
        <xdr:cNvPr id="31652" name="AutoShape 1" descr="Eine Matrixformel, die Konstanten verwendet">
          <a:extLst>
            <a:ext uri="{FF2B5EF4-FFF2-40B4-BE49-F238E27FC236}">
              <a16:creationId xmlns:a16="http://schemas.microsoft.com/office/drawing/2014/main" id="{3480B609-1324-053E-9971-B13097F6D9E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3670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206</xdr:row>
      <xdr:rowOff>0</xdr:rowOff>
    </xdr:from>
    <xdr:to>
      <xdr:col>11</xdr:col>
      <xdr:colOff>314325</xdr:colOff>
      <xdr:row>207</xdr:row>
      <xdr:rowOff>133350</xdr:rowOff>
    </xdr:to>
    <xdr:sp macro="" textlink="">
      <xdr:nvSpPr>
        <xdr:cNvPr id="31653" name="AutoShape 1" descr="Eine Matrixformel, die Konstanten verwendet">
          <a:extLst>
            <a:ext uri="{FF2B5EF4-FFF2-40B4-BE49-F238E27FC236}">
              <a16:creationId xmlns:a16="http://schemas.microsoft.com/office/drawing/2014/main" id="{2D03B660-68F1-6889-B17F-C826754EFC8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3670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206</xdr:row>
      <xdr:rowOff>0</xdr:rowOff>
    </xdr:from>
    <xdr:to>
      <xdr:col>11</xdr:col>
      <xdr:colOff>314325</xdr:colOff>
      <xdr:row>207</xdr:row>
      <xdr:rowOff>133350</xdr:rowOff>
    </xdr:to>
    <xdr:sp macro="" textlink="">
      <xdr:nvSpPr>
        <xdr:cNvPr id="31654" name="AutoShape 1" descr="Eine Matrixformel, die Konstanten verwendet">
          <a:extLst>
            <a:ext uri="{FF2B5EF4-FFF2-40B4-BE49-F238E27FC236}">
              <a16:creationId xmlns:a16="http://schemas.microsoft.com/office/drawing/2014/main" id="{9DA5E385-411F-80FA-44AF-43AC165E9F6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3670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206</xdr:row>
      <xdr:rowOff>0</xdr:rowOff>
    </xdr:from>
    <xdr:to>
      <xdr:col>11</xdr:col>
      <xdr:colOff>314325</xdr:colOff>
      <xdr:row>207</xdr:row>
      <xdr:rowOff>133350</xdr:rowOff>
    </xdr:to>
    <xdr:sp macro="" textlink="">
      <xdr:nvSpPr>
        <xdr:cNvPr id="31655" name="AutoShape 1" descr="Eine Matrixformel, die Konstanten verwendet">
          <a:extLst>
            <a:ext uri="{FF2B5EF4-FFF2-40B4-BE49-F238E27FC236}">
              <a16:creationId xmlns:a16="http://schemas.microsoft.com/office/drawing/2014/main" id="{425F4E45-8BCA-AB40-973F-91044C7DDD5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3670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356</xdr:row>
      <xdr:rowOff>0</xdr:rowOff>
    </xdr:from>
    <xdr:to>
      <xdr:col>11</xdr:col>
      <xdr:colOff>314325</xdr:colOff>
      <xdr:row>357</xdr:row>
      <xdr:rowOff>133350</xdr:rowOff>
    </xdr:to>
    <xdr:sp macro="" textlink="">
      <xdr:nvSpPr>
        <xdr:cNvPr id="31656" name="AutoShape 1" descr="Eine Matrixformel, die Konstanten verwendet">
          <a:extLst>
            <a:ext uri="{FF2B5EF4-FFF2-40B4-BE49-F238E27FC236}">
              <a16:creationId xmlns:a16="http://schemas.microsoft.com/office/drawing/2014/main" id="{0BDC4E53-0039-DCD1-D789-D79F3F24FB9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7959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356</xdr:row>
      <xdr:rowOff>0</xdr:rowOff>
    </xdr:from>
    <xdr:to>
      <xdr:col>11</xdr:col>
      <xdr:colOff>314325</xdr:colOff>
      <xdr:row>357</xdr:row>
      <xdr:rowOff>133350</xdr:rowOff>
    </xdr:to>
    <xdr:sp macro="" textlink="">
      <xdr:nvSpPr>
        <xdr:cNvPr id="31657" name="AutoShape 1" descr="Eine Matrixformel, die Konstanten verwendet">
          <a:extLst>
            <a:ext uri="{FF2B5EF4-FFF2-40B4-BE49-F238E27FC236}">
              <a16:creationId xmlns:a16="http://schemas.microsoft.com/office/drawing/2014/main" id="{2AC2EB70-1D26-D659-6121-D43F8103D02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7959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356</xdr:row>
      <xdr:rowOff>0</xdr:rowOff>
    </xdr:from>
    <xdr:to>
      <xdr:col>11</xdr:col>
      <xdr:colOff>314325</xdr:colOff>
      <xdr:row>357</xdr:row>
      <xdr:rowOff>133350</xdr:rowOff>
    </xdr:to>
    <xdr:sp macro="" textlink="">
      <xdr:nvSpPr>
        <xdr:cNvPr id="31658" name="AutoShape 1" descr="Eine Matrixformel, die Konstanten verwendet">
          <a:extLst>
            <a:ext uri="{FF2B5EF4-FFF2-40B4-BE49-F238E27FC236}">
              <a16:creationId xmlns:a16="http://schemas.microsoft.com/office/drawing/2014/main" id="{5DAC310B-813E-4EEE-4E27-374C0E7C2B5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7959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356</xdr:row>
      <xdr:rowOff>0</xdr:rowOff>
    </xdr:from>
    <xdr:to>
      <xdr:col>11</xdr:col>
      <xdr:colOff>314325</xdr:colOff>
      <xdr:row>357</xdr:row>
      <xdr:rowOff>133350</xdr:rowOff>
    </xdr:to>
    <xdr:sp macro="" textlink="">
      <xdr:nvSpPr>
        <xdr:cNvPr id="31659" name="AutoShape 1" descr="Eine Matrixformel, die Konstanten verwendet">
          <a:extLst>
            <a:ext uri="{FF2B5EF4-FFF2-40B4-BE49-F238E27FC236}">
              <a16:creationId xmlns:a16="http://schemas.microsoft.com/office/drawing/2014/main" id="{9A472086-BB0E-5073-2B42-064B2D7B866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7959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356</xdr:row>
      <xdr:rowOff>0</xdr:rowOff>
    </xdr:from>
    <xdr:to>
      <xdr:col>11</xdr:col>
      <xdr:colOff>314325</xdr:colOff>
      <xdr:row>357</xdr:row>
      <xdr:rowOff>133350</xdr:rowOff>
    </xdr:to>
    <xdr:sp macro="" textlink="">
      <xdr:nvSpPr>
        <xdr:cNvPr id="31660" name="AutoShape 1" descr="Eine Matrixformel, die Konstanten verwendet">
          <a:extLst>
            <a:ext uri="{FF2B5EF4-FFF2-40B4-BE49-F238E27FC236}">
              <a16:creationId xmlns:a16="http://schemas.microsoft.com/office/drawing/2014/main" id="{5E22A9DE-C604-69AA-B084-A53BF6DAFA1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7959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356</xdr:row>
      <xdr:rowOff>0</xdr:rowOff>
    </xdr:from>
    <xdr:to>
      <xdr:col>11</xdr:col>
      <xdr:colOff>314325</xdr:colOff>
      <xdr:row>357</xdr:row>
      <xdr:rowOff>133350</xdr:rowOff>
    </xdr:to>
    <xdr:sp macro="" textlink="">
      <xdr:nvSpPr>
        <xdr:cNvPr id="31661" name="AutoShape 1" descr="Eine Matrixformel, die Konstanten verwendet">
          <a:extLst>
            <a:ext uri="{FF2B5EF4-FFF2-40B4-BE49-F238E27FC236}">
              <a16:creationId xmlns:a16="http://schemas.microsoft.com/office/drawing/2014/main" id="{35AD7455-3D3E-C7AC-126F-B0C6CABC9F5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7959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309</xdr:row>
      <xdr:rowOff>0</xdr:rowOff>
    </xdr:from>
    <xdr:to>
      <xdr:col>11</xdr:col>
      <xdr:colOff>314325</xdr:colOff>
      <xdr:row>310</xdr:row>
      <xdr:rowOff>133350</xdr:rowOff>
    </xdr:to>
    <xdr:sp macro="" textlink="">
      <xdr:nvSpPr>
        <xdr:cNvPr id="31662" name="AutoShape 1" descr="Eine Matrixformel, die Konstanten verwendet">
          <a:extLst>
            <a:ext uri="{FF2B5EF4-FFF2-40B4-BE49-F238E27FC236}">
              <a16:creationId xmlns:a16="http://schemas.microsoft.com/office/drawing/2014/main" id="{364861CD-E184-B9BC-7600-09E774A3FAE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349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309</xdr:row>
      <xdr:rowOff>0</xdr:rowOff>
    </xdr:from>
    <xdr:to>
      <xdr:col>11</xdr:col>
      <xdr:colOff>314325</xdr:colOff>
      <xdr:row>310</xdr:row>
      <xdr:rowOff>133350</xdr:rowOff>
    </xdr:to>
    <xdr:sp macro="" textlink="">
      <xdr:nvSpPr>
        <xdr:cNvPr id="31663" name="AutoShape 1" descr="Eine Matrixformel, die Konstanten verwendet">
          <a:extLst>
            <a:ext uri="{FF2B5EF4-FFF2-40B4-BE49-F238E27FC236}">
              <a16:creationId xmlns:a16="http://schemas.microsoft.com/office/drawing/2014/main" id="{A76C36DE-4D12-37A5-90BF-9BDDAC6DDA2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349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309</xdr:row>
      <xdr:rowOff>0</xdr:rowOff>
    </xdr:from>
    <xdr:to>
      <xdr:col>11</xdr:col>
      <xdr:colOff>314325</xdr:colOff>
      <xdr:row>310</xdr:row>
      <xdr:rowOff>133350</xdr:rowOff>
    </xdr:to>
    <xdr:sp macro="" textlink="">
      <xdr:nvSpPr>
        <xdr:cNvPr id="31664" name="AutoShape 1" descr="Eine Matrixformel, die Konstanten verwendet">
          <a:extLst>
            <a:ext uri="{FF2B5EF4-FFF2-40B4-BE49-F238E27FC236}">
              <a16:creationId xmlns:a16="http://schemas.microsoft.com/office/drawing/2014/main" id="{FE4522DF-3554-EDC7-4244-19C0AFFF2E8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349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309</xdr:row>
      <xdr:rowOff>0</xdr:rowOff>
    </xdr:from>
    <xdr:to>
      <xdr:col>11</xdr:col>
      <xdr:colOff>314325</xdr:colOff>
      <xdr:row>310</xdr:row>
      <xdr:rowOff>133350</xdr:rowOff>
    </xdr:to>
    <xdr:sp macro="" textlink="">
      <xdr:nvSpPr>
        <xdr:cNvPr id="31665" name="AutoShape 1" descr="Eine Matrixformel, die Konstanten verwendet">
          <a:extLst>
            <a:ext uri="{FF2B5EF4-FFF2-40B4-BE49-F238E27FC236}">
              <a16:creationId xmlns:a16="http://schemas.microsoft.com/office/drawing/2014/main" id="{E32BA954-8ED0-DC68-633B-4F70ED57288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349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309</xdr:row>
      <xdr:rowOff>0</xdr:rowOff>
    </xdr:from>
    <xdr:to>
      <xdr:col>11</xdr:col>
      <xdr:colOff>314325</xdr:colOff>
      <xdr:row>310</xdr:row>
      <xdr:rowOff>133350</xdr:rowOff>
    </xdr:to>
    <xdr:sp macro="" textlink="">
      <xdr:nvSpPr>
        <xdr:cNvPr id="31666" name="AutoShape 1" descr="Eine Matrixformel, die Konstanten verwendet">
          <a:extLst>
            <a:ext uri="{FF2B5EF4-FFF2-40B4-BE49-F238E27FC236}">
              <a16:creationId xmlns:a16="http://schemas.microsoft.com/office/drawing/2014/main" id="{B80BDCC1-D615-CFEF-96CF-832B787DFEE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349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309</xdr:row>
      <xdr:rowOff>0</xdr:rowOff>
    </xdr:from>
    <xdr:to>
      <xdr:col>11</xdr:col>
      <xdr:colOff>314325</xdr:colOff>
      <xdr:row>310</xdr:row>
      <xdr:rowOff>133350</xdr:rowOff>
    </xdr:to>
    <xdr:sp macro="" textlink="">
      <xdr:nvSpPr>
        <xdr:cNvPr id="31667" name="AutoShape 1" descr="Eine Matrixformel, die Konstanten verwendet">
          <a:extLst>
            <a:ext uri="{FF2B5EF4-FFF2-40B4-BE49-F238E27FC236}">
              <a16:creationId xmlns:a16="http://schemas.microsoft.com/office/drawing/2014/main" id="{B746F9A1-84CF-A8BB-77CC-B9440267974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349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337</xdr:row>
      <xdr:rowOff>0</xdr:rowOff>
    </xdr:from>
    <xdr:to>
      <xdr:col>11</xdr:col>
      <xdr:colOff>314325</xdr:colOff>
      <xdr:row>338</xdr:row>
      <xdr:rowOff>133350</xdr:rowOff>
    </xdr:to>
    <xdr:sp macro="" textlink="">
      <xdr:nvSpPr>
        <xdr:cNvPr id="31668" name="AutoShape 1" descr="Eine Matrixformel, die Konstanten verwendet">
          <a:extLst>
            <a:ext uri="{FF2B5EF4-FFF2-40B4-BE49-F238E27FC236}">
              <a16:creationId xmlns:a16="http://schemas.microsoft.com/office/drawing/2014/main" id="{9B76FB07-9E79-385D-029E-927495755EB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4883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337</xdr:row>
      <xdr:rowOff>0</xdr:rowOff>
    </xdr:from>
    <xdr:to>
      <xdr:col>11</xdr:col>
      <xdr:colOff>314325</xdr:colOff>
      <xdr:row>338</xdr:row>
      <xdr:rowOff>133350</xdr:rowOff>
    </xdr:to>
    <xdr:sp macro="" textlink="">
      <xdr:nvSpPr>
        <xdr:cNvPr id="31669" name="AutoShape 1" descr="Eine Matrixformel, die Konstanten verwendet">
          <a:extLst>
            <a:ext uri="{FF2B5EF4-FFF2-40B4-BE49-F238E27FC236}">
              <a16:creationId xmlns:a16="http://schemas.microsoft.com/office/drawing/2014/main" id="{A5AB839A-B234-7D03-8656-C761AA58D8A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4883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337</xdr:row>
      <xdr:rowOff>0</xdr:rowOff>
    </xdr:from>
    <xdr:to>
      <xdr:col>11</xdr:col>
      <xdr:colOff>314325</xdr:colOff>
      <xdr:row>338</xdr:row>
      <xdr:rowOff>133350</xdr:rowOff>
    </xdr:to>
    <xdr:sp macro="" textlink="">
      <xdr:nvSpPr>
        <xdr:cNvPr id="31670" name="AutoShape 1" descr="Eine Matrixformel, die Konstanten verwendet">
          <a:extLst>
            <a:ext uri="{FF2B5EF4-FFF2-40B4-BE49-F238E27FC236}">
              <a16:creationId xmlns:a16="http://schemas.microsoft.com/office/drawing/2014/main" id="{C8B41A93-53A9-DCCD-DE55-5BA66747F88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4883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337</xdr:row>
      <xdr:rowOff>0</xdr:rowOff>
    </xdr:from>
    <xdr:to>
      <xdr:col>11</xdr:col>
      <xdr:colOff>314325</xdr:colOff>
      <xdr:row>338</xdr:row>
      <xdr:rowOff>133350</xdr:rowOff>
    </xdr:to>
    <xdr:sp macro="" textlink="">
      <xdr:nvSpPr>
        <xdr:cNvPr id="31671" name="AutoShape 1" descr="Eine Matrixformel, die Konstanten verwendet">
          <a:extLst>
            <a:ext uri="{FF2B5EF4-FFF2-40B4-BE49-F238E27FC236}">
              <a16:creationId xmlns:a16="http://schemas.microsoft.com/office/drawing/2014/main" id="{92D8091F-BFE3-6A1E-53C9-AF2B2CD26C4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4883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337</xdr:row>
      <xdr:rowOff>0</xdr:rowOff>
    </xdr:from>
    <xdr:to>
      <xdr:col>11</xdr:col>
      <xdr:colOff>314325</xdr:colOff>
      <xdr:row>338</xdr:row>
      <xdr:rowOff>133350</xdr:rowOff>
    </xdr:to>
    <xdr:sp macro="" textlink="">
      <xdr:nvSpPr>
        <xdr:cNvPr id="31672" name="AutoShape 1" descr="Eine Matrixformel, die Konstanten verwendet">
          <a:extLst>
            <a:ext uri="{FF2B5EF4-FFF2-40B4-BE49-F238E27FC236}">
              <a16:creationId xmlns:a16="http://schemas.microsoft.com/office/drawing/2014/main" id="{85E952AD-3D73-1DFB-130B-31D0097C1F2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4883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337</xdr:row>
      <xdr:rowOff>0</xdr:rowOff>
    </xdr:from>
    <xdr:to>
      <xdr:col>11</xdr:col>
      <xdr:colOff>314325</xdr:colOff>
      <xdr:row>338</xdr:row>
      <xdr:rowOff>133350</xdr:rowOff>
    </xdr:to>
    <xdr:sp macro="" textlink="">
      <xdr:nvSpPr>
        <xdr:cNvPr id="31673" name="AutoShape 1" descr="Eine Matrixformel, die Konstanten verwendet">
          <a:extLst>
            <a:ext uri="{FF2B5EF4-FFF2-40B4-BE49-F238E27FC236}">
              <a16:creationId xmlns:a16="http://schemas.microsoft.com/office/drawing/2014/main" id="{6F2B7B40-4596-7A84-D928-02B11BF4B90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4883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198</xdr:row>
      <xdr:rowOff>0</xdr:rowOff>
    </xdr:from>
    <xdr:to>
      <xdr:col>11</xdr:col>
      <xdr:colOff>314325</xdr:colOff>
      <xdr:row>199</xdr:row>
      <xdr:rowOff>133350</xdr:rowOff>
    </xdr:to>
    <xdr:sp macro="" textlink="">
      <xdr:nvSpPr>
        <xdr:cNvPr id="31674" name="AutoShape 1" descr="Eine Matrixformel, die Konstanten verwendet">
          <a:extLst>
            <a:ext uri="{FF2B5EF4-FFF2-40B4-BE49-F238E27FC236}">
              <a16:creationId xmlns:a16="http://schemas.microsoft.com/office/drawing/2014/main" id="{E2F4C3BF-BB28-D601-8437-93D1CBBFCBF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2375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198</xdr:row>
      <xdr:rowOff>0</xdr:rowOff>
    </xdr:from>
    <xdr:to>
      <xdr:col>11</xdr:col>
      <xdr:colOff>314325</xdr:colOff>
      <xdr:row>199</xdr:row>
      <xdr:rowOff>133350</xdr:rowOff>
    </xdr:to>
    <xdr:sp macro="" textlink="">
      <xdr:nvSpPr>
        <xdr:cNvPr id="31675" name="AutoShape 1" descr="Eine Matrixformel, die Konstanten verwendet">
          <a:extLst>
            <a:ext uri="{FF2B5EF4-FFF2-40B4-BE49-F238E27FC236}">
              <a16:creationId xmlns:a16="http://schemas.microsoft.com/office/drawing/2014/main" id="{6998F7D5-8F7C-0595-B29B-1777D38FC73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2375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198</xdr:row>
      <xdr:rowOff>0</xdr:rowOff>
    </xdr:from>
    <xdr:to>
      <xdr:col>11</xdr:col>
      <xdr:colOff>314325</xdr:colOff>
      <xdr:row>199</xdr:row>
      <xdr:rowOff>133350</xdr:rowOff>
    </xdr:to>
    <xdr:sp macro="" textlink="">
      <xdr:nvSpPr>
        <xdr:cNvPr id="31676" name="AutoShape 1" descr="Eine Matrixformel, die Konstanten verwendet">
          <a:extLst>
            <a:ext uri="{FF2B5EF4-FFF2-40B4-BE49-F238E27FC236}">
              <a16:creationId xmlns:a16="http://schemas.microsoft.com/office/drawing/2014/main" id="{EBCF91BE-5E2B-530C-1E9C-7A5A6EFF130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2375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198</xdr:row>
      <xdr:rowOff>0</xdr:rowOff>
    </xdr:from>
    <xdr:to>
      <xdr:col>11</xdr:col>
      <xdr:colOff>314325</xdr:colOff>
      <xdr:row>199</xdr:row>
      <xdr:rowOff>133350</xdr:rowOff>
    </xdr:to>
    <xdr:sp macro="" textlink="">
      <xdr:nvSpPr>
        <xdr:cNvPr id="31677" name="AutoShape 1" descr="Eine Matrixformel, die Konstanten verwendet">
          <a:extLst>
            <a:ext uri="{FF2B5EF4-FFF2-40B4-BE49-F238E27FC236}">
              <a16:creationId xmlns:a16="http://schemas.microsoft.com/office/drawing/2014/main" id="{2CA3BD5A-8302-9B32-740B-48D2DE94637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2375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198</xdr:row>
      <xdr:rowOff>0</xdr:rowOff>
    </xdr:from>
    <xdr:to>
      <xdr:col>11</xdr:col>
      <xdr:colOff>314325</xdr:colOff>
      <xdr:row>199</xdr:row>
      <xdr:rowOff>133350</xdr:rowOff>
    </xdr:to>
    <xdr:sp macro="" textlink="">
      <xdr:nvSpPr>
        <xdr:cNvPr id="31678" name="AutoShape 1" descr="Eine Matrixformel, die Konstanten verwendet">
          <a:extLst>
            <a:ext uri="{FF2B5EF4-FFF2-40B4-BE49-F238E27FC236}">
              <a16:creationId xmlns:a16="http://schemas.microsoft.com/office/drawing/2014/main" id="{A41C84F2-1D65-EB1E-B225-08781192B87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2375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198</xdr:row>
      <xdr:rowOff>0</xdr:rowOff>
    </xdr:from>
    <xdr:to>
      <xdr:col>11</xdr:col>
      <xdr:colOff>314325</xdr:colOff>
      <xdr:row>199</xdr:row>
      <xdr:rowOff>133350</xdr:rowOff>
    </xdr:to>
    <xdr:sp macro="" textlink="">
      <xdr:nvSpPr>
        <xdr:cNvPr id="31679" name="AutoShape 1" descr="Eine Matrixformel, die Konstanten verwendet">
          <a:extLst>
            <a:ext uri="{FF2B5EF4-FFF2-40B4-BE49-F238E27FC236}">
              <a16:creationId xmlns:a16="http://schemas.microsoft.com/office/drawing/2014/main" id="{D547C764-3CB4-35F8-AFFE-817BECD3145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2375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124</xdr:row>
      <xdr:rowOff>0</xdr:rowOff>
    </xdr:from>
    <xdr:to>
      <xdr:col>11</xdr:col>
      <xdr:colOff>314325</xdr:colOff>
      <xdr:row>125</xdr:row>
      <xdr:rowOff>133350</xdr:rowOff>
    </xdr:to>
    <xdr:sp macro="" textlink="">
      <xdr:nvSpPr>
        <xdr:cNvPr id="31680" name="AutoShape 1" descr="Eine Matrixformel, die Konstanten verwendet">
          <a:extLst>
            <a:ext uri="{FF2B5EF4-FFF2-40B4-BE49-F238E27FC236}">
              <a16:creationId xmlns:a16="http://schemas.microsoft.com/office/drawing/2014/main" id="{8006FA15-322C-ABC8-F19D-EBD9EE5CCC4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0393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124</xdr:row>
      <xdr:rowOff>0</xdr:rowOff>
    </xdr:from>
    <xdr:to>
      <xdr:col>11</xdr:col>
      <xdr:colOff>314325</xdr:colOff>
      <xdr:row>125</xdr:row>
      <xdr:rowOff>133350</xdr:rowOff>
    </xdr:to>
    <xdr:sp macro="" textlink="">
      <xdr:nvSpPr>
        <xdr:cNvPr id="31681" name="AutoShape 1" descr="Eine Matrixformel, die Konstanten verwendet">
          <a:extLst>
            <a:ext uri="{FF2B5EF4-FFF2-40B4-BE49-F238E27FC236}">
              <a16:creationId xmlns:a16="http://schemas.microsoft.com/office/drawing/2014/main" id="{1920658F-0CCD-A136-E357-6DBC54EA32E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0393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124</xdr:row>
      <xdr:rowOff>0</xdr:rowOff>
    </xdr:from>
    <xdr:to>
      <xdr:col>11</xdr:col>
      <xdr:colOff>314325</xdr:colOff>
      <xdr:row>125</xdr:row>
      <xdr:rowOff>133350</xdr:rowOff>
    </xdr:to>
    <xdr:sp macro="" textlink="">
      <xdr:nvSpPr>
        <xdr:cNvPr id="31682" name="AutoShape 1" descr="Eine Matrixformel, die Konstanten verwendet">
          <a:extLst>
            <a:ext uri="{FF2B5EF4-FFF2-40B4-BE49-F238E27FC236}">
              <a16:creationId xmlns:a16="http://schemas.microsoft.com/office/drawing/2014/main" id="{66957426-E1A3-AD42-928F-C60B2BB0842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0393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124</xdr:row>
      <xdr:rowOff>0</xdr:rowOff>
    </xdr:from>
    <xdr:to>
      <xdr:col>11</xdr:col>
      <xdr:colOff>314325</xdr:colOff>
      <xdr:row>125</xdr:row>
      <xdr:rowOff>133350</xdr:rowOff>
    </xdr:to>
    <xdr:sp macro="" textlink="">
      <xdr:nvSpPr>
        <xdr:cNvPr id="31683" name="AutoShape 1" descr="Eine Matrixformel, die Konstanten verwendet">
          <a:extLst>
            <a:ext uri="{FF2B5EF4-FFF2-40B4-BE49-F238E27FC236}">
              <a16:creationId xmlns:a16="http://schemas.microsoft.com/office/drawing/2014/main" id="{6930A1C5-201A-3FD3-142A-B3F412B8A83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0393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124</xdr:row>
      <xdr:rowOff>0</xdr:rowOff>
    </xdr:from>
    <xdr:to>
      <xdr:col>11</xdr:col>
      <xdr:colOff>314325</xdr:colOff>
      <xdr:row>125</xdr:row>
      <xdr:rowOff>133350</xdr:rowOff>
    </xdr:to>
    <xdr:sp macro="" textlink="">
      <xdr:nvSpPr>
        <xdr:cNvPr id="31684" name="AutoShape 1" descr="Eine Matrixformel, die Konstanten verwendet">
          <a:extLst>
            <a:ext uri="{FF2B5EF4-FFF2-40B4-BE49-F238E27FC236}">
              <a16:creationId xmlns:a16="http://schemas.microsoft.com/office/drawing/2014/main" id="{B2E0A37B-9396-E8DD-DF87-7FF5753E6B6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0393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124</xdr:row>
      <xdr:rowOff>0</xdr:rowOff>
    </xdr:from>
    <xdr:to>
      <xdr:col>11</xdr:col>
      <xdr:colOff>314325</xdr:colOff>
      <xdr:row>125</xdr:row>
      <xdr:rowOff>133350</xdr:rowOff>
    </xdr:to>
    <xdr:sp macro="" textlink="">
      <xdr:nvSpPr>
        <xdr:cNvPr id="31685" name="AutoShape 1" descr="Eine Matrixformel, die Konstanten verwendet">
          <a:extLst>
            <a:ext uri="{FF2B5EF4-FFF2-40B4-BE49-F238E27FC236}">
              <a16:creationId xmlns:a16="http://schemas.microsoft.com/office/drawing/2014/main" id="{548A2156-3B55-B9D3-6B3F-EAAFD5A3725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0393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314325</xdr:colOff>
      <xdr:row>27</xdr:row>
      <xdr:rowOff>133350</xdr:rowOff>
    </xdr:to>
    <xdr:sp macro="" textlink="">
      <xdr:nvSpPr>
        <xdr:cNvPr id="31686" name="AutoShape 1" descr="Eine Matrixformel, die Konstanten verwendet">
          <a:extLst>
            <a:ext uri="{FF2B5EF4-FFF2-40B4-BE49-F238E27FC236}">
              <a16:creationId xmlns:a16="http://schemas.microsoft.com/office/drawing/2014/main" id="{7B37AC80-A6ED-0B2B-93B4-8D218B4A543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524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314325</xdr:colOff>
      <xdr:row>27</xdr:row>
      <xdr:rowOff>133350</xdr:rowOff>
    </xdr:to>
    <xdr:sp macro="" textlink="">
      <xdr:nvSpPr>
        <xdr:cNvPr id="31687" name="AutoShape 1" descr="Eine Matrixformel, die Konstanten verwendet">
          <a:extLst>
            <a:ext uri="{FF2B5EF4-FFF2-40B4-BE49-F238E27FC236}">
              <a16:creationId xmlns:a16="http://schemas.microsoft.com/office/drawing/2014/main" id="{E23AEB11-2138-706F-066B-A2127ABA903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524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314325</xdr:colOff>
      <xdr:row>27</xdr:row>
      <xdr:rowOff>133350</xdr:rowOff>
    </xdr:to>
    <xdr:sp macro="" textlink="">
      <xdr:nvSpPr>
        <xdr:cNvPr id="31688" name="AutoShape 1" descr="Eine Matrixformel, die Konstanten verwendet">
          <a:extLst>
            <a:ext uri="{FF2B5EF4-FFF2-40B4-BE49-F238E27FC236}">
              <a16:creationId xmlns:a16="http://schemas.microsoft.com/office/drawing/2014/main" id="{3376A58B-6407-21A8-4DC4-7923536DEA5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524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314325</xdr:colOff>
      <xdr:row>27</xdr:row>
      <xdr:rowOff>133350</xdr:rowOff>
    </xdr:to>
    <xdr:sp macro="" textlink="">
      <xdr:nvSpPr>
        <xdr:cNvPr id="31689" name="AutoShape 1" descr="Eine Matrixformel, die Konstanten verwendet">
          <a:extLst>
            <a:ext uri="{FF2B5EF4-FFF2-40B4-BE49-F238E27FC236}">
              <a16:creationId xmlns:a16="http://schemas.microsoft.com/office/drawing/2014/main" id="{B59855CD-F4B1-E983-FDE7-2D69337DC75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524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314325</xdr:colOff>
      <xdr:row>27</xdr:row>
      <xdr:rowOff>133350</xdr:rowOff>
    </xdr:to>
    <xdr:sp macro="" textlink="">
      <xdr:nvSpPr>
        <xdr:cNvPr id="31690" name="AutoShape 1" descr="Eine Matrixformel, die Konstanten verwendet">
          <a:extLst>
            <a:ext uri="{FF2B5EF4-FFF2-40B4-BE49-F238E27FC236}">
              <a16:creationId xmlns:a16="http://schemas.microsoft.com/office/drawing/2014/main" id="{D49392CB-6A3E-CA76-5F0E-F2C3C5752E6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524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314325</xdr:colOff>
      <xdr:row>27</xdr:row>
      <xdr:rowOff>133350</xdr:rowOff>
    </xdr:to>
    <xdr:sp macro="" textlink="">
      <xdr:nvSpPr>
        <xdr:cNvPr id="31691" name="AutoShape 1" descr="Eine Matrixformel, die Konstanten verwendet">
          <a:extLst>
            <a:ext uri="{FF2B5EF4-FFF2-40B4-BE49-F238E27FC236}">
              <a16:creationId xmlns:a16="http://schemas.microsoft.com/office/drawing/2014/main" id="{D1FCF143-6985-07B1-E18C-0D595961BDA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524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121</xdr:row>
      <xdr:rowOff>0</xdr:rowOff>
    </xdr:from>
    <xdr:to>
      <xdr:col>11</xdr:col>
      <xdr:colOff>314325</xdr:colOff>
      <xdr:row>122</xdr:row>
      <xdr:rowOff>133350</xdr:rowOff>
    </xdr:to>
    <xdr:sp macro="" textlink="">
      <xdr:nvSpPr>
        <xdr:cNvPr id="31692" name="AutoShape 1" descr="Eine Matrixformel, die Konstanten verwendet">
          <a:extLst>
            <a:ext uri="{FF2B5EF4-FFF2-40B4-BE49-F238E27FC236}">
              <a16:creationId xmlns:a16="http://schemas.microsoft.com/office/drawing/2014/main" id="{5DBD3910-D152-3177-BBEC-B41E242B12D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9907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121</xdr:row>
      <xdr:rowOff>0</xdr:rowOff>
    </xdr:from>
    <xdr:to>
      <xdr:col>11</xdr:col>
      <xdr:colOff>314325</xdr:colOff>
      <xdr:row>122</xdr:row>
      <xdr:rowOff>133350</xdr:rowOff>
    </xdr:to>
    <xdr:sp macro="" textlink="">
      <xdr:nvSpPr>
        <xdr:cNvPr id="31693" name="AutoShape 1" descr="Eine Matrixformel, die Konstanten verwendet">
          <a:extLst>
            <a:ext uri="{FF2B5EF4-FFF2-40B4-BE49-F238E27FC236}">
              <a16:creationId xmlns:a16="http://schemas.microsoft.com/office/drawing/2014/main" id="{177FBC54-65F7-90D6-4B27-6BD99A0D6F6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9907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121</xdr:row>
      <xdr:rowOff>0</xdr:rowOff>
    </xdr:from>
    <xdr:to>
      <xdr:col>11</xdr:col>
      <xdr:colOff>314325</xdr:colOff>
      <xdr:row>122</xdr:row>
      <xdr:rowOff>133350</xdr:rowOff>
    </xdr:to>
    <xdr:sp macro="" textlink="">
      <xdr:nvSpPr>
        <xdr:cNvPr id="31694" name="AutoShape 1" descr="Eine Matrixformel, die Konstanten verwendet">
          <a:extLst>
            <a:ext uri="{FF2B5EF4-FFF2-40B4-BE49-F238E27FC236}">
              <a16:creationId xmlns:a16="http://schemas.microsoft.com/office/drawing/2014/main" id="{4E046D68-6E99-F540-73AF-5086B09AF78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9907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121</xdr:row>
      <xdr:rowOff>0</xdr:rowOff>
    </xdr:from>
    <xdr:to>
      <xdr:col>11</xdr:col>
      <xdr:colOff>314325</xdr:colOff>
      <xdr:row>122</xdr:row>
      <xdr:rowOff>133350</xdr:rowOff>
    </xdr:to>
    <xdr:sp macro="" textlink="">
      <xdr:nvSpPr>
        <xdr:cNvPr id="31695" name="AutoShape 1" descr="Eine Matrixformel, die Konstanten verwendet">
          <a:extLst>
            <a:ext uri="{FF2B5EF4-FFF2-40B4-BE49-F238E27FC236}">
              <a16:creationId xmlns:a16="http://schemas.microsoft.com/office/drawing/2014/main" id="{5A441CBC-D148-27AD-34C6-38212746C7C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9907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121</xdr:row>
      <xdr:rowOff>0</xdr:rowOff>
    </xdr:from>
    <xdr:to>
      <xdr:col>11</xdr:col>
      <xdr:colOff>314325</xdr:colOff>
      <xdr:row>122</xdr:row>
      <xdr:rowOff>133350</xdr:rowOff>
    </xdr:to>
    <xdr:sp macro="" textlink="">
      <xdr:nvSpPr>
        <xdr:cNvPr id="31696" name="AutoShape 1" descr="Eine Matrixformel, die Konstanten verwendet">
          <a:extLst>
            <a:ext uri="{FF2B5EF4-FFF2-40B4-BE49-F238E27FC236}">
              <a16:creationId xmlns:a16="http://schemas.microsoft.com/office/drawing/2014/main" id="{93B92499-3DCD-4A0B-2A8B-A069A47C178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9907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121</xdr:row>
      <xdr:rowOff>0</xdr:rowOff>
    </xdr:from>
    <xdr:to>
      <xdr:col>11</xdr:col>
      <xdr:colOff>314325</xdr:colOff>
      <xdr:row>122</xdr:row>
      <xdr:rowOff>133350</xdr:rowOff>
    </xdr:to>
    <xdr:sp macro="" textlink="">
      <xdr:nvSpPr>
        <xdr:cNvPr id="31697" name="AutoShape 1" descr="Eine Matrixformel, die Konstanten verwendet">
          <a:extLst>
            <a:ext uri="{FF2B5EF4-FFF2-40B4-BE49-F238E27FC236}">
              <a16:creationId xmlns:a16="http://schemas.microsoft.com/office/drawing/2014/main" id="{D847760C-B588-9936-5AD7-E3E0167888B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9907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314325</xdr:colOff>
      <xdr:row>15</xdr:row>
      <xdr:rowOff>133350</xdr:rowOff>
    </xdr:to>
    <xdr:sp macro="" textlink="">
      <xdr:nvSpPr>
        <xdr:cNvPr id="31698" name="AutoShape 1" descr="Eine Matrixformel, die Konstanten verwendet">
          <a:extLst>
            <a:ext uri="{FF2B5EF4-FFF2-40B4-BE49-F238E27FC236}">
              <a16:creationId xmlns:a16="http://schemas.microsoft.com/office/drawing/2014/main" id="{FF20AFA8-AA57-8E3D-D221-B4645B555B3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581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314325</xdr:colOff>
      <xdr:row>15</xdr:row>
      <xdr:rowOff>133350</xdr:rowOff>
    </xdr:to>
    <xdr:sp macro="" textlink="">
      <xdr:nvSpPr>
        <xdr:cNvPr id="31699" name="AutoShape 1" descr="Eine Matrixformel, die Konstanten verwendet">
          <a:extLst>
            <a:ext uri="{FF2B5EF4-FFF2-40B4-BE49-F238E27FC236}">
              <a16:creationId xmlns:a16="http://schemas.microsoft.com/office/drawing/2014/main" id="{B8B725B5-EC7D-9D9F-1E25-D9731EF7B3C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581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314325</xdr:colOff>
      <xdr:row>15</xdr:row>
      <xdr:rowOff>133350</xdr:rowOff>
    </xdr:to>
    <xdr:sp macro="" textlink="">
      <xdr:nvSpPr>
        <xdr:cNvPr id="31700" name="AutoShape 1" descr="Eine Matrixformel, die Konstanten verwendet">
          <a:extLst>
            <a:ext uri="{FF2B5EF4-FFF2-40B4-BE49-F238E27FC236}">
              <a16:creationId xmlns:a16="http://schemas.microsoft.com/office/drawing/2014/main" id="{9F4BBF16-3F9D-F57E-EE4A-DCFF2C4964D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581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314325</xdr:colOff>
      <xdr:row>15</xdr:row>
      <xdr:rowOff>133350</xdr:rowOff>
    </xdr:to>
    <xdr:sp macro="" textlink="">
      <xdr:nvSpPr>
        <xdr:cNvPr id="31701" name="AutoShape 1" descr="Eine Matrixformel, die Konstanten verwendet">
          <a:extLst>
            <a:ext uri="{FF2B5EF4-FFF2-40B4-BE49-F238E27FC236}">
              <a16:creationId xmlns:a16="http://schemas.microsoft.com/office/drawing/2014/main" id="{3446A41A-6FB4-2132-50DD-C45B678E3EA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581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314325</xdr:colOff>
      <xdr:row>15</xdr:row>
      <xdr:rowOff>133350</xdr:rowOff>
    </xdr:to>
    <xdr:sp macro="" textlink="">
      <xdr:nvSpPr>
        <xdr:cNvPr id="31702" name="AutoShape 1" descr="Eine Matrixformel, die Konstanten verwendet">
          <a:extLst>
            <a:ext uri="{FF2B5EF4-FFF2-40B4-BE49-F238E27FC236}">
              <a16:creationId xmlns:a16="http://schemas.microsoft.com/office/drawing/2014/main" id="{B02B0123-365B-884B-F9B8-78CCB5C199C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581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314325</xdr:colOff>
      <xdr:row>15</xdr:row>
      <xdr:rowOff>133350</xdr:rowOff>
    </xdr:to>
    <xdr:sp macro="" textlink="">
      <xdr:nvSpPr>
        <xdr:cNvPr id="31703" name="AutoShape 1" descr="Eine Matrixformel, die Konstanten verwendet">
          <a:extLst>
            <a:ext uri="{FF2B5EF4-FFF2-40B4-BE49-F238E27FC236}">
              <a16:creationId xmlns:a16="http://schemas.microsoft.com/office/drawing/2014/main" id="{E12D74E6-F15E-0D4C-018A-E511B501881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581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111</xdr:row>
      <xdr:rowOff>0</xdr:rowOff>
    </xdr:from>
    <xdr:to>
      <xdr:col>11</xdr:col>
      <xdr:colOff>314325</xdr:colOff>
      <xdr:row>112</xdr:row>
      <xdr:rowOff>133350</xdr:rowOff>
    </xdr:to>
    <xdr:sp macro="" textlink="">
      <xdr:nvSpPr>
        <xdr:cNvPr id="31704" name="AutoShape 1" descr="Eine Matrixformel, die Konstanten verwendet">
          <a:extLst>
            <a:ext uri="{FF2B5EF4-FFF2-40B4-BE49-F238E27FC236}">
              <a16:creationId xmlns:a16="http://schemas.microsoft.com/office/drawing/2014/main" id="{1302D359-3569-57D6-EC2E-F16EE7E022B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8288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111</xdr:row>
      <xdr:rowOff>0</xdr:rowOff>
    </xdr:from>
    <xdr:to>
      <xdr:col>11</xdr:col>
      <xdr:colOff>314325</xdr:colOff>
      <xdr:row>112</xdr:row>
      <xdr:rowOff>133350</xdr:rowOff>
    </xdr:to>
    <xdr:sp macro="" textlink="">
      <xdr:nvSpPr>
        <xdr:cNvPr id="31705" name="AutoShape 1" descr="Eine Matrixformel, die Konstanten verwendet">
          <a:extLst>
            <a:ext uri="{FF2B5EF4-FFF2-40B4-BE49-F238E27FC236}">
              <a16:creationId xmlns:a16="http://schemas.microsoft.com/office/drawing/2014/main" id="{CA89C5A9-91E3-9E65-DE7D-39AA1AA8241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8288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111</xdr:row>
      <xdr:rowOff>0</xdr:rowOff>
    </xdr:from>
    <xdr:to>
      <xdr:col>11</xdr:col>
      <xdr:colOff>314325</xdr:colOff>
      <xdr:row>112</xdr:row>
      <xdr:rowOff>133350</xdr:rowOff>
    </xdr:to>
    <xdr:sp macro="" textlink="">
      <xdr:nvSpPr>
        <xdr:cNvPr id="31706" name="AutoShape 1" descr="Eine Matrixformel, die Konstanten verwendet">
          <a:extLst>
            <a:ext uri="{FF2B5EF4-FFF2-40B4-BE49-F238E27FC236}">
              <a16:creationId xmlns:a16="http://schemas.microsoft.com/office/drawing/2014/main" id="{A41DE571-0959-0B57-0703-AE0711CEC89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8288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111</xdr:row>
      <xdr:rowOff>0</xdr:rowOff>
    </xdr:from>
    <xdr:to>
      <xdr:col>11</xdr:col>
      <xdr:colOff>314325</xdr:colOff>
      <xdr:row>112</xdr:row>
      <xdr:rowOff>133350</xdr:rowOff>
    </xdr:to>
    <xdr:sp macro="" textlink="">
      <xdr:nvSpPr>
        <xdr:cNvPr id="31707" name="AutoShape 1" descr="Eine Matrixformel, die Konstanten verwendet">
          <a:extLst>
            <a:ext uri="{FF2B5EF4-FFF2-40B4-BE49-F238E27FC236}">
              <a16:creationId xmlns:a16="http://schemas.microsoft.com/office/drawing/2014/main" id="{E6AD42D1-F69A-DC6A-3CF7-6FE5EBA0A00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8288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111</xdr:row>
      <xdr:rowOff>0</xdr:rowOff>
    </xdr:from>
    <xdr:to>
      <xdr:col>11</xdr:col>
      <xdr:colOff>314325</xdr:colOff>
      <xdr:row>112</xdr:row>
      <xdr:rowOff>133350</xdr:rowOff>
    </xdr:to>
    <xdr:sp macro="" textlink="">
      <xdr:nvSpPr>
        <xdr:cNvPr id="31708" name="AutoShape 1" descr="Eine Matrixformel, die Konstanten verwendet">
          <a:extLst>
            <a:ext uri="{FF2B5EF4-FFF2-40B4-BE49-F238E27FC236}">
              <a16:creationId xmlns:a16="http://schemas.microsoft.com/office/drawing/2014/main" id="{E4D27279-6A1F-D0C4-239F-8E1718AE678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8288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111</xdr:row>
      <xdr:rowOff>0</xdr:rowOff>
    </xdr:from>
    <xdr:to>
      <xdr:col>11</xdr:col>
      <xdr:colOff>314325</xdr:colOff>
      <xdr:row>112</xdr:row>
      <xdr:rowOff>133350</xdr:rowOff>
    </xdr:to>
    <xdr:sp macro="" textlink="">
      <xdr:nvSpPr>
        <xdr:cNvPr id="31709" name="AutoShape 1" descr="Eine Matrixformel, die Konstanten verwendet">
          <a:extLst>
            <a:ext uri="{FF2B5EF4-FFF2-40B4-BE49-F238E27FC236}">
              <a16:creationId xmlns:a16="http://schemas.microsoft.com/office/drawing/2014/main" id="{E5770852-CF65-249F-CDA2-378AD863CCF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8288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314325</xdr:colOff>
      <xdr:row>33</xdr:row>
      <xdr:rowOff>133350</xdr:rowOff>
    </xdr:to>
    <xdr:sp macro="" textlink="">
      <xdr:nvSpPr>
        <xdr:cNvPr id="31710" name="AutoShape 1" descr="Eine Matrixformel, die Konstanten verwendet">
          <a:extLst>
            <a:ext uri="{FF2B5EF4-FFF2-40B4-BE49-F238E27FC236}">
              <a16:creationId xmlns:a16="http://schemas.microsoft.com/office/drawing/2014/main" id="{14790DDD-FA0E-2DBB-3A1A-C9CD30AC3EF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495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314325</xdr:colOff>
      <xdr:row>33</xdr:row>
      <xdr:rowOff>133350</xdr:rowOff>
    </xdr:to>
    <xdr:sp macro="" textlink="">
      <xdr:nvSpPr>
        <xdr:cNvPr id="31711" name="AutoShape 1" descr="Eine Matrixformel, die Konstanten verwendet">
          <a:extLst>
            <a:ext uri="{FF2B5EF4-FFF2-40B4-BE49-F238E27FC236}">
              <a16:creationId xmlns:a16="http://schemas.microsoft.com/office/drawing/2014/main" id="{BCF11F16-62D2-6488-2C96-1B0C6F13157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495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314325</xdr:colOff>
      <xdr:row>33</xdr:row>
      <xdr:rowOff>133350</xdr:rowOff>
    </xdr:to>
    <xdr:sp macro="" textlink="">
      <xdr:nvSpPr>
        <xdr:cNvPr id="31712" name="AutoShape 1" descr="Eine Matrixformel, die Konstanten verwendet">
          <a:extLst>
            <a:ext uri="{FF2B5EF4-FFF2-40B4-BE49-F238E27FC236}">
              <a16:creationId xmlns:a16="http://schemas.microsoft.com/office/drawing/2014/main" id="{F745EB66-1683-5632-020F-14D21A97059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495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314325</xdr:colOff>
      <xdr:row>33</xdr:row>
      <xdr:rowOff>133350</xdr:rowOff>
    </xdr:to>
    <xdr:sp macro="" textlink="">
      <xdr:nvSpPr>
        <xdr:cNvPr id="31713" name="AutoShape 1" descr="Eine Matrixformel, die Konstanten verwendet">
          <a:extLst>
            <a:ext uri="{FF2B5EF4-FFF2-40B4-BE49-F238E27FC236}">
              <a16:creationId xmlns:a16="http://schemas.microsoft.com/office/drawing/2014/main" id="{D2789AB4-1868-F948-938B-97952FFB8F8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495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314325</xdr:colOff>
      <xdr:row>33</xdr:row>
      <xdr:rowOff>133350</xdr:rowOff>
    </xdr:to>
    <xdr:sp macro="" textlink="">
      <xdr:nvSpPr>
        <xdr:cNvPr id="31714" name="AutoShape 1" descr="Eine Matrixformel, die Konstanten verwendet">
          <a:extLst>
            <a:ext uri="{FF2B5EF4-FFF2-40B4-BE49-F238E27FC236}">
              <a16:creationId xmlns:a16="http://schemas.microsoft.com/office/drawing/2014/main" id="{2DC9DEBE-9781-2CD5-57EA-73DDFC67912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495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314325</xdr:colOff>
      <xdr:row>33</xdr:row>
      <xdr:rowOff>133350</xdr:rowOff>
    </xdr:to>
    <xdr:sp macro="" textlink="">
      <xdr:nvSpPr>
        <xdr:cNvPr id="31715" name="AutoShape 1" descr="Eine Matrixformel, die Konstanten verwendet">
          <a:extLst>
            <a:ext uri="{FF2B5EF4-FFF2-40B4-BE49-F238E27FC236}">
              <a16:creationId xmlns:a16="http://schemas.microsoft.com/office/drawing/2014/main" id="{ED09A4B8-A584-E876-1E68-1DA90664169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495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170</xdr:row>
      <xdr:rowOff>0</xdr:rowOff>
    </xdr:from>
    <xdr:to>
      <xdr:col>11</xdr:col>
      <xdr:colOff>314325</xdr:colOff>
      <xdr:row>171</xdr:row>
      <xdr:rowOff>133350</xdr:rowOff>
    </xdr:to>
    <xdr:sp macro="" textlink="">
      <xdr:nvSpPr>
        <xdr:cNvPr id="31716" name="AutoShape 1" descr="Eine Matrixformel, die Konstanten verwendet">
          <a:extLst>
            <a:ext uri="{FF2B5EF4-FFF2-40B4-BE49-F238E27FC236}">
              <a16:creationId xmlns:a16="http://schemas.microsoft.com/office/drawing/2014/main" id="{F1AE088B-437E-8B56-E5D9-1DF1DCF78E7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7841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170</xdr:row>
      <xdr:rowOff>0</xdr:rowOff>
    </xdr:from>
    <xdr:to>
      <xdr:col>11</xdr:col>
      <xdr:colOff>314325</xdr:colOff>
      <xdr:row>171</xdr:row>
      <xdr:rowOff>133350</xdr:rowOff>
    </xdr:to>
    <xdr:sp macro="" textlink="">
      <xdr:nvSpPr>
        <xdr:cNvPr id="31717" name="AutoShape 1" descr="Eine Matrixformel, die Konstanten verwendet">
          <a:extLst>
            <a:ext uri="{FF2B5EF4-FFF2-40B4-BE49-F238E27FC236}">
              <a16:creationId xmlns:a16="http://schemas.microsoft.com/office/drawing/2014/main" id="{4FD917E2-C5CD-4AAF-972D-CA9805F5BC2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7841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170</xdr:row>
      <xdr:rowOff>0</xdr:rowOff>
    </xdr:from>
    <xdr:to>
      <xdr:col>11</xdr:col>
      <xdr:colOff>314325</xdr:colOff>
      <xdr:row>171</xdr:row>
      <xdr:rowOff>133350</xdr:rowOff>
    </xdr:to>
    <xdr:sp macro="" textlink="">
      <xdr:nvSpPr>
        <xdr:cNvPr id="31718" name="AutoShape 1" descr="Eine Matrixformel, die Konstanten verwendet">
          <a:extLst>
            <a:ext uri="{FF2B5EF4-FFF2-40B4-BE49-F238E27FC236}">
              <a16:creationId xmlns:a16="http://schemas.microsoft.com/office/drawing/2014/main" id="{05404CBC-02E3-4CCC-4FB9-61AB2A92B51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7841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170</xdr:row>
      <xdr:rowOff>0</xdr:rowOff>
    </xdr:from>
    <xdr:to>
      <xdr:col>11</xdr:col>
      <xdr:colOff>314325</xdr:colOff>
      <xdr:row>171</xdr:row>
      <xdr:rowOff>133350</xdr:rowOff>
    </xdr:to>
    <xdr:sp macro="" textlink="">
      <xdr:nvSpPr>
        <xdr:cNvPr id="31719" name="AutoShape 1" descr="Eine Matrixformel, die Konstanten verwendet">
          <a:extLst>
            <a:ext uri="{FF2B5EF4-FFF2-40B4-BE49-F238E27FC236}">
              <a16:creationId xmlns:a16="http://schemas.microsoft.com/office/drawing/2014/main" id="{C10B30AC-03CB-F953-4DB3-A727D32F00F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7841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170</xdr:row>
      <xdr:rowOff>0</xdr:rowOff>
    </xdr:from>
    <xdr:to>
      <xdr:col>11</xdr:col>
      <xdr:colOff>314325</xdr:colOff>
      <xdr:row>171</xdr:row>
      <xdr:rowOff>133350</xdr:rowOff>
    </xdr:to>
    <xdr:sp macro="" textlink="">
      <xdr:nvSpPr>
        <xdr:cNvPr id="31720" name="AutoShape 1" descr="Eine Matrixformel, die Konstanten verwendet">
          <a:extLst>
            <a:ext uri="{FF2B5EF4-FFF2-40B4-BE49-F238E27FC236}">
              <a16:creationId xmlns:a16="http://schemas.microsoft.com/office/drawing/2014/main" id="{5D0D2C2D-CC57-CA62-EF26-C0AD5F3275F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7841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170</xdr:row>
      <xdr:rowOff>0</xdr:rowOff>
    </xdr:from>
    <xdr:to>
      <xdr:col>11</xdr:col>
      <xdr:colOff>314325</xdr:colOff>
      <xdr:row>171</xdr:row>
      <xdr:rowOff>133350</xdr:rowOff>
    </xdr:to>
    <xdr:sp macro="" textlink="">
      <xdr:nvSpPr>
        <xdr:cNvPr id="31721" name="AutoShape 1" descr="Eine Matrixformel, die Konstanten verwendet">
          <a:extLst>
            <a:ext uri="{FF2B5EF4-FFF2-40B4-BE49-F238E27FC236}">
              <a16:creationId xmlns:a16="http://schemas.microsoft.com/office/drawing/2014/main" id="{CAD6D470-9590-10C1-BB24-022B3F6642F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7841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0</xdr:rowOff>
    </xdr:from>
    <xdr:to>
      <xdr:col>11</xdr:col>
      <xdr:colOff>314325</xdr:colOff>
      <xdr:row>364</xdr:row>
      <xdr:rowOff>133350</xdr:rowOff>
    </xdr:to>
    <xdr:sp macro="" textlink="">
      <xdr:nvSpPr>
        <xdr:cNvPr id="31722" name="AutoShape 1" descr="Eine Matrixformel, die Konstanten verwendet">
          <a:extLst>
            <a:ext uri="{FF2B5EF4-FFF2-40B4-BE49-F238E27FC236}">
              <a16:creationId xmlns:a16="http://schemas.microsoft.com/office/drawing/2014/main" id="{46B72F2E-CDF7-714B-9BD5-74DD6C5FB01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9093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0</xdr:rowOff>
    </xdr:from>
    <xdr:to>
      <xdr:col>11</xdr:col>
      <xdr:colOff>314325</xdr:colOff>
      <xdr:row>364</xdr:row>
      <xdr:rowOff>133350</xdr:rowOff>
    </xdr:to>
    <xdr:sp macro="" textlink="">
      <xdr:nvSpPr>
        <xdr:cNvPr id="31723" name="AutoShape 1" descr="Eine Matrixformel, die Konstanten verwendet">
          <a:extLst>
            <a:ext uri="{FF2B5EF4-FFF2-40B4-BE49-F238E27FC236}">
              <a16:creationId xmlns:a16="http://schemas.microsoft.com/office/drawing/2014/main" id="{7E24C47D-A95B-0387-22EC-E2D62B85055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9093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0</xdr:rowOff>
    </xdr:from>
    <xdr:to>
      <xdr:col>11</xdr:col>
      <xdr:colOff>314325</xdr:colOff>
      <xdr:row>364</xdr:row>
      <xdr:rowOff>133350</xdr:rowOff>
    </xdr:to>
    <xdr:sp macro="" textlink="">
      <xdr:nvSpPr>
        <xdr:cNvPr id="31724" name="AutoShape 1" descr="Eine Matrixformel, die Konstanten verwendet">
          <a:extLst>
            <a:ext uri="{FF2B5EF4-FFF2-40B4-BE49-F238E27FC236}">
              <a16:creationId xmlns:a16="http://schemas.microsoft.com/office/drawing/2014/main" id="{8FF68275-B747-22B0-3325-4EC315532CC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9093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0</xdr:rowOff>
    </xdr:from>
    <xdr:to>
      <xdr:col>11</xdr:col>
      <xdr:colOff>314325</xdr:colOff>
      <xdr:row>364</xdr:row>
      <xdr:rowOff>133350</xdr:rowOff>
    </xdr:to>
    <xdr:sp macro="" textlink="">
      <xdr:nvSpPr>
        <xdr:cNvPr id="31725" name="AutoShape 1" descr="Eine Matrixformel, die Konstanten verwendet">
          <a:extLst>
            <a:ext uri="{FF2B5EF4-FFF2-40B4-BE49-F238E27FC236}">
              <a16:creationId xmlns:a16="http://schemas.microsoft.com/office/drawing/2014/main" id="{BBFEBAE3-5668-09BE-A0CA-1095E993F1F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9093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0</xdr:rowOff>
    </xdr:from>
    <xdr:to>
      <xdr:col>11</xdr:col>
      <xdr:colOff>314325</xdr:colOff>
      <xdr:row>364</xdr:row>
      <xdr:rowOff>133350</xdr:rowOff>
    </xdr:to>
    <xdr:sp macro="" textlink="">
      <xdr:nvSpPr>
        <xdr:cNvPr id="31726" name="AutoShape 1" descr="Eine Matrixformel, die Konstanten verwendet">
          <a:extLst>
            <a:ext uri="{FF2B5EF4-FFF2-40B4-BE49-F238E27FC236}">
              <a16:creationId xmlns:a16="http://schemas.microsoft.com/office/drawing/2014/main" id="{3A9B4E45-9016-63D9-B0AC-0F181039A6D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9093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0</xdr:rowOff>
    </xdr:from>
    <xdr:to>
      <xdr:col>11</xdr:col>
      <xdr:colOff>314325</xdr:colOff>
      <xdr:row>364</xdr:row>
      <xdr:rowOff>133350</xdr:rowOff>
    </xdr:to>
    <xdr:sp macro="" textlink="">
      <xdr:nvSpPr>
        <xdr:cNvPr id="31727" name="AutoShape 1" descr="Eine Matrixformel, die Konstanten verwendet">
          <a:extLst>
            <a:ext uri="{FF2B5EF4-FFF2-40B4-BE49-F238E27FC236}">
              <a16:creationId xmlns:a16="http://schemas.microsoft.com/office/drawing/2014/main" id="{B84EDC2C-3695-2CA9-9559-9C78E115EA7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9093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235</xdr:row>
      <xdr:rowOff>0</xdr:rowOff>
    </xdr:from>
    <xdr:to>
      <xdr:col>11</xdr:col>
      <xdr:colOff>314325</xdr:colOff>
      <xdr:row>236</xdr:row>
      <xdr:rowOff>133350</xdr:rowOff>
    </xdr:to>
    <xdr:sp macro="" textlink="">
      <xdr:nvSpPr>
        <xdr:cNvPr id="31728" name="AutoShape 1" descr="Eine Matrixformel, die Konstanten verwendet">
          <a:extLst>
            <a:ext uri="{FF2B5EF4-FFF2-40B4-BE49-F238E27FC236}">
              <a16:creationId xmlns:a16="http://schemas.microsoft.com/office/drawing/2014/main" id="{85E7A4F3-06DA-1591-131E-6DC1B0F1863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8366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235</xdr:row>
      <xdr:rowOff>0</xdr:rowOff>
    </xdr:from>
    <xdr:to>
      <xdr:col>11</xdr:col>
      <xdr:colOff>314325</xdr:colOff>
      <xdr:row>236</xdr:row>
      <xdr:rowOff>133350</xdr:rowOff>
    </xdr:to>
    <xdr:sp macro="" textlink="">
      <xdr:nvSpPr>
        <xdr:cNvPr id="31729" name="AutoShape 1" descr="Eine Matrixformel, die Konstanten verwendet">
          <a:extLst>
            <a:ext uri="{FF2B5EF4-FFF2-40B4-BE49-F238E27FC236}">
              <a16:creationId xmlns:a16="http://schemas.microsoft.com/office/drawing/2014/main" id="{2636585A-F07A-7C08-008A-7EB49475D4B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8366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235</xdr:row>
      <xdr:rowOff>0</xdr:rowOff>
    </xdr:from>
    <xdr:to>
      <xdr:col>11</xdr:col>
      <xdr:colOff>314325</xdr:colOff>
      <xdr:row>236</xdr:row>
      <xdr:rowOff>133350</xdr:rowOff>
    </xdr:to>
    <xdr:sp macro="" textlink="">
      <xdr:nvSpPr>
        <xdr:cNvPr id="31730" name="AutoShape 1" descr="Eine Matrixformel, die Konstanten verwendet">
          <a:extLst>
            <a:ext uri="{FF2B5EF4-FFF2-40B4-BE49-F238E27FC236}">
              <a16:creationId xmlns:a16="http://schemas.microsoft.com/office/drawing/2014/main" id="{50BB47FD-26F0-220C-D0AD-BA81DE4E9D1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8366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235</xdr:row>
      <xdr:rowOff>0</xdr:rowOff>
    </xdr:from>
    <xdr:to>
      <xdr:col>11</xdr:col>
      <xdr:colOff>314325</xdr:colOff>
      <xdr:row>236</xdr:row>
      <xdr:rowOff>133350</xdr:rowOff>
    </xdr:to>
    <xdr:sp macro="" textlink="">
      <xdr:nvSpPr>
        <xdr:cNvPr id="31731" name="AutoShape 1" descr="Eine Matrixformel, die Konstanten verwendet">
          <a:extLst>
            <a:ext uri="{FF2B5EF4-FFF2-40B4-BE49-F238E27FC236}">
              <a16:creationId xmlns:a16="http://schemas.microsoft.com/office/drawing/2014/main" id="{57A985EF-B755-B833-3A17-3C3528A8E5B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8366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235</xdr:row>
      <xdr:rowOff>0</xdr:rowOff>
    </xdr:from>
    <xdr:to>
      <xdr:col>11</xdr:col>
      <xdr:colOff>314325</xdr:colOff>
      <xdr:row>236</xdr:row>
      <xdr:rowOff>133350</xdr:rowOff>
    </xdr:to>
    <xdr:sp macro="" textlink="">
      <xdr:nvSpPr>
        <xdr:cNvPr id="31732" name="AutoShape 1" descr="Eine Matrixformel, die Konstanten verwendet">
          <a:extLst>
            <a:ext uri="{FF2B5EF4-FFF2-40B4-BE49-F238E27FC236}">
              <a16:creationId xmlns:a16="http://schemas.microsoft.com/office/drawing/2014/main" id="{53B45C05-EEFC-6489-C4C1-81CFC81E3DB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8366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235</xdr:row>
      <xdr:rowOff>0</xdr:rowOff>
    </xdr:from>
    <xdr:to>
      <xdr:col>11</xdr:col>
      <xdr:colOff>314325</xdr:colOff>
      <xdr:row>236</xdr:row>
      <xdr:rowOff>133350</xdr:rowOff>
    </xdr:to>
    <xdr:sp macro="" textlink="">
      <xdr:nvSpPr>
        <xdr:cNvPr id="31733" name="AutoShape 1" descr="Eine Matrixformel, die Konstanten verwendet">
          <a:extLst>
            <a:ext uri="{FF2B5EF4-FFF2-40B4-BE49-F238E27FC236}">
              <a16:creationId xmlns:a16="http://schemas.microsoft.com/office/drawing/2014/main" id="{FA347F80-1349-49B7-B870-0974A939899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8366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219</xdr:row>
      <xdr:rowOff>0</xdr:rowOff>
    </xdr:from>
    <xdr:to>
      <xdr:col>11</xdr:col>
      <xdr:colOff>314325</xdr:colOff>
      <xdr:row>220</xdr:row>
      <xdr:rowOff>133350</xdr:rowOff>
    </xdr:to>
    <xdr:sp macro="" textlink="">
      <xdr:nvSpPr>
        <xdr:cNvPr id="31734" name="AutoShape 1" descr="Eine Matrixformel, die Konstanten verwendet">
          <a:extLst>
            <a:ext uri="{FF2B5EF4-FFF2-40B4-BE49-F238E27FC236}">
              <a16:creationId xmlns:a16="http://schemas.microsoft.com/office/drawing/2014/main" id="{B02AAE95-243E-5069-FCF7-A85EFB8553E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5775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219</xdr:row>
      <xdr:rowOff>0</xdr:rowOff>
    </xdr:from>
    <xdr:to>
      <xdr:col>11</xdr:col>
      <xdr:colOff>314325</xdr:colOff>
      <xdr:row>220</xdr:row>
      <xdr:rowOff>133350</xdr:rowOff>
    </xdr:to>
    <xdr:sp macro="" textlink="">
      <xdr:nvSpPr>
        <xdr:cNvPr id="31735" name="AutoShape 1" descr="Eine Matrixformel, die Konstanten verwendet">
          <a:extLst>
            <a:ext uri="{FF2B5EF4-FFF2-40B4-BE49-F238E27FC236}">
              <a16:creationId xmlns:a16="http://schemas.microsoft.com/office/drawing/2014/main" id="{083EEDC0-0FB7-2F55-5737-B22EBA29A16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5775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219</xdr:row>
      <xdr:rowOff>0</xdr:rowOff>
    </xdr:from>
    <xdr:to>
      <xdr:col>11</xdr:col>
      <xdr:colOff>314325</xdr:colOff>
      <xdr:row>220</xdr:row>
      <xdr:rowOff>133350</xdr:rowOff>
    </xdr:to>
    <xdr:sp macro="" textlink="">
      <xdr:nvSpPr>
        <xdr:cNvPr id="31736" name="AutoShape 1" descr="Eine Matrixformel, die Konstanten verwendet">
          <a:extLst>
            <a:ext uri="{FF2B5EF4-FFF2-40B4-BE49-F238E27FC236}">
              <a16:creationId xmlns:a16="http://schemas.microsoft.com/office/drawing/2014/main" id="{88EA3937-B3A2-B6AC-9FF9-B35C1DC8CA8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5775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219</xdr:row>
      <xdr:rowOff>0</xdr:rowOff>
    </xdr:from>
    <xdr:to>
      <xdr:col>11</xdr:col>
      <xdr:colOff>314325</xdr:colOff>
      <xdr:row>220</xdr:row>
      <xdr:rowOff>133350</xdr:rowOff>
    </xdr:to>
    <xdr:sp macro="" textlink="">
      <xdr:nvSpPr>
        <xdr:cNvPr id="31737" name="AutoShape 1" descr="Eine Matrixformel, die Konstanten verwendet">
          <a:extLst>
            <a:ext uri="{FF2B5EF4-FFF2-40B4-BE49-F238E27FC236}">
              <a16:creationId xmlns:a16="http://schemas.microsoft.com/office/drawing/2014/main" id="{C7CCBC2B-F290-E809-3380-55F602B4293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5775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219</xdr:row>
      <xdr:rowOff>0</xdr:rowOff>
    </xdr:from>
    <xdr:to>
      <xdr:col>11</xdr:col>
      <xdr:colOff>314325</xdr:colOff>
      <xdr:row>220</xdr:row>
      <xdr:rowOff>133350</xdr:rowOff>
    </xdr:to>
    <xdr:sp macro="" textlink="">
      <xdr:nvSpPr>
        <xdr:cNvPr id="31738" name="AutoShape 1" descr="Eine Matrixformel, die Konstanten verwendet">
          <a:extLst>
            <a:ext uri="{FF2B5EF4-FFF2-40B4-BE49-F238E27FC236}">
              <a16:creationId xmlns:a16="http://schemas.microsoft.com/office/drawing/2014/main" id="{26697015-5415-5D4B-DAA2-9A7F89C781C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5775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219</xdr:row>
      <xdr:rowOff>0</xdr:rowOff>
    </xdr:from>
    <xdr:to>
      <xdr:col>11</xdr:col>
      <xdr:colOff>314325</xdr:colOff>
      <xdr:row>220</xdr:row>
      <xdr:rowOff>133350</xdr:rowOff>
    </xdr:to>
    <xdr:sp macro="" textlink="">
      <xdr:nvSpPr>
        <xdr:cNvPr id="31739" name="AutoShape 1" descr="Eine Matrixformel, die Konstanten verwendet">
          <a:extLst>
            <a:ext uri="{FF2B5EF4-FFF2-40B4-BE49-F238E27FC236}">
              <a16:creationId xmlns:a16="http://schemas.microsoft.com/office/drawing/2014/main" id="{BDA9DA3A-E5CD-8C61-6DF4-11322A8AC1C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5775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192</xdr:row>
      <xdr:rowOff>0</xdr:rowOff>
    </xdr:from>
    <xdr:to>
      <xdr:col>11</xdr:col>
      <xdr:colOff>314325</xdr:colOff>
      <xdr:row>193</xdr:row>
      <xdr:rowOff>133350</xdr:rowOff>
    </xdr:to>
    <xdr:sp macro="" textlink="">
      <xdr:nvSpPr>
        <xdr:cNvPr id="31740" name="AutoShape 1" descr="Eine Matrixformel, die Konstanten verwendet">
          <a:extLst>
            <a:ext uri="{FF2B5EF4-FFF2-40B4-BE49-F238E27FC236}">
              <a16:creationId xmlns:a16="http://schemas.microsoft.com/office/drawing/2014/main" id="{DFFB8DB3-C704-00AC-B091-2B3715F7BC9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1403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192</xdr:row>
      <xdr:rowOff>0</xdr:rowOff>
    </xdr:from>
    <xdr:to>
      <xdr:col>11</xdr:col>
      <xdr:colOff>314325</xdr:colOff>
      <xdr:row>193</xdr:row>
      <xdr:rowOff>133350</xdr:rowOff>
    </xdr:to>
    <xdr:sp macro="" textlink="">
      <xdr:nvSpPr>
        <xdr:cNvPr id="31741" name="AutoShape 1" descr="Eine Matrixformel, die Konstanten verwendet">
          <a:extLst>
            <a:ext uri="{FF2B5EF4-FFF2-40B4-BE49-F238E27FC236}">
              <a16:creationId xmlns:a16="http://schemas.microsoft.com/office/drawing/2014/main" id="{CA42B0DA-283B-B041-23D1-BBBCEA21D59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1403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192</xdr:row>
      <xdr:rowOff>0</xdr:rowOff>
    </xdr:from>
    <xdr:to>
      <xdr:col>11</xdr:col>
      <xdr:colOff>314325</xdr:colOff>
      <xdr:row>193</xdr:row>
      <xdr:rowOff>133350</xdr:rowOff>
    </xdr:to>
    <xdr:sp macro="" textlink="">
      <xdr:nvSpPr>
        <xdr:cNvPr id="31742" name="AutoShape 1" descr="Eine Matrixformel, die Konstanten verwendet">
          <a:extLst>
            <a:ext uri="{FF2B5EF4-FFF2-40B4-BE49-F238E27FC236}">
              <a16:creationId xmlns:a16="http://schemas.microsoft.com/office/drawing/2014/main" id="{C63D3C65-934F-5FFD-8C91-63C4C22E03A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1403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192</xdr:row>
      <xdr:rowOff>0</xdr:rowOff>
    </xdr:from>
    <xdr:to>
      <xdr:col>11</xdr:col>
      <xdr:colOff>314325</xdr:colOff>
      <xdr:row>193</xdr:row>
      <xdr:rowOff>133350</xdr:rowOff>
    </xdr:to>
    <xdr:sp macro="" textlink="">
      <xdr:nvSpPr>
        <xdr:cNvPr id="31743" name="AutoShape 1" descr="Eine Matrixformel, die Konstanten verwendet">
          <a:extLst>
            <a:ext uri="{FF2B5EF4-FFF2-40B4-BE49-F238E27FC236}">
              <a16:creationId xmlns:a16="http://schemas.microsoft.com/office/drawing/2014/main" id="{F1A315C8-9601-84B1-0DDA-BFE27F2F265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1403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192</xdr:row>
      <xdr:rowOff>0</xdr:rowOff>
    </xdr:from>
    <xdr:to>
      <xdr:col>11</xdr:col>
      <xdr:colOff>314325</xdr:colOff>
      <xdr:row>193</xdr:row>
      <xdr:rowOff>133350</xdr:rowOff>
    </xdr:to>
    <xdr:sp macro="" textlink="">
      <xdr:nvSpPr>
        <xdr:cNvPr id="31744" name="AutoShape 1" descr="Eine Matrixformel, die Konstanten verwendet">
          <a:extLst>
            <a:ext uri="{FF2B5EF4-FFF2-40B4-BE49-F238E27FC236}">
              <a16:creationId xmlns:a16="http://schemas.microsoft.com/office/drawing/2014/main" id="{F328898B-2801-C60D-18D6-719BBC20CA3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1403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192</xdr:row>
      <xdr:rowOff>0</xdr:rowOff>
    </xdr:from>
    <xdr:to>
      <xdr:col>11</xdr:col>
      <xdr:colOff>314325</xdr:colOff>
      <xdr:row>193</xdr:row>
      <xdr:rowOff>133350</xdr:rowOff>
    </xdr:to>
    <xdr:sp macro="" textlink="">
      <xdr:nvSpPr>
        <xdr:cNvPr id="31745" name="AutoShape 1" descr="Eine Matrixformel, die Konstanten verwendet">
          <a:extLst>
            <a:ext uri="{FF2B5EF4-FFF2-40B4-BE49-F238E27FC236}">
              <a16:creationId xmlns:a16="http://schemas.microsoft.com/office/drawing/2014/main" id="{414057B5-6294-7129-0EAC-004CF5B8F40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1403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125</xdr:row>
      <xdr:rowOff>0</xdr:rowOff>
    </xdr:from>
    <xdr:to>
      <xdr:col>11</xdr:col>
      <xdr:colOff>314325</xdr:colOff>
      <xdr:row>126</xdr:row>
      <xdr:rowOff>133350</xdr:rowOff>
    </xdr:to>
    <xdr:sp macro="" textlink="">
      <xdr:nvSpPr>
        <xdr:cNvPr id="31746" name="AutoShape 1" descr="Eine Matrixformel, die Konstanten verwendet">
          <a:extLst>
            <a:ext uri="{FF2B5EF4-FFF2-40B4-BE49-F238E27FC236}">
              <a16:creationId xmlns:a16="http://schemas.microsoft.com/office/drawing/2014/main" id="{42DB0D14-200F-6413-6C7F-F3E4B190BC2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0554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125</xdr:row>
      <xdr:rowOff>0</xdr:rowOff>
    </xdr:from>
    <xdr:to>
      <xdr:col>11</xdr:col>
      <xdr:colOff>314325</xdr:colOff>
      <xdr:row>126</xdr:row>
      <xdr:rowOff>133350</xdr:rowOff>
    </xdr:to>
    <xdr:sp macro="" textlink="">
      <xdr:nvSpPr>
        <xdr:cNvPr id="31747" name="AutoShape 1" descr="Eine Matrixformel, die Konstanten verwendet">
          <a:extLst>
            <a:ext uri="{FF2B5EF4-FFF2-40B4-BE49-F238E27FC236}">
              <a16:creationId xmlns:a16="http://schemas.microsoft.com/office/drawing/2014/main" id="{B7C544FC-0395-818A-979B-FA3A63D58BE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0554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125</xdr:row>
      <xdr:rowOff>0</xdr:rowOff>
    </xdr:from>
    <xdr:to>
      <xdr:col>11</xdr:col>
      <xdr:colOff>314325</xdr:colOff>
      <xdr:row>126</xdr:row>
      <xdr:rowOff>133350</xdr:rowOff>
    </xdr:to>
    <xdr:sp macro="" textlink="">
      <xdr:nvSpPr>
        <xdr:cNvPr id="31748" name="AutoShape 1" descr="Eine Matrixformel, die Konstanten verwendet">
          <a:extLst>
            <a:ext uri="{FF2B5EF4-FFF2-40B4-BE49-F238E27FC236}">
              <a16:creationId xmlns:a16="http://schemas.microsoft.com/office/drawing/2014/main" id="{D10EAC39-AAAF-0E21-F990-B2311221EA4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0554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125</xdr:row>
      <xdr:rowOff>0</xdr:rowOff>
    </xdr:from>
    <xdr:to>
      <xdr:col>11</xdr:col>
      <xdr:colOff>314325</xdr:colOff>
      <xdr:row>126</xdr:row>
      <xdr:rowOff>133350</xdr:rowOff>
    </xdr:to>
    <xdr:sp macro="" textlink="">
      <xdr:nvSpPr>
        <xdr:cNvPr id="31749" name="AutoShape 1" descr="Eine Matrixformel, die Konstanten verwendet">
          <a:extLst>
            <a:ext uri="{FF2B5EF4-FFF2-40B4-BE49-F238E27FC236}">
              <a16:creationId xmlns:a16="http://schemas.microsoft.com/office/drawing/2014/main" id="{1EF45866-FA8E-B977-0F1A-CE4EC889264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0554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125</xdr:row>
      <xdr:rowOff>0</xdr:rowOff>
    </xdr:from>
    <xdr:to>
      <xdr:col>11</xdr:col>
      <xdr:colOff>314325</xdr:colOff>
      <xdr:row>126</xdr:row>
      <xdr:rowOff>133350</xdr:rowOff>
    </xdr:to>
    <xdr:sp macro="" textlink="">
      <xdr:nvSpPr>
        <xdr:cNvPr id="31750" name="AutoShape 1" descr="Eine Matrixformel, die Konstanten verwendet">
          <a:extLst>
            <a:ext uri="{FF2B5EF4-FFF2-40B4-BE49-F238E27FC236}">
              <a16:creationId xmlns:a16="http://schemas.microsoft.com/office/drawing/2014/main" id="{29443343-6357-9975-871B-6DA4864726A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0554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125</xdr:row>
      <xdr:rowOff>0</xdr:rowOff>
    </xdr:from>
    <xdr:to>
      <xdr:col>11</xdr:col>
      <xdr:colOff>314325</xdr:colOff>
      <xdr:row>126</xdr:row>
      <xdr:rowOff>133350</xdr:rowOff>
    </xdr:to>
    <xdr:sp macro="" textlink="">
      <xdr:nvSpPr>
        <xdr:cNvPr id="31751" name="AutoShape 1" descr="Eine Matrixformel, die Konstanten verwendet">
          <a:extLst>
            <a:ext uri="{FF2B5EF4-FFF2-40B4-BE49-F238E27FC236}">
              <a16:creationId xmlns:a16="http://schemas.microsoft.com/office/drawing/2014/main" id="{31C48AFD-F2A2-2145-FAA7-77A5A6619E8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0554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66</xdr:row>
      <xdr:rowOff>0</xdr:rowOff>
    </xdr:from>
    <xdr:to>
      <xdr:col>11</xdr:col>
      <xdr:colOff>314325</xdr:colOff>
      <xdr:row>67</xdr:row>
      <xdr:rowOff>133350</xdr:rowOff>
    </xdr:to>
    <xdr:sp macro="" textlink="">
      <xdr:nvSpPr>
        <xdr:cNvPr id="31752" name="AutoShape 1" descr="Eine Matrixformel, die Konstanten verwendet">
          <a:extLst>
            <a:ext uri="{FF2B5EF4-FFF2-40B4-BE49-F238E27FC236}">
              <a16:creationId xmlns:a16="http://schemas.microsoft.com/office/drawing/2014/main" id="{2868E950-0D20-542C-0EF9-00F6ADF8DF2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1001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66</xdr:row>
      <xdr:rowOff>0</xdr:rowOff>
    </xdr:from>
    <xdr:to>
      <xdr:col>11</xdr:col>
      <xdr:colOff>314325</xdr:colOff>
      <xdr:row>67</xdr:row>
      <xdr:rowOff>133350</xdr:rowOff>
    </xdr:to>
    <xdr:sp macro="" textlink="">
      <xdr:nvSpPr>
        <xdr:cNvPr id="31753" name="AutoShape 1" descr="Eine Matrixformel, die Konstanten verwendet">
          <a:extLst>
            <a:ext uri="{FF2B5EF4-FFF2-40B4-BE49-F238E27FC236}">
              <a16:creationId xmlns:a16="http://schemas.microsoft.com/office/drawing/2014/main" id="{12A13475-A894-D247-3A15-F9F2BF6DAF9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1001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66</xdr:row>
      <xdr:rowOff>0</xdr:rowOff>
    </xdr:from>
    <xdr:to>
      <xdr:col>11</xdr:col>
      <xdr:colOff>314325</xdr:colOff>
      <xdr:row>67</xdr:row>
      <xdr:rowOff>133350</xdr:rowOff>
    </xdr:to>
    <xdr:sp macro="" textlink="">
      <xdr:nvSpPr>
        <xdr:cNvPr id="31754" name="AutoShape 1" descr="Eine Matrixformel, die Konstanten verwendet">
          <a:extLst>
            <a:ext uri="{FF2B5EF4-FFF2-40B4-BE49-F238E27FC236}">
              <a16:creationId xmlns:a16="http://schemas.microsoft.com/office/drawing/2014/main" id="{A2F526A1-E005-073E-89CF-9C5FAA73D35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1001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66</xdr:row>
      <xdr:rowOff>0</xdr:rowOff>
    </xdr:from>
    <xdr:to>
      <xdr:col>11</xdr:col>
      <xdr:colOff>314325</xdr:colOff>
      <xdr:row>67</xdr:row>
      <xdr:rowOff>133350</xdr:rowOff>
    </xdr:to>
    <xdr:sp macro="" textlink="">
      <xdr:nvSpPr>
        <xdr:cNvPr id="31755" name="AutoShape 1" descr="Eine Matrixformel, die Konstanten verwendet">
          <a:extLst>
            <a:ext uri="{FF2B5EF4-FFF2-40B4-BE49-F238E27FC236}">
              <a16:creationId xmlns:a16="http://schemas.microsoft.com/office/drawing/2014/main" id="{7695FC3D-F416-C843-B8CF-081E2B0CC18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1001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66</xdr:row>
      <xdr:rowOff>0</xdr:rowOff>
    </xdr:from>
    <xdr:to>
      <xdr:col>11</xdr:col>
      <xdr:colOff>314325</xdr:colOff>
      <xdr:row>67</xdr:row>
      <xdr:rowOff>133350</xdr:rowOff>
    </xdr:to>
    <xdr:sp macro="" textlink="">
      <xdr:nvSpPr>
        <xdr:cNvPr id="31756" name="AutoShape 1" descr="Eine Matrixformel, die Konstanten verwendet">
          <a:extLst>
            <a:ext uri="{FF2B5EF4-FFF2-40B4-BE49-F238E27FC236}">
              <a16:creationId xmlns:a16="http://schemas.microsoft.com/office/drawing/2014/main" id="{B7FA8854-392B-13FF-3AA2-F3AE4356143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1001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66</xdr:row>
      <xdr:rowOff>0</xdr:rowOff>
    </xdr:from>
    <xdr:to>
      <xdr:col>11</xdr:col>
      <xdr:colOff>314325</xdr:colOff>
      <xdr:row>67</xdr:row>
      <xdr:rowOff>133350</xdr:rowOff>
    </xdr:to>
    <xdr:sp macro="" textlink="">
      <xdr:nvSpPr>
        <xdr:cNvPr id="31757" name="AutoShape 1" descr="Eine Matrixformel, die Konstanten verwendet">
          <a:extLst>
            <a:ext uri="{FF2B5EF4-FFF2-40B4-BE49-F238E27FC236}">
              <a16:creationId xmlns:a16="http://schemas.microsoft.com/office/drawing/2014/main" id="{A67B888B-3D48-EBDF-D788-E34C91E6619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1001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222</xdr:row>
      <xdr:rowOff>0</xdr:rowOff>
    </xdr:from>
    <xdr:to>
      <xdr:col>11</xdr:col>
      <xdr:colOff>314325</xdr:colOff>
      <xdr:row>223</xdr:row>
      <xdr:rowOff>133350</xdr:rowOff>
    </xdr:to>
    <xdr:sp macro="" textlink="">
      <xdr:nvSpPr>
        <xdr:cNvPr id="31758" name="AutoShape 1" descr="Eine Matrixformel, die Konstanten verwendet">
          <a:extLst>
            <a:ext uri="{FF2B5EF4-FFF2-40B4-BE49-F238E27FC236}">
              <a16:creationId xmlns:a16="http://schemas.microsoft.com/office/drawing/2014/main" id="{AE15499B-C528-4141-F2D0-2A0F3A11B3C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6261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222</xdr:row>
      <xdr:rowOff>0</xdr:rowOff>
    </xdr:from>
    <xdr:to>
      <xdr:col>11</xdr:col>
      <xdr:colOff>314325</xdr:colOff>
      <xdr:row>223</xdr:row>
      <xdr:rowOff>133350</xdr:rowOff>
    </xdr:to>
    <xdr:sp macro="" textlink="">
      <xdr:nvSpPr>
        <xdr:cNvPr id="31759" name="AutoShape 1" descr="Eine Matrixformel, die Konstanten verwendet">
          <a:extLst>
            <a:ext uri="{FF2B5EF4-FFF2-40B4-BE49-F238E27FC236}">
              <a16:creationId xmlns:a16="http://schemas.microsoft.com/office/drawing/2014/main" id="{C303415F-456F-4EAC-B63F-F41F39238BA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6261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222</xdr:row>
      <xdr:rowOff>0</xdr:rowOff>
    </xdr:from>
    <xdr:to>
      <xdr:col>11</xdr:col>
      <xdr:colOff>314325</xdr:colOff>
      <xdr:row>223</xdr:row>
      <xdr:rowOff>133350</xdr:rowOff>
    </xdr:to>
    <xdr:sp macro="" textlink="">
      <xdr:nvSpPr>
        <xdr:cNvPr id="31760" name="AutoShape 1" descr="Eine Matrixformel, die Konstanten verwendet">
          <a:extLst>
            <a:ext uri="{FF2B5EF4-FFF2-40B4-BE49-F238E27FC236}">
              <a16:creationId xmlns:a16="http://schemas.microsoft.com/office/drawing/2014/main" id="{47F82D6F-428A-3929-B8FF-4E96FFF905E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6261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222</xdr:row>
      <xdr:rowOff>0</xdr:rowOff>
    </xdr:from>
    <xdr:to>
      <xdr:col>11</xdr:col>
      <xdr:colOff>314325</xdr:colOff>
      <xdr:row>223</xdr:row>
      <xdr:rowOff>133350</xdr:rowOff>
    </xdr:to>
    <xdr:sp macro="" textlink="">
      <xdr:nvSpPr>
        <xdr:cNvPr id="31761" name="AutoShape 1" descr="Eine Matrixformel, die Konstanten verwendet">
          <a:extLst>
            <a:ext uri="{FF2B5EF4-FFF2-40B4-BE49-F238E27FC236}">
              <a16:creationId xmlns:a16="http://schemas.microsoft.com/office/drawing/2014/main" id="{910F955A-96D6-C0D9-C79B-DB1DAE74BBE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6261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222</xdr:row>
      <xdr:rowOff>0</xdr:rowOff>
    </xdr:from>
    <xdr:to>
      <xdr:col>11</xdr:col>
      <xdr:colOff>314325</xdr:colOff>
      <xdr:row>223</xdr:row>
      <xdr:rowOff>133350</xdr:rowOff>
    </xdr:to>
    <xdr:sp macro="" textlink="">
      <xdr:nvSpPr>
        <xdr:cNvPr id="31762" name="AutoShape 1" descr="Eine Matrixformel, die Konstanten verwendet">
          <a:extLst>
            <a:ext uri="{FF2B5EF4-FFF2-40B4-BE49-F238E27FC236}">
              <a16:creationId xmlns:a16="http://schemas.microsoft.com/office/drawing/2014/main" id="{0BC9DAFE-F5A0-51BD-9A21-D9B9B693E43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6261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222</xdr:row>
      <xdr:rowOff>0</xdr:rowOff>
    </xdr:from>
    <xdr:to>
      <xdr:col>11</xdr:col>
      <xdr:colOff>314325</xdr:colOff>
      <xdr:row>223</xdr:row>
      <xdr:rowOff>133350</xdr:rowOff>
    </xdr:to>
    <xdr:sp macro="" textlink="">
      <xdr:nvSpPr>
        <xdr:cNvPr id="31763" name="AutoShape 1" descr="Eine Matrixformel, die Konstanten verwendet">
          <a:extLst>
            <a:ext uri="{FF2B5EF4-FFF2-40B4-BE49-F238E27FC236}">
              <a16:creationId xmlns:a16="http://schemas.microsoft.com/office/drawing/2014/main" id="{80E9530B-E1A9-33B4-28E9-FE0387B2976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6261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314325</xdr:colOff>
      <xdr:row>11</xdr:row>
      <xdr:rowOff>133350</xdr:rowOff>
    </xdr:to>
    <xdr:sp macro="" textlink="">
      <xdr:nvSpPr>
        <xdr:cNvPr id="31764" name="AutoShape 1" descr="Eine Matrixformel, die Konstanten verwendet">
          <a:extLst>
            <a:ext uri="{FF2B5EF4-FFF2-40B4-BE49-F238E27FC236}">
              <a16:creationId xmlns:a16="http://schemas.microsoft.com/office/drawing/2014/main" id="{CB3E1D7B-BFE8-8CF1-4952-F9CAE5DE471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933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314325</xdr:colOff>
      <xdr:row>11</xdr:row>
      <xdr:rowOff>133350</xdr:rowOff>
    </xdr:to>
    <xdr:sp macro="" textlink="">
      <xdr:nvSpPr>
        <xdr:cNvPr id="31765" name="AutoShape 1" descr="Eine Matrixformel, die Konstanten verwendet">
          <a:extLst>
            <a:ext uri="{FF2B5EF4-FFF2-40B4-BE49-F238E27FC236}">
              <a16:creationId xmlns:a16="http://schemas.microsoft.com/office/drawing/2014/main" id="{05ABFFFE-4CB9-C398-06CD-161FAE3B809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933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314325</xdr:colOff>
      <xdr:row>11</xdr:row>
      <xdr:rowOff>133350</xdr:rowOff>
    </xdr:to>
    <xdr:sp macro="" textlink="">
      <xdr:nvSpPr>
        <xdr:cNvPr id="31766" name="AutoShape 1" descr="Eine Matrixformel, die Konstanten verwendet">
          <a:extLst>
            <a:ext uri="{FF2B5EF4-FFF2-40B4-BE49-F238E27FC236}">
              <a16:creationId xmlns:a16="http://schemas.microsoft.com/office/drawing/2014/main" id="{33A8954E-D700-24FF-0AE9-92E538A360F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933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314325</xdr:colOff>
      <xdr:row>11</xdr:row>
      <xdr:rowOff>133350</xdr:rowOff>
    </xdr:to>
    <xdr:sp macro="" textlink="">
      <xdr:nvSpPr>
        <xdr:cNvPr id="31767" name="AutoShape 1" descr="Eine Matrixformel, die Konstanten verwendet">
          <a:extLst>
            <a:ext uri="{FF2B5EF4-FFF2-40B4-BE49-F238E27FC236}">
              <a16:creationId xmlns:a16="http://schemas.microsoft.com/office/drawing/2014/main" id="{08802E51-E442-A132-3DB3-1CDA457B9F6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933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314325</xdr:colOff>
      <xdr:row>11</xdr:row>
      <xdr:rowOff>133350</xdr:rowOff>
    </xdr:to>
    <xdr:sp macro="" textlink="">
      <xdr:nvSpPr>
        <xdr:cNvPr id="31768" name="AutoShape 1" descr="Eine Matrixformel, die Konstanten verwendet">
          <a:extLst>
            <a:ext uri="{FF2B5EF4-FFF2-40B4-BE49-F238E27FC236}">
              <a16:creationId xmlns:a16="http://schemas.microsoft.com/office/drawing/2014/main" id="{163C34E8-1E80-42D1-2859-9EA3E8BFAF4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933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314325</xdr:colOff>
      <xdr:row>11</xdr:row>
      <xdr:rowOff>133350</xdr:rowOff>
    </xdr:to>
    <xdr:sp macro="" textlink="">
      <xdr:nvSpPr>
        <xdr:cNvPr id="31769" name="AutoShape 1" descr="Eine Matrixformel, die Konstanten verwendet">
          <a:extLst>
            <a:ext uri="{FF2B5EF4-FFF2-40B4-BE49-F238E27FC236}">
              <a16:creationId xmlns:a16="http://schemas.microsoft.com/office/drawing/2014/main" id="{A126ACB1-D77D-FB89-C8C7-42EE1CD4B72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933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191</xdr:row>
      <xdr:rowOff>0</xdr:rowOff>
    </xdr:from>
    <xdr:to>
      <xdr:col>11</xdr:col>
      <xdr:colOff>314325</xdr:colOff>
      <xdr:row>192</xdr:row>
      <xdr:rowOff>133350</xdr:rowOff>
    </xdr:to>
    <xdr:sp macro="" textlink="">
      <xdr:nvSpPr>
        <xdr:cNvPr id="31770" name="AutoShape 1" descr="Eine Matrixformel, die Konstanten verwendet">
          <a:extLst>
            <a:ext uri="{FF2B5EF4-FFF2-40B4-BE49-F238E27FC236}">
              <a16:creationId xmlns:a16="http://schemas.microsoft.com/office/drawing/2014/main" id="{D57F9AEE-09FC-289D-BE24-CCC61863154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1242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191</xdr:row>
      <xdr:rowOff>0</xdr:rowOff>
    </xdr:from>
    <xdr:to>
      <xdr:col>11</xdr:col>
      <xdr:colOff>314325</xdr:colOff>
      <xdr:row>192</xdr:row>
      <xdr:rowOff>133350</xdr:rowOff>
    </xdr:to>
    <xdr:sp macro="" textlink="">
      <xdr:nvSpPr>
        <xdr:cNvPr id="31771" name="AutoShape 1" descr="Eine Matrixformel, die Konstanten verwendet">
          <a:extLst>
            <a:ext uri="{FF2B5EF4-FFF2-40B4-BE49-F238E27FC236}">
              <a16:creationId xmlns:a16="http://schemas.microsoft.com/office/drawing/2014/main" id="{0B52B20D-C27B-6305-FB9D-188704C7A11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1242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191</xdr:row>
      <xdr:rowOff>0</xdr:rowOff>
    </xdr:from>
    <xdr:to>
      <xdr:col>11</xdr:col>
      <xdr:colOff>314325</xdr:colOff>
      <xdr:row>192</xdr:row>
      <xdr:rowOff>133350</xdr:rowOff>
    </xdr:to>
    <xdr:sp macro="" textlink="">
      <xdr:nvSpPr>
        <xdr:cNvPr id="31772" name="AutoShape 1" descr="Eine Matrixformel, die Konstanten verwendet">
          <a:extLst>
            <a:ext uri="{FF2B5EF4-FFF2-40B4-BE49-F238E27FC236}">
              <a16:creationId xmlns:a16="http://schemas.microsoft.com/office/drawing/2014/main" id="{826A5794-7B41-310E-99F2-84043E4BDED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1242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191</xdr:row>
      <xdr:rowOff>0</xdr:rowOff>
    </xdr:from>
    <xdr:to>
      <xdr:col>11</xdr:col>
      <xdr:colOff>314325</xdr:colOff>
      <xdr:row>192</xdr:row>
      <xdr:rowOff>133350</xdr:rowOff>
    </xdr:to>
    <xdr:sp macro="" textlink="">
      <xdr:nvSpPr>
        <xdr:cNvPr id="31773" name="AutoShape 1" descr="Eine Matrixformel, die Konstanten verwendet">
          <a:extLst>
            <a:ext uri="{FF2B5EF4-FFF2-40B4-BE49-F238E27FC236}">
              <a16:creationId xmlns:a16="http://schemas.microsoft.com/office/drawing/2014/main" id="{17F6BFD0-85F4-61FD-5244-8CE8E623788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1242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191</xdr:row>
      <xdr:rowOff>0</xdr:rowOff>
    </xdr:from>
    <xdr:to>
      <xdr:col>11</xdr:col>
      <xdr:colOff>314325</xdr:colOff>
      <xdr:row>192</xdr:row>
      <xdr:rowOff>133350</xdr:rowOff>
    </xdr:to>
    <xdr:sp macro="" textlink="">
      <xdr:nvSpPr>
        <xdr:cNvPr id="31774" name="AutoShape 1" descr="Eine Matrixformel, die Konstanten verwendet">
          <a:extLst>
            <a:ext uri="{FF2B5EF4-FFF2-40B4-BE49-F238E27FC236}">
              <a16:creationId xmlns:a16="http://schemas.microsoft.com/office/drawing/2014/main" id="{728E469D-1E16-4759-19C1-27957769F55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1242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191</xdr:row>
      <xdr:rowOff>0</xdr:rowOff>
    </xdr:from>
    <xdr:to>
      <xdr:col>11</xdr:col>
      <xdr:colOff>314325</xdr:colOff>
      <xdr:row>192</xdr:row>
      <xdr:rowOff>133350</xdr:rowOff>
    </xdr:to>
    <xdr:sp macro="" textlink="">
      <xdr:nvSpPr>
        <xdr:cNvPr id="31775" name="AutoShape 1" descr="Eine Matrixformel, die Konstanten verwendet">
          <a:extLst>
            <a:ext uri="{FF2B5EF4-FFF2-40B4-BE49-F238E27FC236}">
              <a16:creationId xmlns:a16="http://schemas.microsoft.com/office/drawing/2014/main" id="{04A2A413-8346-9B92-3845-11ECA124F20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1242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364</xdr:row>
      <xdr:rowOff>0</xdr:rowOff>
    </xdr:from>
    <xdr:to>
      <xdr:col>11</xdr:col>
      <xdr:colOff>314325</xdr:colOff>
      <xdr:row>365</xdr:row>
      <xdr:rowOff>133350</xdr:rowOff>
    </xdr:to>
    <xdr:sp macro="" textlink="">
      <xdr:nvSpPr>
        <xdr:cNvPr id="31776" name="AutoShape 1" descr="Eine Matrixformel, die Konstanten verwendet">
          <a:extLst>
            <a:ext uri="{FF2B5EF4-FFF2-40B4-BE49-F238E27FC236}">
              <a16:creationId xmlns:a16="http://schemas.microsoft.com/office/drawing/2014/main" id="{D60B67C5-F5B6-AAF9-3432-9A876CE9633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9255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364</xdr:row>
      <xdr:rowOff>0</xdr:rowOff>
    </xdr:from>
    <xdr:to>
      <xdr:col>11</xdr:col>
      <xdr:colOff>314325</xdr:colOff>
      <xdr:row>365</xdr:row>
      <xdr:rowOff>133350</xdr:rowOff>
    </xdr:to>
    <xdr:sp macro="" textlink="">
      <xdr:nvSpPr>
        <xdr:cNvPr id="31777" name="AutoShape 1" descr="Eine Matrixformel, die Konstanten verwendet">
          <a:extLst>
            <a:ext uri="{FF2B5EF4-FFF2-40B4-BE49-F238E27FC236}">
              <a16:creationId xmlns:a16="http://schemas.microsoft.com/office/drawing/2014/main" id="{6B7DF341-7567-91AC-B79A-77F117B7B7D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9255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364</xdr:row>
      <xdr:rowOff>0</xdr:rowOff>
    </xdr:from>
    <xdr:to>
      <xdr:col>11</xdr:col>
      <xdr:colOff>314325</xdr:colOff>
      <xdr:row>365</xdr:row>
      <xdr:rowOff>133350</xdr:rowOff>
    </xdr:to>
    <xdr:sp macro="" textlink="">
      <xdr:nvSpPr>
        <xdr:cNvPr id="31778" name="AutoShape 1" descr="Eine Matrixformel, die Konstanten verwendet">
          <a:extLst>
            <a:ext uri="{FF2B5EF4-FFF2-40B4-BE49-F238E27FC236}">
              <a16:creationId xmlns:a16="http://schemas.microsoft.com/office/drawing/2014/main" id="{5E0D6049-E982-6957-6301-8F8056E4C15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9255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364</xdr:row>
      <xdr:rowOff>0</xdr:rowOff>
    </xdr:from>
    <xdr:to>
      <xdr:col>11</xdr:col>
      <xdr:colOff>314325</xdr:colOff>
      <xdr:row>365</xdr:row>
      <xdr:rowOff>133350</xdr:rowOff>
    </xdr:to>
    <xdr:sp macro="" textlink="">
      <xdr:nvSpPr>
        <xdr:cNvPr id="31779" name="AutoShape 1" descr="Eine Matrixformel, die Konstanten verwendet">
          <a:extLst>
            <a:ext uri="{FF2B5EF4-FFF2-40B4-BE49-F238E27FC236}">
              <a16:creationId xmlns:a16="http://schemas.microsoft.com/office/drawing/2014/main" id="{E405D5E5-40F2-49E8-2A27-F9928F288E9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9255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364</xdr:row>
      <xdr:rowOff>0</xdr:rowOff>
    </xdr:from>
    <xdr:to>
      <xdr:col>11</xdr:col>
      <xdr:colOff>314325</xdr:colOff>
      <xdr:row>365</xdr:row>
      <xdr:rowOff>133350</xdr:rowOff>
    </xdr:to>
    <xdr:sp macro="" textlink="">
      <xdr:nvSpPr>
        <xdr:cNvPr id="31780" name="AutoShape 1" descr="Eine Matrixformel, die Konstanten verwendet">
          <a:extLst>
            <a:ext uri="{FF2B5EF4-FFF2-40B4-BE49-F238E27FC236}">
              <a16:creationId xmlns:a16="http://schemas.microsoft.com/office/drawing/2014/main" id="{544E9ABC-BE22-86CB-2B38-CC98543027E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9255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364</xdr:row>
      <xdr:rowOff>0</xdr:rowOff>
    </xdr:from>
    <xdr:to>
      <xdr:col>11</xdr:col>
      <xdr:colOff>314325</xdr:colOff>
      <xdr:row>365</xdr:row>
      <xdr:rowOff>133350</xdr:rowOff>
    </xdr:to>
    <xdr:sp macro="" textlink="">
      <xdr:nvSpPr>
        <xdr:cNvPr id="31781" name="AutoShape 1" descr="Eine Matrixformel, die Konstanten verwendet">
          <a:extLst>
            <a:ext uri="{FF2B5EF4-FFF2-40B4-BE49-F238E27FC236}">
              <a16:creationId xmlns:a16="http://schemas.microsoft.com/office/drawing/2014/main" id="{A3922A7F-7A80-C9D8-F7F8-46D241C0326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9255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300</xdr:row>
      <xdr:rowOff>0</xdr:rowOff>
    </xdr:from>
    <xdr:to>
      <xdr:col>11</xdr:col>
      <xdr:colOff>314325</xdr:colOff>
      <xdr:row>301</xdr:row>
      <xdr:rowOff>133350</xdr:rowOff>
    </xdr:to>
    <xdr:sp macro="" textlink="">
      <xdr:nvSpPr>
        <xdr:cNvPr id="31782" name="AutoShape 1" descr="Eine Matrixformel, die Konstanten verwendet">
          <a:extLst>
            <a:ext uri="{FF2B5EF4-FFF2-40B4-BE49-F238E27FC236}">
              <a16:creationId xmlns:a16="http://schemas.microsoft.com/office/drawing/2014/main" id="{13BB85A6-C97A-FC52-7614-39E33840B20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8891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300</xdr:row>
      <xdr:rowOff>0</xdr:rowOff>
    </xdr:from>
    <xdr:to>
      <xdr:col>11</xdr:col>
      <xdr:colOff>314325</xdr:colOff>
      <xdr:row>301</xdr:row>
      <xdr:rowOff>133350</xdr:rowOff>
    </xdr:to>
    <xdr:sp macro="" textlink="">
      <xdr:nvSpPr>
        <xdr:cNvPr id="31783" name="AutoShape 1" descr="Eine Matrixformel, die Konstanten verwendet">
          <a:extLst>
            <a:ext uri="{FF2B5EF4-FFF2-40B4-BE49-F238E27FC236}">
              <a16:creationId xmlns:a16="http://schemas.microsoft.com/office/drawing/2014/main" id="{4E78B240-FA7B-DC0D-7B75-05343344B9A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8891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300</xdr:row>
      <xdr:rowOff>0</xdr:rowOff>
    </xdr:from>
    <xdr:to>
      <xdr:col>11</xdr:col>
      <xdr:colOff>314325</xdr:colOff>
      <xdr:row>301</xdr:row>
      <xdr:rowOff>133350</xdr:rowOff>
    </xdr:to>
    <xdr:sp macro="" textlink="">
      <xdr:nvSpPr>
        <xdr:cNvPr id="31784" name="AutoShape 1" descr="Eine Matrixformel, die Konstanten verwendet">
          <a:extLst>
            <a:ext uri="{FF2B5EF4-FFF2-40B4-BE49-F238E27FC236}">
              <a16:creationId xmlns:a16="http://schemas.microsoft.com/office/drawing/2014/main" id="{95867065-A0E0-1B9A-64FA-DB21499B928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8891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300</xdr:row>
      <xdr:rowOff>0</xdr:rowOff>
    </xdr:from>
    <xdr:to>
      <xdr:col>11</xdr:col>
      <xdr:colOff>314325</xdr:colOff>
      <xdr:row>301</xdr:row>
      <xdr:rowOff>133350</xdr:rowOff>
    </xdr:to>
    <xdr:sp macro="" textlink="">
      <xdr:nvSpPr>
        <xdr:cNvPr id="31785" name="AutoShape 1" descr="Eine Matrixformel, die Konstanten verwendet">
          <a:extLst>
            <a:ext uri="{FF2B5EF4-FFF2-40B4-BE49-F238E27FC236}">
              <a16:creationId xmlns:a16="http://schemas.microsoft.com/office/drawing/2014/main" id="{527CD6D6-42BC-7AAA-3710-03FECD8F2A6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8891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300</xdr:row>
      <xdr:rowOff>0</xdr:rowOff>
    </xdr:from>
    <xdr:to>
      <xdr:col>11</xdr:col>
      <xdr:colOff>314325</xdr:colOff>
      <xdr:row>301</xdr:row>
      <xdr:rowOff>133350</xdr:rowOff>
    </xdr:to>
    <xdr:sp macro="" textlink="">
      <xdr:nvSpPr>
        <xdr:cNvPr id="31786" name="AutoShape 1" descr="Eine Matrixformel, die Konstanten verwendet">
          <a:extLst>
            <a:ext uri="{FF2B5EF4-FFF2-40B4-BE49-F238E27FC236}">
              <a16:creationId xmlns:a16="http://schemas.microsoft.com/office/drawing/2014/main" id="{CA88D50D-E082-7A58-C06F-12495F617D7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8891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300</xdr:row>
      <xdr:rowOff>0</xdr:rowOff>
    </xdr:from>
    <xdr:to>
      <xdr:col>11</xdr:col>
      <xdr:colOff>314325</xdr:colOff>
      <xdr:row>301</xdr:row>
      <xdr:rowOff>133350</xdr:rowOff>
    </xdr:to>
    <xdr:sp macro="" textlink="">
      <xdr:nvSpPr>
        <xdr:cNvPr id="31787" name="AutoShape 1" descr="Eine Matrixformel, die Konstanten verwendet">
          <a:extLst>
            <a:ext uri="{FF2B5EF4-FFF2-40B4-BE49-F238E27FC236}">
              <a16:creationId xmlns:a16="http://schemas.microsoft.com/office/drawing/2014/main" id="{0E1DE6FD-9622-D9BA-0044-03BEE357401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8891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264</xdr:row>
      <xdr:rowOff>0</xdr:rowOff>
    </xdr:from>
    <xdr:to>
      <xdr:col>11</xdr:col>
      <xdr:colOff>314325</xdr:colOff>
      <xdr:row>265</xdr:row>
      <xdr:rowOff>133350</xdr:rowOff>
    </xdr:to>
    <xdr:sp macro="" textlink="">
      <xdr:nvSpPr>
        <xdr:cNvPr id="31788" name="AutoShape 1" descr="Eine Matrixformel, die Konstanten verwendet">
          <a:extLst>
            <a:ext uri="{FF2B5EF4-FFF2-40B4-BE49-F238E27FC236}">
              <a16:creationId xmlns:a16="http://schemas.microsoft.com/office/drawing/2014/main" id="{AC27961D-3E36-37CA-D123-152FE344AE3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3062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264</xdr:row>
      <xdr:rowOff>0</xdr:rowOff>
    </xdr:from>
    <xdr:to>
      <xdr:col>11</xdr:col>
      <xdr:colOff>314325</xdr:colOff>
      <xdr:row>265</xdr:row>
      <xdr:rowOff>133350</xdr:rowOff>
    </xdr:to>
    <xdr:sp macro="" textlink="">
      <xdr:nvSpPr>
        <xdr:cNvPr id="31789" name="AutoShape 1" descr="Eine Matrixformel, die Konstanten verwendet">
          <a:extLst>
            <a:ext uri="{FF2B5EF4-FFF2-40B4-BE49-F238E27FC236}">
              <a16:creationId xmlns:a16="http://schemas.microsoft.com/office/drawing/2014/main" id="{CA216BBD-08C0-AFD6-FD9F-51374E24CC0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3062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264</xdr:row>
      <xdr:rowOff>0</xdr:rowOff>
    </xdr:from>
    <xdr:to>
      <xdr:col>11</xdr:col>
      <xdr:colOff>314325</xdr:colOff>
      <xdr:row>265</xdr:row>
      <xdr:rowOff>133350</xdr:rowOff>
    </xdr:to>
    <xdr:sp macro="" textlink="">
      <xdr:nvSpPr>
        <xdr:cNvPr id="31790" name="AutoShape 1" descr="Eine Matrixformel, die Konstanten verwendet">
          <a:extLst>
            <a:ext uri="{FF2B5EF4-FFF2-40B4-BE49-F238E27FC236}">
              <a16:creationId xmlns:a16="http://schemas.microsoft.com/office/drawing/2014/main" id="{6CA13CB6-4E90-C790-B159-3A9808A6DEB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3062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264</xdr:row>
      <xdr:rowOff>0</xdr:rowOff>
    </xdr:from>
    <xdr:to>
      <xdr:col>11</xdr:col>
      <xdr:colOff>314325</xdr:colOff>
      <xdr:row>265</xdr:row>
      <xdr:rowOff>133350</xdr:rowOff>
    </xdr:to>
    <xdr:sp macro="" textlink="">
      <xdr:nvSpPr>
        <xdr:cNvPr id="31791" name="AutoShape 1" descr="Eine Matrixformel, die Konstanten verwendet">
          <a:extLst>
            <a:ext uri="{FF2B5EF4-FFF2-40B4-BE49-F238E27FC236}">
              <a16:creationId xmlns:a16="http://schemas.microsoft.com/office/drawing/2014/main" id="{497E6FB3-AF82-9556-EF60-BA49E223B77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3062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264</xdr:row>
      <xdr:rowOff>0</xdr:rowOff>
    </xdr:from>
    <xdr:to>
      <xdr:col>11</xdr:col>
      <xdr:colOff>314325</xdr:colOff>
      <xdr:row>265</xdr:row>
      <xdr:rowOff>133350</xdr:rowOff>
    </xdr:to>
    <xdr:sp macro="" textlink="">
      <xdr:nvSpPr>
        <xdr:cNvPr id="31792" name="AutoShape 1" descr="Eine Matrixformel, die Konstanten verwendet">
          <a:extLst>
            <a:ext uri="{FF2B5EF4-FFF2-40B4-BE49-F238E27FC236}">
              <a16:creationId xmlns:a16="http://schemas.microsoft.com/office/drawing/2014/main" id="{DAA08C2B-CA9D-07FB-D75C-D6D1CDBAD4F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3062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264</xdr:row>
      <xdr:rowOff>0</xdr:rowOff>
    </xdr:from>
    <xdr:to>
      <xdr:col>11</xdr:col>
      <xdr:colOff>314325</xdr:colOff>
      <xdr:row>265</xdr:row>
      <xdr:rowOff>133350</xdr:rowOff>
    </xdr:to>
    <xdr:sp macro="" textlink="">
      <xdr:nvSpPr>
        <xdr:cNvPr id="31793" name="AutoShape 1" descr="Eine Matrixformel, die Konstanten verwendet">
          <a:extLst>
            <a:ext uri="{FF2B5EF4-FFF2-40B4-BE49-F238E27FC236}">
              <a16:creationId xmlns:a16="http://schemas.microsoft.com/office/drawing/2014/main" id="{C7E917DE-2466-50D1-DD86-60EC86F27E7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3062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92</xdr:row>
      <xdr:rowOff>0</xdr:rowOff>
    </xdr:from>
    <xdr:to>
      <xdr:col>11</xdr:col>
      <xdr:colOff>314325</xdr:colOff>
      <xdr:row>93</xdr:row>
      <xdr:rowOff>133350</xdr:rowOff>
    </xdr:to>
    <xdr:sp macro="" textlink="">
      <xdr:nvSpPr>
        <xdr:cNvPr id="31794" name="AutoShape 1" descr="Eine Matrixformel, die Konstanten verwendet">
          <a:extLst>
            <a:ext uri="{FF2B5EF4-FFF2-40B4-BE49-F238E27FC236}">
              <a16:creationId xmlns:a16="http://schemas.microsoft.com/office/drawing/2014/main" id="{EA91468D-4833-ACF0-B827-9EBE0D1D537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5211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92</xdr:row>
      <xdr:rowOff>0</xdr:rowOff>
    </xdr:from>
    <xdr:to>
      <xdr:col>11</xdr:col>
      <xdr:colOff>314325</xdr:colOff>
      <xdr:row>93</xdr:row>
      <xdr:rowOff>133350</xdr:rowOff>
    </xdr:to>
    <xdr:sp macro="" textlink="">
      <xdr:nvSpPr>
        <xdr:cNvPr id="31795" name="AutoShape 1" descr="Eine Matrixformel, die Konstanten verwendet">
          <a:extLst>
            <a:ext uri="{FF2B5EF4-FFF2-40B4-BE49-F238E27FC236}">
              <a16:creationId xmlns:a16="http://schemas.microsoft.com/office/drawing/2014/main" id="{8720BC01-192E-FE8E-DE9F-A3BBD08BAE6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5211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92</xdr:row>
      <xdr:rowOff>0</xdr:rowOff>
    </xdr:from>
    <xdr:to>
      <xdr:col>11</xdr:col>
      <xdr:colOff>314325</xdr:colOff>
      <xdr:row>93</xdr:row>
      <xdr:rowOff>133350</xdr:rowOff>
    </xdr:to>
    <xdr:sp macro="" textlink="">
      <xdr:nvSpPr>
        <xdr:cNvPr id="31796" name="AutoShape 1" descr="Eine Matrixformel, die Konstanten verwendet">
          <a:extLst>
            <a:ext uri="{FF2B5EF4-FFF2-40B4-BE49-F238E27FC236}">
              <a16:creationId xmlns:a16="http://schemas.microsoft.com/office/drawing/2014/main" id="{0C982157-8F36-9E7F-DDA5-BCE0C97ED3C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5211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92</xdr:row>
      <xdr:rowOff>0</xdr:rowOff>
    </xdr:from>
    <xdr:to>
      <xdr:col>11</xdr:col>
      <xdr:colOff>314325</xdr:colOff>
      <xdr:row>93</xdr:row>
      <xdr:rowOff>133350</xdr:rowOff>
    </xdr:to>
    <xdr:sp macro="" textlink="">
      <xdr:nvSpPr>
        <xdr:cNvPr id="31797" name="AutoShape 1" descr="Eine Matrixformel, die Konstanten verwendet">
          <a:extLst>
            <a:ext uri="{FF2B5EF4-FFF2-40B4-BE49-F238E27FC236}">
              <a16:creationId xmlns:a16="http://schemas.microsoft.com/office/drawing/2014/main" id="{6EBE2D2D-1C47-37B0-8159-26E4C7A289A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5211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92</xdr:row>
      <xdr:rowOff>0</xdr:rowOff>
    </xdr:from>
    <xdr:to>
      <xdr:col>11</xdr:col>
      <xdr:colOff>314325</xdr:colOff>
      <xdr:row>93</xdr:row>
      <xdr:rowOff>133350</xdr:rowOff>
    </xdr:to>
    <xdr:sp macro="" textlink="">
      <xdr:nvSpPr>
        <xdr:cNvPr id="31798" name="AutoShape 1" descr="Eine Matrixformel, die Konstanten verwendet">
          <a:extLst>
            <a:ext uri="{FF2B5EF4-FFF2-40B4-BE49-F238E27FC236}">
              <a16:creationId xmlns:a16="http://schemas.microsoft.com/office/drawing/2014/main" id="{0E2694D0-3A3C-DB75-8B88-D05F2945196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5211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92</xdr:row>
      <xdr:rowOff>0</xdr:rowOff>
    </xdr:from>
    <xdr:to>
      <xdr:col>11</xdr:col>
      <xdr:colOff>314325</xdr:colOff>
      <xdr:row>93</xdr:row>
      <xdr:rowOff>133350</xdr:rowOff>
    </xdr:to>
    <xdr:sp macro="" textlink="">
      <xdr:nvSpPr>
        <xdr:cNvPr id="31799" name="AutoShape 1" descr="Eine Matrixformel, die Konstanten verwendet">
          <a:extLst>
            <a:ext uri="{FF2B5EF4-FFF2-40B4-BE49-F238E27FC236}">
              <a16:creationId xmlns:a16="http://schemas.microsoft.com/office/drawing/2014/main" id="{A4B361EA-E1FD-DB59-1789-0AEC6542CEE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5211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104</xdr:row>
      <xdr:rowOff>0</xdr:rowOff>
    </xdr:from>
    <xdr:to>
      <xdr:col>11</xdr:col>
      <xdr:colOff>314325</xdr:colOff>
      <xdr:row>105</xdr:row>
      <xdr:rowOff>133350</xdr:rowOff>
    </xdr:to>
    <xdr:sp macro="" textlink="">
      <xdr:nvSpPr>
        <xdr:cNvPr id="31800" name="AutoShape 1" descr="Eine Matrixformel, die Konstanten verwendet">
          <a:extLst>
            <a:ext uri="{FF2B5EF4-FFF2-40B4-BE49-F238E27FC236}">
              <a16:creationId xmlns:a16="http://schemas.microsoft.com/office/drawing/2014/main" id="{92405E33-6457-FFEE-FC8E-E464ABC8A47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7154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104</xdr:row>
      <xdr:rowOff>0</xdr:rowOff>
    </xdr:from>
    <xdr:to>
      <xdr:col>11</xdr:col>
      <xdr:colOff>314325</xdr:colOff>
      <xdr:row>105</xdr:row>
      <xdr:rowOff>133350</xdr:rowOff>
    </xdr:to>
    <xdr:sp macro="" textlink="">
      <xdr:nvSpPr>
        <xdr:cNvPr id="31801" name="AutoShape 1" descr="Eine Matrixformel, die Konstanten verwendet">
          <a:extLst>
            <a:ext uri="{FF2B5EF4-FFF2-40B4-BE49-F238E27FC236}">
              <a16:creationId xmlns:a16="http://schemas.microsoft.com/office/drawing/2014/main" id="{9D257F6C-15C7-8295-BB48-34AA167ACD5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7154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104</xdr:row>
      <xdr:rowOff>0</xdr:rowOff>
    </xdr:from>
    <xdr:to>
      <xdr:col>11</xdr:col>
      <xdr:colOff>314325</xdr:colOff>
      <xdr:row>105</xdr:row>
      <xdr:rowOff>133350</xdr:rowOff>
    </xdr:to>
    <xdr:sp macro="" textlink="">
      <xdr:nvSpPr>
        <xdr:cNvPr id="31802" name="AutoShape 1" descr="Eine Matrixformel, die Konstanten verwendet">
          <a:extLst>
            <a:ext uri="{FF2B5EF4-FFF2-40B4-BE49-F238E27FC236}">
              <a16:creationId xmlns:a16="http://schemas.microsoft.com/office/drawing/2014/main" id="{2B182390-11B3-1E21-F3CF-F783620C719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7154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104</xdr:row>
      <xdr:rowOff>0</xdr:rowOff>
    </xdr:from>
    <xdr:to>
      <xdr:col>11</xdr:col>
      <xdr:colOff>314325</xdr:colOff>
      <xdr:row>105</xdr:row>
      <xdr:rowOff>133350</xdr:rowOff>
    </xdr:to>
    <xdr:sp macro="" textlink="">
      <xdr:nvSpPr>
        <xdr:cNvPr id="31803" name="AutoShape 1" descr="Eine Matrixformel, die Konstanten verwendet">
          <a:extLst>
            <a:ext uri="{FF2B5EF4-FFF2-40B4-BE49-F238E27FC236}">
              <a16:creationId xmlns:a16="http://schemas.microsoft.com/office/drawing/2014/main" id="{C668BC88-770B-2877-4B99-4B7A4E3C9AF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7154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104</xdr:row>
      <xdr:rowOff>0</xdr:rowOff>
    </xdr:from>
    <xdr:to>
      <xdr:col>11</xdr:col>
      <xdr:colOff>314325</xdr:colOff>
      <xdr:row>105</xdr:row>
      <xdr:rowOff>133350</xdr:rowOff>
    </xdr:to>
    <xdr:sp macro="" textlink="">
      <xdr:nvSpPr>
        <xdr:cNvPr id="31804" name="AutoShape 1" descr="Eine Matrixformel, die Konstanten verwendet">
          <a:extLst>
            <a:ext uri="{FF2B5EF4-FFF2-40B4-BE49-F238E27FC236}">
              <a16:creationId xmlns:a16="http://schemas.microsoft.com/office/drawing/2014/main" id="{B16E8908-FF9A-8A5E-6B70-26CA1B5638E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7154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104</xdr:row>
      <xdr:rowOff>0</xdr:rowOff>
    </xdr:from>
    <xdr:to>
      <xdr:col>11</xdr:col>
      <xdr:colOff>314325</xdr:colOff>
      <xdr:row>105</xdr:row>
      <xdr:rowOff>133350</xdr:rowOff>
    </xdr:to>
    <xdr:sp macro="" textlink="">
      <xdr:nvSpPr>
        <xdr:cNvPr id="31805" name="AutoShape 1" descr="Eine Matrixformel, die Konstanten verwendet">
          <a:extLst>
            <a:ext uri="{FF2B5EF4-FFF2-40B4-BE49-F238E27FC236}">
              <a16:creationId xmlns:a16="http://schemas.microsoft.com/office/drawing/2014/main" id="{9F217568-AB6F-6522-BF02-31DB1DEE055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7154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104</xdr:row>
      <xdr:rowOff>0</xdr:rowOff>
    </xdr:from>
    <xdr:to>
      <xdr:col>11</xdr:col>
      <xdr:colOff>314325</xdr:colOff>
      <xdr:row>105</xdr:row>
      <xdr:rowOff>133350</xdr:rowOff>
    </xdr:to>
    <xdr:sp macro="" textlink="">
      <xdr:nvSpPr>
        <xdr:cNvPr id="31806" name="AutoShape 1" descr="Eine Matrixformel, die Konstanten verwendet">
          <a:extLst>
            <a:ext uri="{FF2B5EF4-FFF2-40B4-BE49-F238E27FC236}">
              <a16:creationId xmlns:a16="http://schemas.microsoft.com/office/drawing/2014/main" id="{52362880-FF14-C552-852B-AE94AA6375E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7154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282</xdr:row>
      <xdr:rowOff>0</xdr:rowOff>
    </xdr:from>
    <xdr:to>
      <xdr:col>11</xdr:col>
      <xdr:colOff>314325</xdr:colOff>
      <xdr:row>283</xdr:row>
      <xdr:rowOff>133350</xdr:rowOff>
    </xdr:to>
    <xdr:sp macro="" textlink="">
      <xdr:nvSpPr>
        <xdr:cNvPr id="31807" name="AutoShape 1" descr="Eine Matrixformel, die Konstanten verwendet">
          <a:extLst>
            <a:ext uri="{FF2B5EF4-FFF2-40B4-BE49-F238E27FC236}">
              <a16:creationId xmlns:a16="http://schemas.microsoft.com/office/drawing/2014/main" id="{4AF92D52-38C8-7216-9EBD-33FDF87B690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5977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282</xdr:row>
      <xdr:rowOff>0</xdr:rowOff>
    </xdr:from>
    <xdr:to>
      <xdr:col>11</xdr:col>
      <xdr:colOff>314325</xdr:colOff>
      <xdr:row>283</xdr:row>
      <xdr:rowOff>133350</xdr:rowOff>
    </xdr:to>
    <xdr:sp macro="" textlink="">
      <xdr:nvSpPr>
        <xdr:cNvPr id="31808" name="AutoShape 1" descr="Eine Matrixformel, die Konstanten verwendet">
          <a:extLst>
            <a:ext uri="{FF2B5EF4-FFF2-40B4-BE49-F238E27FC236}">
              <a16:creationId xmlns:a16="http://schemas.microsoft.com/office/drawing/2014/main" id="{8C462551-B433-3186-93B5-A8C95EDCA05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5977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282</xdr:row>
      <xdr:rowOff>0</xdr:rowOff>
    </xdr:from>
    <xdr:to>
      <xdr:col>11</xdr:col>
      <xdr:colOff>314325</xdr:colOff>
      <xdr:row>283</xdr:row>
      <xdr:rowOff>133350</xdr:rowOff>
    </xdr:to>
    <xdr:sp macro="" textlink="">
      <xdr:nvSpPr>
        <xdr:cNvPr id="31809" name="AutoShape 1" descr="Eine Matrixformel, die Konstanten verwendet">
          <a:extLst>
            <a:ext uri="{FF2B5EF4-FFF2-40B4-BE49-F238E27FC236}">
              <a16:creationId xmlns:a16="http://schemas.microsoft.com/office/drawing/2014/main" id="{8C0A06EF-D387-FE64-811C-3965CB30B8A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5977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282</xdr:row>
      <xdr:rowOff>0</xdr:rowOff>
    </xdr:from>
    <xdr:to>
      <xdr:col>11</xdr:col>
      <xdr:colOff>314325</xdr:colOff>
      <xdr:row>283</xdr:row>
      <xdr:rowOff>133350</xdr:rowOff>
    </xdr:to>
    <xdr:sp macro="" textlink="">
      <xdr:nvSpPr>
        <xdr:cNvPr id="31810" name="AutoShape 1" descr="Eine Matrixformel, die Konstanten verwendet">
          <a:extLst>
            <a:ext uri="{FF2B5EF4-FFF2-40B4-BE49-F238E27FC236}">
              <a16:creationId xmlns:a16="http://schemas.microsoft.com/office/drawing/2014/main" id="{5D438B33-6655-E00A-0B39-57968E0A703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5977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282</xdr:row>
      <xdr:rowOff>0</xdr:rowOff>
    </xdr:from>
    <xdr:to>
      <xdr:col>11</xdr:col>
      <xdr:colOff>314325</xdr:colOff>
      <xdr:row>283</xdr:row>
      <xdr:rowOff>133350</xdr:rowOff>
    </xdr:to>
    <xdr:sp macro="" textlink="">
      <xdr:nvSpPr>
        <xdr:cNvPr id="31811" name="AutoShape 1" descr="Eine Matrixformel, die Konstanten verwendet">
          <a:extLst>
            <a:ext uri="{FF2B5EF4-FFF2-40B4-BE49-F238E27FC236}">
              <a16:creationId xmlns:a16="http://schemas.microsoft.com/office/drawing/2014/main" id="{9132F2F2-6CB6-CC12-789C-648E9930C0E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5977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282</xdr:row>
      <xdr:rowOff>0</xdr:rowOff>
    </xdr:from>
    <xdr:to>
      <xdr:col>11</xdr:col>
      <xdr:colOff>314325</xdr:colOff>
      <xdr:row>283</xdr:row>
      <xdr:rowOff>133350</xdr:rowOff>
    </xdr:to>
    <xdr:sp macro="" textlink="">
      <xdr:nvSpPr>
        <xdr:cNvPr id="31812" name="AutoShape 1" descr="Eine Matrixformel, die Konstanten verwendet">
          <a:extLst>
            <a:ext uri="{FF2B5EF4-FFF2-40B4-BE49-F238E27FC236}">
              <a16:creationId xmlns:a16="http://schemas.microsoft.com/office/drawing/2014/main" id="{271EBAD0-5483-1135-8FDB-BF6DE092583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5977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282</xdr:row>
      <xdr:rowOff>0</xdr:rowOff>
    </xdr:from>
    <xdr:to>
      <xdr:col>11</xdr:col>
      <xdr:colOff>314325</xdr:colOff>
      <xdr:row>283</xdr:row>
      <xdr:rowOff>133350</xdr:rowOff>
    </xdr:to>
    <xdr:sp macro="" textlink="">
      <xdr:nvSpPr>
        <xdr:cNvPr id="31813" name="AutoShape 1" descr="Eine Matrixformel, die Konstanten verwendet">
          <a:extLst>
            <a:ext uri="{FF2B5EF4-FFF2-40B4-BE49-F238E27FC236}">
              <a16:creationId xmlns:a16="http://schemas.microsoft.com/office/drawing/2014/main" id="{245D44DA-38F9-B518-ED83-312590545FF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5977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106</xdr:row>
      <xdr:rowOff>0</xdr:rowOff>
    </xdr:from>
    <xdr:to>
      <xdr:col>11</xdr:col>
      <xdr:colOff>314325</xdr:colOff>
      <xdr:row>107</xdr:row>
      <xdr:rowOff>133350</xdr:rowOff>
    </xdr:to>
    <xdr:sp macro="" textlink="">
      <xdr:nvSpPr>
        <xdr:cNvPr id="31814" name="AutoShape 1" descr="Eine Matrixformel, die Konstanten verwendet">
          <a:extLst>
            <a:ext uri="{FF2B5EF4-FFF2-40B4-BE49-F238E27FC236}">
              <a16:creationId xmlns:a16="http://schemas.microsoft.com/office/drawing/2014/main" id="{A0F70AD4-D68B-BF1D-B948-9FE3E6C15B8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7478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106</xdr:row>
      <xdr:rowOff>0</xdr:rowOff>
    </xdr:from>
    <xdr:to>
      <xdr:col>11</xdr:col>
      <xdr:colOff>314325</xdr:colOff>
      <xdr:row>107</xdr:row>
      <xdr:rowOff>133350</xdr:rowOff>
    </xdr:to>
    <xdr:sp macro="" textlink="">
      <xdr:nvSpPr>
        <xdr:cNvPr id="31815" name="AutoShape 1" descr="Eine Matrixformel, die Konstanten verwendet">
          <a:extLst>
            <a:ext uri="{FF2B5EF4-FFF2-40B4-BE49-F238E27FC236}">
              <a16:creationId xmlns:a16="http://schemas.microsoft.com/office/drawing/2014/main" id="{B7719F05-96FB-62E3-66B9-D53C060EE3E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7478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106</xdr:row>
      <xdr:rowOff>0</xdr:rowOff>
    </xdr:from>
    <xdr:to>
      <xdr:col>11</xdr:col>
      <xdr:colOff>314325</xdr:colOff>
      <xdr:row>107</xdr:row>
      <xdr:rowOff>133350</xdr:rowOff>
    </xdr:to>
    <xdr:sp macro="" textlink="">
      <xdr:nvSpPr>
        <xdr:cNvPr id="31816" name="AutoShape 1" descr="Eine Matrixformel, die Konstanten verwendet">
          <a:extLst>
            <a:ext uri="{FF2B5EF4-FFF2-40B4-BE49-F238E27FC236}">
              <a16:creationId xmlns:a16="http://schemas.microsoft.com/office/drawing/2014/main" id="{7FE87508-C6B8-A330-9FE1-24E6A6DA186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7478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106</xdr:row>
      <xdr:rowOff>0</xdr:rowOff>
    </xdr:from>
    <xdr:to>
      <xdr:col>11</xdr:col>
      <xdr:colOff>314325</xdr:colOff>
      <xdr:row>107</xdr:row>
      <xdr:rowOff>133350</xdr:rowOff>
    </xdr:to>
    <xdr:sp macro="" textlink="">
      <xdr:nvSpPr>
        <xdr:cNvPr id="31817" name="AutoShape 1" descr="Eine Matrixformel, die Konstanten verwendet">
          <a:extLst>
            <a:ext uri="{FF2B5EF4-FFF2-40B4-BE49-F238E27FC236}">
              <a16:creationId xmlns:a16="http://schemas.microsoft.com/office/drawing/2014/main" id="{2778135F-AB07-21B4-FBC3-8F5BA0CDB75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7478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106</xdr:row>
      <xdr:rowOff>0</xdr:rowOff>
    </xdr:from>
    <xdr:to>
      <xdr:col>11</xdr:col>
      <xdr:colOff>314325</xdr:colOff>
      <xdr:row>107</xdr:row>
      <xdr:rowOff>133350</xdr:rowOff>
    </xdr:to>
    <xdr:sp macro="" textlink="">
      <xdr:nvSpPr>
        <xdr:cNvPr id="31818" name="AutoShape 1" descr="Eine Matrixformel, die Konstanten verwendet">
          <a:extLst>
            <a:ext uri="{FF2B5EF4-FFF2-40B4-BE49-F238E27FC236}">
              <a16:creationId xmlns:a16="http://schemas.microsoft.com/office/drawing/2014/main" id="{453857CE-602C-32DA-3F70-16B717B5A5C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7478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106</xdr:row>
      <xdr:rowOff>0</xdr:rowOff>
    </xdr:from>
    <xdr:to>
      <xdr:col>11</xdr:col>
      <xdr:colOff>314325</xdr:colOff>
      <xdr:row>107</xdr:row>
      <xdr:rowOff>133350</xdr:rowOff>
    </xdr:to>
    <xdr:sp macro="" textlink="">
      <xdr:nvSpPr>
        <xdr:cNvPr id="31819" name="AutoShape 1" descr="Eine Matrixformel, die Konstanten verwendet">
          <a:extLst>
            <a:ext uri="{FF2B5EF4-FFF2-40B4-BE49-F238E27FC236}">
              <a16:creationId xmlns:a16="http://schemas.microsoft.com/office/drawing/2014/main" id="{FE702F41-CBD6-0B1F-0402-5269111D70E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7478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106</xdr:row>
      <xdr:rowOff>0</xdr:rowOff>
    </xdr:from>
    <xdr:to>
      <xdr:col>11</xdr:col>
      <xdr:colOff>314325</xdr:colOff>
      <xdr:row>107</xdr:row>
      <xdr:rowOff>133350</xdr:rowOff>
    </xdr:to>
    <xdr:sp macro="" textlink="">
      <xdr:nvSpPr>
        <xdr:cNvPr id="31820" name="AutoShape 1" descr="Eine Matrixformel, die Konstanten verwendet">
          <a:extLst>
            <a:ext uri="{FF2B5EF4-FFF2-40B4-BE49-F238E27FC236}">
              <a16:creationId xmlns:a16="http://schemas.microsoft.com/office/drawing/2014/main" id="{04703738-A14C-6634-C6CC-F678850F3DF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7478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313</xdr:row>
      <xdr:rowOff>0</xdr:rowOff>
    </xdr:from>
    <xdr:to>
      <xdr:col>11</xdr:col>
      <xdr:colOff>314325</xdr:colOff>
      <xdr:row>314</xdr:row>
      <xdr:rowOff>133350</xdr:rowOff>
    </xdr:to>
    <xdr:sp macro="" textlink="">
      <xdr:nvSpPr>
        <xdr:cNvPr id="31821" name="AutoShape 1" descr="Eine Matrixformel, die Konstanten verwendet">
          <a:extLst>
            <a:ext uri="{FF2B5EF4-FFF2-40B4-BE49-F238E27FC236}">
              <a16:creationId xmlns:a16="http://schemas.microsoft.com/office/drawing/2014/main" id="{F124DC93-7C96-D15B-98DE-7EC04D81BB7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996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313</xdr:row>
      <xdr:rowOff>0</xdr:rowOff>
    </xdr:from>
    <xdr:to>
      <xdr:col>11</xdr:col>
      <xdr:colOff>314325</xdr:colOff>
      <xdr:row>314</xdr:row>
      <xdr:rowOff>133350</xdr:rowOff>
    </xdr:to>
    <xdr:sp macro="" textlink="">
      <xdr:nvSpPr>
        <xdr:cNvPr id="31822" name="AutoShape 1" descr="Eine Matrixformel, die Konstanten verwendet">
          <a:extLst>
            <a:ext uri="{FF2B5EF4-FFF2-40B4-BE49-F238E27FC236}">
              <a16:creationId xmlns:a16="http://schemas.microsoft.com/office/drawing/2014/main" id="{20B1F5D7-E6D9-04A2-D330-BA4EAED0A02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996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313</xdr:row>
      <xdr:rowOff>0</xdr:rowOff>
    </xdr:from>
    <xdr:to>
      <xdr:col>11</xdr:col>
      <xdr:colOff>314325</xdr:colOff>
      <xdr:row>314</xdr:row>
      <xdr:rowOff>133350</xdr:rowOff>
    </xdr:to>
    <xdr:sp macro="" textlink="">
      <xdr:nvSpPr>
        <xdr:cNvPr id="31823" name="AutoShape 1" descr="Eine Matrixformel, die Konstanten verwendet">
          <a:extLst>
            <a:ext uri="{FF2B5EF4-FFF2-40B4-BE49-F238E27FC236}">
              <a16:creationId xmlns:a16="http://schemas.microsoft.com/office/drawing/2014/main" id="{F1FDB84D-DBA0-37B3-8EF4-33EAE2D2F44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996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313</xdr:row>
      <xdr:rowOff>0</xdr:rowOff>
    </xdr:from>
    <xdr:to>
      <xdr:col>11</xdr:col>
      <xdr:colOff>314325</xdr:colOff>
      <xdr:row>314</xdr:row>
      <xdr:rowOff>133350</xdr:rowOff>
    </xdr:to>
    <xdr:sp macro="" textlink="">
      <xdr:nvSpPr>
        <xdr:cNvPr id="31824" name="AutoShape 1" descr="Eine Matrixformel, die Konstanten verwendet">
          <a:extLst>
            <a:ext uri="{FF2B5EF4-FFF2-40B4-BE49-F238E27FC236}">
              <a16:creationId xmlns:a16="http://schemas.microsoft.com/office/drawing/2014/main" id="{CDE2BADC-A367-4406-EBD8-99463FF4191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996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313</xdr:row>
      <xdr:rowOff>0</xdr:rowOff>
    </xdr:from>
    <xdr:to>
      <xdr:col>11</xdr:col>
      <xdr:colOff>314325</xdr:colOff>
      <xdr:row>314</xdr:row>
      <xdr:rowOff>133350</xdr:rowOff>
    </xdr:to>
    <xdr:sp macro="" textlink="">
      <xdr:nvSpPr>
        <xdr:cNvPr id="31825" name="AutoShape 1" descr="Eine Matrixformel, die Konstanten verwendet">
          <a:extLst>
            <a:ext uri="{FF2B5EF4-FFF2-40B4-BE49-F238E27FC236}">
              <a16:creationId xmlns:a16="http://schemas.microsoft.com/office/drawing/2014/main" id="{D9440AC1-8E63-68CA-104D-69F6CF1592B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996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313</xdr:row>
      <xdr:rowOff>0</xdr:rowOff>
    </xdr:from>
    <xdr:to>
      <xdr:col>11</xdr:col>
      <xdr:colOff>314325</xdr:colOff>
      <xdr:row>314</xdr:row>
      <xdr:rowOff>133350</xdr:rowOff>
    </xdr:to>
    <xdr:sp macro="" textlink="">
      <xdr:nvSpPr>
        <xdr:cNvPr id="31826" name="AutoShape 1" descr="Eine Matrixformel, die Konstanten verwendet">
          <a:extLst>
            <a:ext uri="{FF2B5EF4-FFF2-40B4-BE49-F238E27FC236}">
              <a16:creationId xmlns:a16="http://schemas.microsoft.com/office/drawing/2014/main" id="{A2889924-684C-8420-88A5-EA05BBAF0C7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996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313</xdr:row>
      <xdr:rowOff>0</xdr:rowOff>
    </xdr:from>
    <xdr:to>
      <xdr:col>11</xdr:col>
      <xdr:colOff>314325</xdr:colOff>
      <xdr:row>314</xdr:row>
      <xdr:rowOff>133350</xdr:rowOff>
    </xdr:to>
    <xdr:sp macro="" textlink="">
      <xdr:nvSpPr>
        <xdr:cNvPr id="31827" name="AutoShape 1" descr="Eine Matrixformel, die Konstanten verwendet">
          <a:extLst>
            <a:ext uri="{FF2B5EF4-FFF2-40B4-BE49-F238E27FC236}">
              <a16:creationId xmlns:a16="http://schemas.microsoft.com/office/drawing/2014/main" id="{52913D79-9C52-4C91-DF5B-7544BCEE51F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996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273</xdr:row>
      <xdr:rowOff>0</xdr:rowOff>
    </xdr:from>
    <xdr:to>
      <xdr:col>11</xdr:col>
      <xdr:colOff>314325</xdr:colOff>
      <xdr:row>274</xdr:row>
      <xdr:rowOff>133350</xdr:rowOff>
    </xdr:to>
    <xdr:sp macro="" textlink="">
      <xdr:nvSpPr>
        <xdr:cNvPr id="31828" name="AutoShape 1" descr="Eine Matrixformel, die Konstanten verwendet">
          <a:extLst>
            <a:ext uri="{FF2B5EF4-FFF2-40B4-BE49-F238E27FC236}">
              <a16:creationId xmlns:a16="http://schemas.microsoft.com/office/drawing/2014/main" id="{AD5E8EFE-D763-4102-A18F-555BED3AE7F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4519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273</xdr:row>
      <xdr:rowOff>0</xdr:rowOff>
    </xdr:from>
    <xdr:to>
      <xdr:col>11</xdr:col>
      <xdr:colOff>314325</xdr:colOff>
      <xdr:row>274</xdr:row>
      <xdr:rowOff>133350</xdr:rowOff>
    </xdr:to>
    <xdr:sp macro="" textlink="">
      <xdr:nvSpPr>
        <xdr:cNvPr id="31829" name="AutoShape 1" descr="Eine Matrixformel, die Konstanten verwendet">
          <a:extLst>
            <a:ext uri="{FF2B5EF4-FFF2-40B4-BE49-F238E27FC236}">
              <a16:creationId xmlns:a16="http://schemas.microsoft.com/office/drawing/2014/main" id="{0E09DB6B-F0B9-B4BE-C5AF-610BE806D07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4519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273</xdr:row>
      <xdr:rowOff>0</xdr:rowOff>
    </xdr:from>
    <xdr:to>
      <xdr:col>11</xdr:col>
      <xdr:colOff>314325</xdr:colOff>
      <xdr:row>274</xdr:row>
      <xdr:rowOff>133350</xdr:rowOff>
    </xdr:to>
    <xdr:sp macro="" textlink="">
      <xdr:nvSpPr>
        <xdr:cNvPr id="31830" name="AutoShape 1" descr="Eine Matrixformel, die Konstanten verwendet">
          <a:extLst>
            <a:ext uri="{FF2B5EF4-FFF2-40B4-BE49-F238E27FC236}">
              <a16:creationId xmlns:a16="http://schemas.microsoft.com/office/drawing/2014/main" id="{1D96BF22-6D99-10C0-7584-366170F812F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4519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273</xdr:row>
      <xdr:rowOff>0</xdr:rowOff>
    </xdr:from>
    <xdr:to>
      <xdr:col>11</xdr:col>
      <xdr:colOff>314325</xdr:colOff>
      <xdr:row>274</xdr:row>
      <xdr:rowOff>133350</xdr:rowOff>
    </xdr:to>
    <xdr:sp macro="" textlink="">
      <xdr:nvSpPr>
        <xdr:cNvPr id="31831" name="AutoShape 1" descr="Eine Matrixformel, die Konstanten verwendet">
          <a:extLst>
            <a:ext uri="{FF2B5EF4-FFF2-40B4-BE49-F238E27FC236}">
              <a16:creationId xmlns:a16="http://schemas.microsoft.com/office/drawing/2014/main" id="{F1204074-5A9F-5C41-9DE9-32978B3396D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4519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273</xdr:row>
      <xdr:rowOff>0</xdr:rowOff>
    </xdr:from>
    <xdr:to>
      <xdr:col>11</xdr:col>
      <xdr:colOff>314325</xdr:colOff>
      <xdr:row>274</xdr:row>
      <xdr:rowOff>133350</xdr:rowOff>
    </xdr:to>
    <xdr:sp macro="" textlink="">
      <xdr:nvSpPr>
        <xdr:cNvPr id="31832" name="AutoShape 1" descr="Eine Matrixformel, die Konstanten verwendet">
          <a:extLst>
            <a:ext uri="{FF2B5EF4-FFF2-40B4-BE49-F238E27FC236}">
              <a16:creationId xmlns:a16="http://schemas.microsoft.com/office/drawing/2014/main" id="{10834691-6388-B08F-4891-15F210E280A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4519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273</xdr:row>
      <xdr:rowOff>0</xdr:rowOff>
    </xdr:from>
    <xdr:to>
      <xdr:col>11</xdr:col>
      <xdr:colOff>314325</xdr:colOff>
      <xdr:row>274</xdr:row>
      <xdr:rowOff>133350</xdr:rowOff>
    </xdr:to>
    <xdr:sp macro="" textlink="">
      <xdr:nvSpPr>
        <xdr:cNvPr id="31833" name="AutoShape 1" descr="Eine Matrixformel, die Konstanten verwendet">
          <a:extLst>
            <a:ext uri="{FF2B5EF4-FFF2-40B4-BE49-F238E27FC236}">
              <a16:creationId xmlns:a16="http://schemas.microsoft.com/office/drawing/2014/main" id="{EEDC80BE-8614-B2AE-D41D-DB5FABDF2A5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4519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273</xdr:row>
      <xdr:rowOff>0</xdr:rowOff>
    </xdr:from>
    <xdr:to>
      <xdr:col>11</xdr:col>
      <xdr:colOff>314325</xdr:colOff>
      <xdr:row>274</xdr:row>
      <xdr:rowOff>133350</xdr:rowOff>
    </xdr:to>
    <xdr:sp macro="" textlink="">
      <xdr:nvSpPr>
        <xdr:cNvPr id="31834" name="AutoShape 1" descr="Eine Matrixformel, die Konstanten verwendet">
          <a:extLst>
            <a:ext uri="{FF2B5EF4-FFF2-40B4-BE49-F238E27FC236}">
              <a16:creationId xmlns:a16="http://schemas.microsoft.com/office/drawing/2014/main" id="{706CBC42-42FB-D82E-E471-19CC8BD5D36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4519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228</xdr:row>
      <xdr:rowOff>0</xdr:rowOff>
    </xdr:from>
    <xdr:to>
      <xdr:col>11</xdr:col>
      <xdr:colOff>314325</xdr:colOff>
      <xdr:row>229</xdr:row>
      <xdr:rowOff>133350</xdr:rowOff>
    </xdr:to>
    <xdr:sp macro="" textlink="">
      <xdr:nvSpPr>
        <xdr:cNvPr id="31835" name="AutoShape 1" descr="Eine Matrixformel, die Konstanten verwendet">
          <a:extLst>
            <a:ext uri="{FF2B5EF4-FFF2-40B4-BE49-F238E27FC236}">
              <a16:creationId xmlns:a16="http://schemas.microsoft.com/office/drawing/2014/main" id="{E890FC90-CDEA-0B7E-A0D7-55BCC3EE4DB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7233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228</xdr:row>
      <xdr:rowOff>0</xdr:rowOff>
    </xdr:from>
    <xdr:to>
      <xdr:col>11</xdr:col>
      <xdr:colOff>314325</xdr:colOff>
      <xdr:row>229</xdr:row>
      <xdr:rowOff>133350</xdr:rowOff>
    </xdr:to>
    <xdr:sp macro="" textlink="">
      <xdr:nvSpPr>
        <xdr:cNvPr id="31836" name="AutoShape 1" descr="Eine Matrixformel, die Konstanten verwendet">
          <a:extLst>
            <a:ext uri="{FF2B5EF4-FFF2-40B4-BE49-F238E27FC236}">
              <a16:creationId xmlns:a16="http://schemas.microsoft.com/office/drawing/2014/main" id="{B96ECB50-5279-066E-ADDC-5BCF836CC00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7233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228</xdr:row>
      <xdr:rowOff>0</xdr:rowOff>
    </xdr:from>
    <xdr:to>
      <xdr:col>11</xdr:col>
      <xdr:colOff>314325</xdr:colOff>
      <xdr:row>229</xdr:row>
      <xdr:rowOff>133350</xdr:rowOff>
    </xdr:to>
    <xdr:sp macro="" textlink="">
      <xdr:nvSpPr>
        <xdr:cNvPr id="31837" name="AutoShape 1" descr="Eine Matrixformel, die Konstanten verwendet">
          <a:extLst>
            <a:ext uri="{FF2B5EF4-FFF2-40B4-BE49-F238E27FC236}">
              <a16:creationId xmlns:a16="http://schemas.microsoft.com/office/drawing/2014/main" id="{39EB3217-ABE6-61E6-7398-F3CF8CAB62C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7233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228</xdr:row>
      <xdr:rowOff>0</xdr:rowOff>
    </xdr:from>
    <xdr:to>
      <xdr:col>11</xdr:col>
      <xdr:colOff>314325</xdr:colOff>
      <xdr:row>229</xdr:row>
      <xdr:rowOff>133350</xdr:rowOff>
    </xdr:to>
    <xdr:sp macro="" textlink="">
      <xdr:nvSpPr>
        <xdr:cNvPr id="31838" name="AutoShape 1" descr="Eine Matrixformel, die Konstanten verwendet">
          <a:extLst>
            <a:ext uri="{FF2B5EF4-FFF2-40B4-BE49-F238E27FC236}">
              <a16:creationId xmlns:a16="http://schemas.microsoft.com/office/drawing/2014/main" id="{2C911B9D-3F76-9DAA-F88E-0CBE3D31EFF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7233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228</xdr:row>
      <xdr:rowOff>0</xdr:rowOff>
    </xdr:from>
    <xdr:to>
      <xdr:col>11</xdr:col>
      <xdr:colOff>314325</xdr:colOff>
      <xdr:row>229</xdr:row>
      <xdr:rowOff>133350</xdr:rowOff>
    </xdr:to>
    <xdr:sp macro="" textlink="">
      <xdr:nvSpPr>
        <xdr:cNvPr id="31839" name="AutoShape 1" descr="Eine Matrixformel, die Konstanten verwendet">
          <a:extLst>
            <a:ext uri="{FF2B5EF4-FFF2-40B4-BE49-F238E27FC236}">
              <a16:creationId xmlns:a16="http://schemas.microsoft.com/office/drawing/2014/main" id="{660D5D44-D442-914B-8750-1C7594A6820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7233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228</xdr:row>
      <xdr:rowOff>0</xdr:rowOff>
    </xdr:from>
    <xdr:to>
      <xdr:col>11</xdr:col>
      <xdr:colOff>314325</xdr:colOff>
      <xdr:row>229</xdr:row>
      <xdr:rowOff>133350</xdr:rowOff>
    </xdr:to>
    <xdr:sp macro="" textlink="">
      <xdr:nvSpPr>
        <xdr:cNvPr id="31840" name="AutoShape 1" descr="Eine Matrixformel, die Konstanten verwendet">
          <a:extLst>
            <a:ext uri="{FF2B5EF4-FFF2-40B4-BE49-F238E27FC236}">
              <a16:creationId xmlns:a16="http://schemas.microsoft.com/office/drawing/2014/main" id="{A251716C-541C-EC72-EC8A-4360BB30C3D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7233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228</xdr:row>
      <xdr:rowOff>0</xdr:rowOff>
    </xdr:from>
    <xdr:to>
      <xdr:col>11</xdr:col>
      <xdr:colOff>314325</xdr:colOff>
      <xdr:row>229</xdr:row>
      <xdr:rowOff>133350</xdr:rowOff>
    </xdr:to>
    <xdr:sp macro="" textlink="">
      <xdr:nvSpPr>
        <xdr:cNvPr id="31841" name="AutoShape 1" descr="Eine Matrixformel, die Konstanten verwendet">
          <a:extLst>
            <a:ext uri="{FF2B5EF4-FFF2-40B4-BE49-F238E27FC236}">
              <a16:creationId xmlns:a16="http://schemas.microsoft.com/office/drawing/2014/main" id="{592F9C5A-5B9F-CC7A-7B2E-5ED141A98DC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7233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216</xdr:row>
      <xdr:rowOff>0</xdr:rowOff>
    </xdr:from>
    <xdr:to>
      <xdr:col>11</xdr:col>
      <xdr:colOff>314325</xdr:colOff>
      <xdr:row>217</xdr:row>
      <xdr:rowOff>133350</xdr:rowOff>
    </xdr:to>
    <xdr:sp macro="" textlink="">
      <xdr:nvSpPr>
        <xdr:cNvPr id="31842" name="AutoShape 1" descr="Eine Matrixformel, die Konstanten verwendet">
          <a:extLst>
            <a:ext uri="{FF2B5EF4-FFF2-40B4-BE49-F238E27FC236}">
              <a16:creationId xmlns:a16="http://schemas.microsoft.com/office/drawing/2014/main" id="{F2AB1DB7-DFC5-2E10-F912-8DE6CF0B224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5290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216</xdr:row>
      <xdr:rowOff>0</xdr:rowOff>
    </xdr:from>
    <xdr:to>
      <xdr:col>11</xdr:col>
      <xdr:colOff>314325</xdr:colOff>
      <xdr:row>217</xdr:row>
      <xdr:rowOff>133350</xdr:rowOff>
    </xdr:to>
    <xdr:sp macro="" textlink="">
      <xdr:nvSpPr>
        <xdr:cNvPr id="31843" name="AutoShape 1" descr="Eine Matrixformel, die Konstanten verwendet">
          <a:extLst>
            <a:ext uri="{FF2B5EF4-FFF2-40B4-BE49-F238E27FC236}">
              <a16:creationId xmlns:a16="http://schemas.microsoft.com/office/drawing/2014/main" id="{7A02889A-2703-2AF3-ABA0-2F18A2A005B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5290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216</xdr:row>
      <xdr:rowOff>0</xdr:rowOff>
    </xdr:from>
    <xdr:to>
      <xdr:col>11</xdr:col>
      <xdr:colOff>314325</xdr:colOff>
      <xdr:row>217</xdr:row>
      <xdr:rowOff>133350</xdr:rowOff>
    </xdr:to>
    <xdr:sp macro="" textlink="">
      <xdr:nvSpPr>
        <xdr:cNvPr id="31844" name="AutoShape 1" descr="Eine Matrixformel, die Konstanten verwendet">
          <a:extLst>
            <a:ext uri="{FF2B5EF4-FFF2-40B4-BE49-F238E27FC236}">
              <a16:creationId xmlns:a16="http://schemas.microsoft.com/office/drawing/2014/main" id="{FA8057A6-8FC8-D7C2-E799-4E796C07ACA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5290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216</xdr:row>
      <xdr:rowOff>0</xdr:rowOff>
    </xdr:from>
    <xdr:to>
      <xdr:col>11</xdr:col>
      <xdr:colOff>314325</xdr:colOff>
      <xdr:row>217</xdr:row>
      <xdr:rowOff>133350</xdr:rowOff>
    </xdr:to>
    <xdr:sp macro="" textlink="">
      <xdr:nvSpPr>
        <xdr:cNvPr id="31845" name="AutoShape 1" descr="Eine Matrixformel, die Konstanten verwendet">
          <a:extLst>
            <a:ext uri="{FF2B5EF4-FFF2-40B4-BE49-F238E27FC236}">
              <a16:creationId xmlns:a16="http://schemas.microsoft.com/office/drawing/2014/main" id="{F1441B82-FEB0-2387-DCFC-A400F27D556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5290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216</xdr:row>
      <xdr:rowOff>0</xdr:rowOff>
    </xdr:from>
    <xdr:to>
      <xdr:col>11</xdr:col>
      <xdr:colOff>314325</xdr:colOff>
      <xdr:row>217</xdr:row>
      <xdr:rowOff>133350</xdr:rowOff>
    </xdr:to>
    <xdr:sp macro="" textlink="">
      <xdr:nvSpPr>
        <xdr:cNvPr id="31846" name="AutoShape 1" descr="Eine Matrixformel, die Konstanten verwendet">
          <a:extLst>
            <a:ext uri="{FF2B5EF4-FFF2-40B4-BE49-F238E27FC236}">
              <a16:creationId xmlns:a16="http://schemas.microsoft.com/office/drawing/2014/main" id="{15A1A538-A971-EB68-8905-CAEA8B0FC15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5290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216</xdr:row>
      <xdr:rowOff>0</xdr:rowOff>
    </xdr:from>
    <xdr:to>
      <xdr:col>11</xdr:col>
      <xdr:colOff>314325</xdr:colOff>
      <xdr:row>217</xdr:row>
      <xdr:rowOff>133350</xdr:rowOff>
    </xdr:to>
    <xdr:sp macro="" textlink="">
      <xdr:nvSpPr>
        <xdr:cNvPr id="31847" name="AutoShape 1" descr="Eine Matrixformel, die Konstanten verwendet">
          <a:extLst>
            <a:ext uri="{FF2B5EF4-FFF2-40B4-BE49-F238E27FC236}">
              <a16:creationId xmlns:a16="http://schemas.microsoft.com/office/drawing/2014/main" id="{DCE8EF41-6627-55A6-D440-22BFD3AF2F9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5290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216</xdr:row>
      <xdr:rowOff>0</xdr:rowOff>
    </xdr:from>
    <xdr:to>
      <xdr:col>11</xdr:col>
      <xdr:colOff>314325</xdr:colOff>
      <xdr:row>217</xdr:row>
      <xdr:rowOff>133350</xdr:rowOff>
    </xdr:to>
    <xdr:sp macro="" textlink="">
      <xdr:nvSpPr>
        <xdr:cNvPr id="31848" name="AutoShape 1" descr="Eine Matrixformel, die Konstanten verwendet">
          <a:extLst>
            <a:ext uri="{FF2B5EF4-FFF2-40B4-BE49-F238E27FC236}">
              <a16:creationId xmlns:a16="http://schemas.microsoft.com/office/drawing/2014/main" id="{4806F70E-BBC3-5347-421B-EEEED309B5A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5290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314325</xdr:colOff>
      <xdr:row>21</xdr:row>
      <xdr:rowOff>133350</xdr:rowOff>
    </xdr:to>
    <xdr:sp macro="" textlink="">
      <xdr:nvSpPr>
        <xdr:cNvPr id="31849" name="AutoShape 1" descr="Eine Matrixformel, die Konstanten verwendet">
          <a:extLst>
            <a:ext uri="{FF2B5EF4-FFF2-40B4-BE49-F238E27FC236}">
              <a16:creationId xmlns:a16="http://schemas.microsoft.com/office/drawing/2014/main" id="{CBD70938-7487-ED22-3BBC-3EB6E502ADD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552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314325</xdr:colOff>
      <xdr:row>21</xdr:row>
      <xdr:rowOff>133350</xdr:rowOff>
    </xdr:to>
    <xdr:sp macro="" textlink="">
      <xdr:nvSpPr>
        <xdr:cNvPr id="31850" name="AutoShape 1" descr="Eine Matrixformel, die Konstanten verwendet">
          <a:extLst>
            <a:ext uri="{FF2B5EF4-FFF2-40B4-BE49-F238E27FC236}">
              <a16:creationId xmlns:a16="http://schemas.microsoft.com/office/drawing/2014/main" id="{B7CA4711-1A1F-04ED-01EA-6072814EBC8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552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314325</xdr:colOff>
      <xdr:row>21</xdr:row>
      <xdr:rowOff>133350</xdr:rowOff>
    </xdr:to>
    <xdr:sp macro="" textlink="">
      <xdr:nvSpPr>
        <xdr:cNvPr id="31851" name="AutoShape 1" descr="Eine Matrixformel, die Konstanten verwendet">
          <a:extLst>
            <a:ext uri="{FF2B5EF4-FFF2-40B4-BE49-F238E27FC236}">
              <a16:creationId xmlns:a16="http://schemas.microsoft.com/office/drawing/2014/main" id="{929D1814-AA6A-2DFF-8F82-66282E480A6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552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314325</xdr:colOff>
      <xdr:row>21</xdr:row>
      <xdr:rowOff>133350</xdr:rowOff>
    </xdr:to>
    <xdr:sp macro="" textlink="">
      <xdr:nvSpPr>
        <xdr:cNvPr id="31852" name="AutoShape 1" descr="Eine Matrixformel, die Konstanten verwendet">
          <a:extLst>
            <a:ext uri="{FF2B5EF4-FFF2-40B4-BE49-F238E27FC236}">
              <a16:creationId xmlns:a16="http://schemas.microsoft.com/office/drawing/2014/main" id="{D217DE47-C261-5F64-A3F2-B262717691E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552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314325</xdr:colOff>
      <xdr:row>21</xdr:row>
      <xdr:rowOff>133350</xdr:rowOff>
    </xdr:to>
    <xdr:sp macro="" textlink="">
      <xdr:nvSpPr>
        <xdr:cNvPr id="31853" name="AutoShape 1" descr="Eine Matrixformel, die Konstanten verwendet">
          <a:extLst>
            <a:ext uri="{FF2B5EF4-FFF2-40B4-BE49-F238E27FC236}">
              <a16:creationId xmlns:a16="http://schemas.microsoft.com/office/drawing/2014/main" id="{BDD7F050-EC7B-74CE-5132-3E3A6BB2230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552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314325</xdr:colOff>
      <xdr:row>21</xdr:row>
      <xdr:rowOff>133350</xdr:rowOff>
    </xdr:to>
    <xdr:sp macro="" textlink="">
      <xdr:nvSpPr>
        <xdr:cNvPr id="31854" name="AutoShape 1" descr="Eine Matrixformel, die Konstanten verwendet">
          <a:extLst>
            <a:ext uri="{FF2B5EF4-FFF2-40B4-BE49-F238E27FC236}">
              <a16:creationId xmlns:a16="http://schemas.microsoft.com/office/drawing/2014/main" id="{A12C1310-AD8A-0FCD-752A-E69BD38EE65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552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314325</xdr:colOff>
      <xdr:row>21</xdr:row>
      <xdr:rowOff>133350</xdr:rowOff>
    </xdr:to>
    <xdr:sp macro="" textlink="">
      <xdr:nvSpPr>
        <xdr:cNvPr id="31855" name="AutoShape 1" descr="Eine Matrixformel, die Konstanten verwendet">
          <a:extLst>
            <a:ext uri="{FF2B5EF4-FFF2-40B4-BE49-F238E27FC236}">
              <a16:creationId xmlns:a16="http://schemas.microsoft.com/office/drawing/2014/main" id="{00C9DD99-E67A-9720-C41C-D9D958AE820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552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146</xdr:row>
      <xdr:rowOff>0</xdr:rowOff>
    </xdr:from>
    <xdr:to>
      <xdr:col>11</xdr:col>
      <xdr:colOff>314325</xdr:colOff>
      <xdr:row>147</xdr:row>
      <xdr:rowOff>133350</xdr:rowOff>
    </xdr:to>
    <xdr:sp macro="" textlink="">
      <xdr:nvSpPr>
        <xdr:cNvPr id="31856" name="AutoShape 1" descr="Eine Matrixformel, die Konstanten verwendet">
          <a:extLst>
            <a:ext uri="{FF2B5EF4-FFF2-40B4-BE49-F238E27FC236}">
              <a16:creationId xmlns:a16="http://schemas.microsoft.com/office/drawing/2014/main" id="{E57B7C5B-702F-4BC2-14B4-D4FB6B15A26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3955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146</xdr:row>
      <xdr:rowOff>0</xdr:rowOff>
    </xdr:from>
    <xdr:to>
      <xdr:col>11</xdr:col>
      <xdr:colOff>314325</xdr:colOff>
      <xdr:row>147</xdr:row>
      <xdr:rowOff>133350</xdr:rowOff>
    </xdr:to>
    <xdr:sp macro="" textlink="">
      <xdr:nvSpPr>
        <xdr:cNvPr id="31857" name="AutoShape 1" descr="Eine Matrixformel, die Konstanten verwendet">
          <a:extLst>
            <a:ext uri="{FF2B5EF4-FFF2-40B4-BE49-F238E27FC236}">
              <a16:creationId xmlns:a16="http://schemas.microsoft.com/office/drawing/2014/main" id="{9375073E-EBFF-0900-30B6-0EBB02431D1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3955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146</xdr:row>
      <xdr:rowOff>0</xdr:rowOff>
    </xdr:from>
    <xdr:to>
      <xdr:col>11</xdr:col>
      <xdr:colOff>314325</xdr:colOff>
      <xdr:row>147</xdr:row>
      <xdr:rowOff>133350</xdr:rowOff>
    </xdr:to>
    <xdr:sp macro="" textlink="">
      <xdr:nvSpPr>
        <xdr:cNvPr id="31858" name="AutoShape 1" descr="Eine Matrixformel, die Konstanten verwendet">
          <a:extLst>
            <a:ext uri="{FF2B5EF4-FFF2-40B4-BE49-F238E27FC236}">
              <a16:creationId xmlns:a16="http://schemas.microsoft.com/office/drawing/2014/main" id="{4F305396-7A60-7FE9-ADF8-B568951ACAA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3955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146</xdr:row>
      <xdr:rowOff>0</xdr:rowOff>
    </xdr:from>
    <xdr:to>
      <xdr:col>11</xdr:col>
      <xdr:colOff>314325</xdr:colOff>
      <xdr:row>147</xdr:row>
      <xdr:rowOff>133350</xdr:rowOff>
    </xdr:to>
    <xdr:sp macro="" textlink="">
      <xdr:nvSpPr>
        <xdr:cNvPr id="31859" name="AutoShape 1" descr="Eine Matrixformel, die Konstanten verwendet">
          <a:extLst>
            <a:ext uri="{FF2B5EF4-FFF2-40B4-BE49-F238E27FC236}">
              <a16:creationId xmlns:a16="http://schemas.microsoft.com/office/drawing/2014/main" id="{D841A6AD-9086-B20E-A6B5-2B3F487C5FA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3955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146</xdr:row>
      <xdr:rowOff>0</xdr:rowOff>
    </xdr:from>
    <xdr:to>
      <xdr:col>11</xdr:col>
      <xdr:colOff>314325</xdr:colOff>
      <xdr:row>147</xdr:row>
      <xdr:rowOff>133350</xdr:rowOff>
    </xdr:to>
    <xdr:sp macro="" textlink="">
      <xdr:nvSpPr>
        <xdr:cNvPr id="31860" name="AutoShape 1" descr="Eine Matrixformel, die Konstanten verwendet">
          <a:extLst>
            <a:ext uri="{FF2B5EF4-FFF2-40B4-BE49-F238E27FC236}">
              <a16:creationId xmlns:a16="http://schemas.microsoft.com/office/drawing/2014/main" id="{FBFBF76F-A3EE-77E0-094B-FE0BF7FD6A2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3955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146</xdr:row>
      <xdr:rowOff>0</xdr:rowOff>
    </xdr:from>
    <xdr:to>
      <xdr:col>11</xdr:col>
      <xdr:colOff>314325</xdr:colOff>
      <xdr:row>147</xdr:row>
      <xdr:rowOff>133350</xdr:rowOff>
    </xdr:to>
    <xdr:sp macro="" textlink="">
      <xdr:nvSpPr>
        <xdr:cNvPr id="31861" name="AutoShape 1" descr="Eine Matrixformel, die Konstanten verwendet">
          <a:extLst>
            <a:ext uri="{FF2B5EF4-FFF2-40B4-BE49-F238E27FC236}">
              <a16:creationId xmlns:a16="http://schemas.microsoft.com/office/drawing/2014/main" id="{1F0D97AC-9FD5-8A4F-A87F-C806739E44D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3955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146</xdr:row>
      <xdr:rowOff>0</xdr:rowOff>
    </xdr:from>
    <xdr:to>
      <xdr:col>11</xdr:col>
      <xdr:colOff>314325</xdr:colOff>
      <xdr:row>147</xdr:row>
      <xdr:rowOff>133350</xdr:rowOff>
    </xdr:to>
    <xdr:sp macro="" textlink="">
      <xdr:nvSpPr>
        <xdr:cNvPr id="31862" name="AutoShape 1" descr="Eine Matrixformel, die Konstanten verwendet">
          <a:extLst>
            <a:ext uri="{FF2B5EF4-FFF2-40B4-BE49-F238E27FC236}">
              <a16:creationId xmlns:a16="http://schemas.microsoft.com/office/drawing/2014/main" id="{48F0FBD1-D153-8B6D-8C29-E25014545A4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3955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127</xdr:row>
      <xdr:rowOff>0</xdr:rowOff>
    </xdr:from>
    <xdr:to>
      <xdr:col>11</xdr:col>
      <xdr:colOff>314325</xdr:colOff>
      <xdr:row>128</xdr:row>
      <xdr:rowOff>133350</xdr:rowOff>
    </xdr:to>
    <xdr:sp macro="" textlink="">
      <xdr:nvSpPr>
        <xdr:cNvPr id="31863" name="AutoShape 1" descr="Eine Matrixformel, die Konstanten verwendet">
          <a:extLst>
            <a:ext uri="{FF2B5EF4-FFF2-40B4-BE49-F238E27FC236}">
              <a16:creationId xmlns:a16="http://schemas.microsoft.com/office/drawing/2014/main" id="{9AA51707-6716-C399-16BC-6736D5A6C00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0878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127</xdr:row>
      <xdr:rowOff>0</xdr:rowOff>
    </xdr:from>
    <xdr:to>
      <xdr:col>11</xdr:col>
      <xdr:colOff>314325</xdr:colOff>
      <xdr:row>128</xdr:row>
      <xdr:rowOff>133350</xdr:rowOff>
    </xdr:to>
    <xdr:sp macro="" textlink="">
      <xdr:nvSpPr>
        <xdr:cNvPr id="31864" name="AutoShape 1" descr="Eine Matrixformel, die Konstanten verwendet">
          <a:extLst>
            <a:ext uri="{FF2B5EF4-FFF2-40B4-BE49-F238E27FC236}">
              <a16:creationId xmlns:a16="http://schemas.microsoft.com/office/drawing/2014/main" id="{057D6281-3521-A60C-F169-14307056A04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0878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127</xdr:row>
      <xdr:rowOff>0</xdr:rowOff>
    </xdr:from>
    <xdr:to>
      <xdr:col>11</xdr:col>
      <xdr:colOff>314325</xdr:colOff>
      <xdr:row>128</xdr:row>
      <xdr:rowOff>133350</xdr:rowOff>
    </xdr:to>
    <xdr:sp macro="" textlink="">
      <xdr:nvSpPr>
        <xdr:cNvPr id="31865" name="AutoShape 1" descr="Eine Matrixformel, die Konstanten verwendet">
          <a:extLst>
            <a:ext uri="{FF2B5EF4-FFF2-40B4-BE49-F238E27FC236}">
              <a16:creationId xmlns:a16="http://schemas.microsoft.com/office/drawing/2014/main" id="{B8C36D8D-444A-2897-3662-700FC818541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0878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127</xdr:row>
      <xdr:rowOff>0</xdr:rowOff>
    </xdr:from>
    <xdr:to>
      <xdr:col>11</xdr:col>
      <xdr:colOff>314325</xdr:colOff>
      <xdr:row>128</xdr:row>
      <xdr:rowOff>133350</xdr:rowOff>
    </xdr:to>
    <xdr:sp macro="" textlink="">
      <xdr:nvSpPr>
        <xdr:cNvPr id="31866" name="AutoShape 1" descr="Eine Matrixformel, die Konstanten verwendet">
          <a:extLst>
            <a:ext uri="{FF2B5EF4-FFF2-40B4-BE49-F238E27FC236}">
              <a16:creationId xmlns:a16="http://schemas.microsoft.com/office/drawing/2014/main" id="{5BA5F22B-DB5D-39F5-A682-7CC5A582FD9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0878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127</xdr:row>
      <xdr:rowOff>0</xdr:rowOff>
    </xdr:from>
    <xdr:to>
      <xdr:col>11</xdr:col>
      <xdr:colOff>314325</xdr:colOff>
      <xdr:row>128</xdr:row>
      <xdr:rowOff>133350</xdr:rowOff>
    </xdr:to>
    <xdr:sp macro="" textlink="">
      <xdr:nvSpPr>
        <xdr:cNvPr id="31867" name="AutoShape 1" descr="Eine Matrixformel, die Konstanten verwendet">
          <a:extLst>
            <a:ext uri="{FF2B5EF4-FFF2-40B4-BE49-F238E27FC236}">
              <a16:creationId xmlns:a16="http://schemas.microsoft.com/office/drawing/2014/main" id="{BFE17713-D45B-F9D4-CD98-4826531D3D9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0878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127</xdr:row>
      <xdr:rowOff>0</xdr:rowOff>
    </xdr:from>
    <xdr:to>
      <xdr:col>11</xdr:col>
      <xdr:colOff>314325</xdr:colOff>
      <xdr:row>128</xdr:row>
      <xdr:rowOff>133350</xdr:rowOff>
    </xdr:to>
    <xdr:sp macro="" textlink="">
      <xdr:nvSpPr>
        <xdr:cNvPr id="31868" name="AutoShape 1" descr="Eine Matrixformel, die Konstanten verwendet">
          <a:extLst>
            <a:ext uri="{FF2B5EF4-FFF2-40B4-BE49-F238E27FC236}">
              <a16:creationId xmlns:a16="http://schemas.microsoft.com/office/drawing/2014/main" id="{3D1131DF-0B26-12F0-9255-BAE0BB3BD7D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0878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127</xdr:row>
      <xdr:rowOff>0</xdr:rowOff>
    </xdr:from>
    <xdr:to>
      <xdr:col>11</xdr:col>
      <xdr:colOff>314325</xdr:colOff>
      <xdr:row>128</xdr:row>
      <xdr:rowOff>133350</xdr:rowOff>
    </xdr:to>
    <xdr:sp macro="" textlink="">
      <xdr:nvSpPr>
        <xdr:cNvPr id="31869" name="AutoShape 1" descr="Eine Matrixformel, die Konstanten verwendet">
          <a:extLst>
            <a:ext uri="{FF2B5EF4-FFF2-40B4-BE49-F238E27FC236}">
              <a16:creationId xmlns:a16="http://schemas.microsoft.com/office/drawing/2014/main" id="{A1C750FC-6636-20C8-9690-C37F09353FC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0878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336</xdr:row>
      <xdr:rowOff>0</xdr:rowOff>
    </xdr:from>
    <xdr:to>
      <xdr:col>11</xdr:col>
      <xdr:colOff>314325</xdr:colOff>
      <xdr:row>337</xdr:row>
      <xdr:rowOff>133350</xdr:rowOff>
    </xdr:to>
    <xdr:sp macro="" textlink="">
      <xdr:nvSpPr>
        <xdr:cNvPr id="31870" name="AutoShape 1" descr="Eine Matrixformel, die Konstanten verwendet">
          <a:extLst>
            <a:ext uri="{FF2B5EF4-FFF2-40B4-BE49-F238E27FC236}">
              <a16:creationId xmlns:a16="http://schemas.microsoft.com/office/drawing/2014/main" id="{FCB815C1-E340-9096-7E27-E51D3238922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4721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336</xdr:row>
      <xdr:rowOff>0</xdr:rowOff>
    </xdr:from>
    <xdr:to>
      <xdr:col>11</xdr:col>
      <xdr:colOff>314325</xdr:colOff>
      <xdr:row>337</xdr:row>
      <xdr:rowOff>133350</xdr:rowOff>
    </xdr:to>
    <xdr:sp macro="" textlink="">
      <xdr:nvSpPr>
        <xdr:cNvPr id="31871" name="AutoShape 1" descr="Eine Matrixformel, die Konstanten verwendet">
          <a:extLst>
            <a:ext uri="{FF2B5EF4-FFF2-40B4-BE49-F238E27FC236}">
              <a16:creationId xmlns:a16="http://schemas.microsoft.com/office/drawing/2014/main" id="{4790393A-8780-401A-9D78-B84CF9581F1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4721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336</xdr:row>
      <xdr:rowOff>0</xdr:rowOff>
    </xdr:from>
    <xdr:to>
      <xdr:col>11</xdr:col>
      <xdr:colOff>314325</xdr:colOff>
      <xdr:row>337</xdr:row>
      <xdr:rowOff>133350</xdr:rowOff>
    </xdr:to>
    <xdr:sp macro="" textlink="">
      <xdr:nvSpPr>
        <xdr:cNvPr id="31872" name="AutoShape 1" descr="Eine Matrixformel, die Konstanten verwendet">
          <a:extLst>
            <a:ext uri="{FF2B5EF4-FFF2-40B4-BE49-F238E27FC236}">
              <a16:creationId xmlns:a16="http://schemas.microsoft.com/office/drawing/2014/main" id="{7D6B4436-63E9-0F52-2C27-F888A7A03B6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4721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336</xdr:row>
      <xdr:rowOff>0</xdr:rowOff>
    </xdr:from>
    <xdr:to>
      <xdr:col>11</xdr:col>
      <xdr:colOff>314325</xdr:colOff>
      <xdr:row>337</xdr:row>
      <xdr:rowOff>133350</xdr:rowOff>
    </xdr:to>
    <xdr:sp macro="" textlink="">
      <xdr:nvSpPr>
        <xdr:cNvPr id="31873" name="AutoShape 1" descr="Eine Matrixformel, die Konstanten verwendet">
          <a:extLst>
            <a:ext uri="{FF2B5EF4-FFF2-40B4-BE49-F238E27FC236}">
              <a16:creationId xmlns:a16="http://schemas.microsoft.com/office/drawing/2014/main" id="{DDB6259E-7BE1-13D3-0594-9823114973A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4721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336</xdr:row>
      <xdr:rowOff>0</xdr:rowOff>
    </xdr:from>
    <xdr:to>
      <xdr:col>11</xdr:col>
      <xdr:colOff>314325</xdr:colOff>
      <xdr:row>337</xdr:row>
      <xdr:rowOff>133350</xdr:rowOff>
    </xdr:to>
    <xdr:sp macro="" textlink="">
      <xdr:nvSpPr>
        <xdr:cNvPr id="31874" name="AutoShape 1" descr="Eine Matrixformel, die Konstanten verwendet">
          <a:extLst>
            <a:ext uri="{FF2B5EF4-FFF2-40B4-BE49-F238E27FC236}">
              <a16:creationId xmlns:a16="http://schemas.microsoft.com/office/drawing/2014/main" id="{03D073D3-CD1A-027D-A8DD-9A9CF735C6F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4721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336</xdr:row>
      <xdr:rowOff>0</xdr:rowOff>
    </xdr:from>
    <xdr:to>
      <xdr:col>11</xdr:col>
      <xdr:colOff>314325</xdr:colOff>
      <xdr:row>337</xdr:row>
      <xdr:rowOff>133350</xdr:rowOff>
    </xdr:to>
    <xdr:sp macro="" textlink="">
      <xdr:nvSpPr>
        <xdr:cNvPr id="31875" name="AutoShape 1" descr="Eine Matrixformel, die Konstanten verwendet">
          <a:extLst>
            <a:ext uri="{FF2B5EF4-FFF2-40B4-BE49-F238E27FC236}">
              <a16:creationId xmlns:a16="http://schemas.microsoft.com/office/drawing/2014/main" id="{955D4523-DB06-8227-2573-426D89F400E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4721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336</xdr:row>
      <xdr:rowOff>0</xdr:rowOff>
    </xdr:from>
    <xdr:to>
      <xdr:col>11</xdr:col>
      <xdr:colOff>314325</xdr:colOff>
      <xdr:row>337</xdr:row>
      <xdr:rowOff>133350</xdr:rowOff>
    </xdr:to>
    <xdr:sp macro="" textlink="">
      <xdr:nvSpPr>
        <xdr:cNvPr id="31876" name="AutoShape 1" descr="Eine Matrixformel, die Konstanten verwendet">
          <a:extLst>
            <a:ext uri="{FF2B5EF4-FFF2-40B4-BE49-F238E27FC236}">
              <a16:creationId xmlns:a16="http://schemas.microsoft.com/office/drawing/2014/main" id="{1FA5B0D1-150E-EAC7-C72B-2B7B01760A4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4721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221</xdr:row>
      <xdr:rowOff>0</xdr:rowOff>
    </xdr:from>
    <xdr:to>
      <xdr:col>11</xdr:col>
      <xdr:colOff>314325</xdr:colOff>
      <xdr:row>222</xdr:row>
      <xdr:rowOff>133350</xdr:rowOff>
    </xdr:to>
    <xdr:sp macro="" textlink="">
      <xdr:nvSpPr>
        <xdr:cNvPr id="31877" name="AutoShape 1" descr="Eine Matrixformel, die Konstanten verwendet">
          <a:extLst>
            <a:ext uri="{FF2B5EF4-FFF2-40B4-BE49-F238E27FC236}">
              <a16:creationId xmlns:a16="http://schemas.microsoft.com/office/drawing/2014/main" id="{47D6E60D-12B3-DFFC-89D1-ED126C9D7D1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6099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221</xdr:row>
      <xdr:rowOff>0</xdr:rowOff>
    </xdr:from>
    <xdr:to>
      <xdr:col>11</xdr:col>
      <xdr:colOff>314325</xdr:colOff>
      <xdr:row>222</xdr:row>
      <xdr:rowOff>133350</xdr:rowOff>
    </xdr:to>
    <xdr:sp macro="" textlink="">
      <xdr:nvSpPr>
        <xdr:cNvPr id="31878" name="AutoShape 1" descr="Eine Matrixformel, die Konstanten verwendet">
          <a:extLst>
            <a:ext uri="{FF2B5EF4-FFF2-40B4-BE49-F238E27FC236}">
              <a16:creationId xmlns:a16="http://schemas.microsoft.com/office/drawing/2014/main" id="{AC4ED9D7-2850-7AC6-593B-5D13710DD77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6099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221</xdr:row>
      <xdr:rowOff>0</xdr:rowOff>
    </xdr:from>
    <xdr:to>
      <xdr:col>11</xdr:col>
      <xdr:colOff>314325</xdr:colOff>
      <xdr:row>222</xdr:row>
      <xdr:rowOff>133350</xdr:rowOff>
    </xdr:to>
    <xdr:sp macro="" textlink="">
      <xdr:nvSpPr>
        <xdr:cNvPr id="31879" name="AutoShape 1" descr="Eine Matrixformel, die Konstanten verwendet">
          <a:extLst>
            <a:ext uri="{FF2B5EF4-FFF2-40B4-BE49-F238E27FC236}">
              <a16:creationId xmlns:a16="http://schemas.microsoft.com/office/drawing/2014/main" id="{769BFA89-318E-8EE0-D24A-717BB516894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6099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221</xdr:row>
      <xdr:rowOff>0</xdr:rowOff>
    </xdr:from>
    <xdr:to>
      <xdr:col>11</xdr:col>
      <xdr:colOff>314325</xdr:colOff>
      <xdr:row>222</xdr:row>
      <xdr:rowOff>133350</xdr:rowOff>
    </xdr:to>
    <xdr:sp macro="" textlink="">
      <xdr:nvSpPr>
        <xdr:cNvPr id="31880" name="AutoShape 1" descr="Eine Matrixformel, die Konstanten verwendet">
          <a:extLst>
            <a:ext uri="{FF2B5EF4-FFF2-40B4-BE49-F238E27FC236}">
              <a16:creationId xmlns:a16="http://schemas.microsoft.com/office/drawing/2014/main" id="{171E9E4A-E6DF-14FA-F2AA-E400D63E157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6099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221</xdr:row>
      <xdr:rowOff>0</xdr:rowOff>
    </xdr:from>
    <xdr:to>
      <xdr:col>11</xdr:col>
      <xdr:colOff>314325</xdr:colOff>
      <xdr:row>222</xdr:row>
      <xdr:rowOff>133350</xdr:rowOff>
    </xdr:to>
    <xdr:sp macro="" textlink="">
      <xdr:nvSpPr>
        <xdr:cNvPr id="31881" name="AutoShape 1" descr="Eine Matrixformel, die Konstanten verwendet">
          <a:extLst>
            <a:ext uri="{FF2B5EF4-FFF2-40B4-BE49-F238E27FC236}">
              <a16:creationId xmlns:a16="http://schemas.microsoft.com/office/drawing/2014/main" id="{2815E147-461F-350B-C801-6368F6F977E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6099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221</xdr:row>
      <xdr:rowOff>0</xdr:rowOff>
    </xdr:from>
    <xdr:to>
      <xdr:col>11</xdr:col>
      <xdr:colOff>314325</xdr:colOff>
      <xdr:row>222</xdr:row>
      <xdr:rowOff>133350</xdr:rowOff>
    </xdr:to>
    <xdr:sp macro="" textlink="">
      <xdr:nvSpPr>
        <xdr:cNvPr id="31882" name="AutoShape 1" descr="Eine Matrixformel, die Konstanten verwendet">
          <a:extLst>
            <a:ext uri="{FF2B5EF4-FFF2-40B4-BE49-F238E27FC236}">
              <a16:creationId xmlns:a16="http://schemas.microsoft.com/office/drawing/2014/main" id="{CB7EC64A-8328-F370-B088-C5465C416AF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6099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221</xdr:row>
      <xdr:rowOff>0</xdr:rowOff>
    </xdr:from>
    <xdr:to>
      <xdr:col>11</xdr:col>
      <xdr:colOff>314325</xdr:colOff>
      <xdr:row>222</xdr:row>
      <xdr:rowOff>133350</xdr:rowOff>
    </xdr:to>
    <xdr:sp macro="" textlink="">
      <xdr:nvSpPr>
        <xdr:cNvPr id="31883" name="AutoShape 1" descr="Eine Matrixformel, die Konstanten verwendet">
          <a:extLst>
            <a:ext uri="{FF2B5EF4-FFF2-40B4-BE49-F238E27FC236}">
              <a16:creationId xmlns:a16="http://schemas.microsoft.com/office/drawing/2014/main" id="{A00282AD-4A9C-C57F-AB20-672E22717D6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6099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132</xdr:row>
      <xdr:rowOff>0</xdr:rowOff>
    </xdr:from>
    <xdr:to>
      <xdr:col>11</xdr:col>
      <xdr:colOff>314325</xdr:colOff>
      <xdr:row>133</xdr:row>
      <xdr:rowOff>133350</xdr:rowOff>
    </xdr:to>
    <xdr:sp macro="" textlink="">
      <xdr:nvSpPr>
        <xdr:cNvPr id="31884" name="AutoShape 1" descr="Eine Matrixformel, die Konstanten verwendet">
          <a:extLst>
            <a:ext uri="{FF2B5EF4-FFF2-40B4-BE49-F238E27FC236}">
              <a16:creationId xmlns:a16="http://schemas.microsoft.com/office/drawing/2014/main" id="{D1719551-2761-4532-C36A-6FA7D148FA2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1688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132</xdr:row>
      <xdr:rowOff>0</xdr:rowOff>
    </xdr:from>
    <xdr:to>
      <xdr:col>11</xdr:col>
      <xdr:colOff>314325</xdr:colOff>
      <xdr:row>133</xdr:row>
      <xdr:rowOff>133350</xdr:rowOff>
    </xdr:to>
    <xdr:sp macro="" textlink="">
      <xdr:nvSpPr>
        <xdr:cNvPr id="31885" name="AutoShape 1" descr="Eine Matrixformel, die Konstanten verwendet">
          <a:extLst>
            <a:ext uri="{FF2B5EF4-FFF2-40B4-BE49-F238E27FC236}">
              <a16:creationId xmlns:a16="http://schemas.microsoft.com/office/drawing/2014/main" id="{57B430B8-09F4-34FB-BA70-B83E52C7B88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1688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132</xdr:row>
      <xdr:rowOff>0</xdr:rowOff>
    </xdr:from>
    <xdr:to>
      <xdr:col>11</xdr:col>
      <xdr:colOff>314325</xdr:colOff>
      <xdr:row>133</xdr:row>
      <xdr:rowOff>133350</xdr:rowOff>
    </xdr:to>
    <xdr:sp macro="" textlink="">
      <xdr:nvSpPr>
        <xdr:cNvPr id="31886" name="AutoShape 1" descr="Eine Matrixformel, die Konstanten verwendet">
          <a:extLst>
            <a:ext uri="{FF2B5EF4-FFF2-40B4-BE49-F238E27FC236}">
              <a16:creationId xmlns:a16="http://schemas.microsoft.com/office/drawing/2014/main" id="{3CAAD1D4-4BA8-3150-ED8D-1006ED89871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1688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132</xdr:row>
      <xdr:rowOff>0</xdr:rowOff>
    </xdr:from>
    <xdr:to>
      <xdr:col>11</xdr:col>
      <xdr:colOff>314325</xdr:colOff>
      <xdr:row>133</xdr:row>
      <xdr:rowOff>133350</xdr:rowOff>
    </xdr:to>
    <xdr:sp macro="" textlink="">
      <xdr:nvSpPr>
        <xdr:cNvPr id="31887" name="AutoShape 1" descr="Eine Matrixformel, die Konstanten verwendet">
          <a:extLst>
            <a:ext uri="{FF2B5EF4-FFF2-40B4-BE49-F238E27FC236}">
              <a16:creationId xmlns:a16="http://schemas.microsoft.com/office/drawing/2014/main" id="{C5F2EA26-90EF-48EF-043E-3A1558C7D88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1688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132</xdr:row>
      <xdr:rowOff>0</xdr:rowOff>
    </xdr:from>
    <xdr:to>
      <xdr:col>11</xdr:col>
      <xdr:colOff>314325</xdr:colOff>
      <xdr:row>133</xdr:row>
      <xdr:rowOff>133350</xdr:rowOff>
    </xdr:to>
    <xdr:sp macro="" textlink="">
      <xdr:nvSpPr>
        <xdr:cNvPr id="31888" name="AutoShape 1" descr="Eine Matrixformel, die Konstanten verwendet">
          <a:extLst>
            <a:ext uri="{FF2B5EF4-FFF2-40B4-BE49-F238E27FC236}">
              <a16:creationId xmlns:a16="http://schemas.microsoft.com/office/drawing/2014/main" id="{B0AC24AA-DF5C-B305-791B-A01F5B5FD06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1688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132</xdr:row>
      <xdr:rowOff>0</xdr:rowOff>
    </xdr:from>
    <xdr:to>
      <xdr:col>11</xdr:col>
      <xdr:colOff>314325</xdr:colOff>
      <xdr:row>133</xdr:row>
      <xdr:rowOff>133350</xdr:rowOff>
    </xdr:to>
    <xdr:sp macro="" textlink="">
      <xdr:nvSpPr>
        <xdr:cNvPr id="31889" name="AutoShape 1" descr="Eine Matrixformel, die Konstanten verwendet">
          <a:extLst>
            <a:ext uri="{FF2B5EF4-FFF2-40B4-BE49-F238E27FC236}">
              <a16:creationId xmlns:a16="http://schemas.microsoft.com/office/drawing/2014/main" id="{B100B932-8093-7BB1-326B-C968E7250CA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1688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132</xdr:row>
      <xdr:rowOff>0</xdr:rowOff>
    </xdr:from>
    <xdr:to>
      <xdr:col>11</xdr:col>
      <xdr:colOff>314325</xdr:colOff>
      <xdr:row>133</xdr:row>
      <xdr:rowOff>133350</xdr:rowOff>
    </xdr:to>
    <xdr:sp macro="" textlink="">
      <xdr:nvSpPr>
        <xdr:cNvPr id="31890" name="AutoShape 1" descr="Eine Matrixformel, die Konstanten verwendet">
          <a:extLst>
            <a:ext uri="{FF2B5EF4-FFF2-40B4-BE49-F238E27FC236}">
              <a16:creationId xmlns:a16="http://schemas.microsoft.com/office/drawing/2014/main" id="{FB16DE72-0D20-357A-194D-16DA4C0A1B3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1688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110</xdr:row>
      <xdr:rowOff>0</xdr:rowOff>
    </xdr:from>
    <xdr:to>
      <xdr:col>11</xdr:col>
      <xdr:colOff>314325</xdr:colOff>
      <xdr:row>111</xdr:row>
      <xdr:rowOff>133350</xdr:rowOff>
    </xdr:to>
    <xdr:sp macro="" textlink="">
      <xdr:nvSpPr>
        <xdr:cNvPr id="31891" name="AutoShape 1" descr="Eine Matrixformel, die Konstanten verwendet">
          <a:extLst>
            <a:ext uri="{FF2B5EF4-FFF2-40B4-BE49-F238E27FC236}">
              <a16:creationId xmlns:a16="http://schemas.microsoft.com/office/drawing/2014/main" id="{08E03CE4-BFE5-EEAA-C992-CC0E726E274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8126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110</xdr:row>
      <xdr:rowOff>0</xdr:rowOff>
    </xdr:from>
    <xdr:to>
      <xdr:col>11</xdr:col>
      <xdr:colOff>314325</xdr:colOff>
      <xdr:row>111</xdr:row>
      <xdr:rowOff>133350</xdr:rowOff>
    </xdr:to>
    <xdr:sp macro="" textlink="">
      <xdr:nvSpPr>
        <xdr:cNvPr id="31892" name="AutoShape 1" descr="Eine Matrixformel, die Konstanten verwendet">
          <a:extLst>
            <a:ext uri="{FF2B5EF4-FFF2-40B4-BE49-F238E27FC236}">
              <a16:creationId xmlns:a16="http://schemas.microsoft.com/office/drawing/2014/main" id="{A2CC4407-7C86-EC94-49AA-2942CD86812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8126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110</xdr:row>
      <xdr:rowOff>0</xdr:rowOff>
    </xdr:from>
    <xdr:to>
      <xdr:col>11</xdr:col>
      <xdr:colOff>314325</xdr:colOff>
      <xdr:row>111</xdr:row>
      <xdr:rowOff>133350</xdr:rowOff>
    </xdr:to>
    <xdr:sp macro="" textlink="">
      <xdr:nvSpPr>
        <xdr:cNvPr id="31893" name="AutoShape 1" descr="Eine Matrixformel, die Konstanten verwendet">
          <a:extLst>
            <a:ext uri="{FF2B5EF4-FFF2-40B4-BE49-F238E27FC236}">
              <a16:creationId xmlns:a16="http://schemas.microsoft.com/office/drawing/2014/main" id="{7BA87723-8D2A-414B-4338-18837FCD47E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8126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110</xdr:row>
      <xdr:rowOff>0</xdr:rowOff>
    </xdr:from>
    <xdr:to>
      <xdr:col>11</xdr:col>
      <xdr:colOff>314325</xdr:colOff>
      <xdr:row>111</xdr:row>
      <xdr:rowOff>133350</xdr:rowOff>
    </xdr:to>
    <xdr:sp macro="" textlink="">
      <xdr:nvSpPr>
        <xdr:cNvPr id="31894" name="AutoShape 1" descr="Eine Matrixformel, die Konstanten verwendet">
          <a:extLst>
            <a:ext uri="{FF2B5EF4-FFF2-40B4-BE49-F238E27FC236}">
              <a16:creationId xmlns:a16="http://schemas.microsoft.com/office/drawing/2014/main" id="{C4C17A45-68BC-8E07-C945-18B8817A295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8126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110</xdr:row>
      <xdr:rowOff>0</xdr:rowOff>
    </xdr:from>
    <xdr:to>
      <xdr:col>11</xdr:col>
      <xdr:colOff>314325</xdr:colOff>
      <xdr:row>111</xdr:row>
      <xdr:rowOff>133350</xdr:rowOff>
    </xdr:to>
    <xdr:sp macro="" textlink="">
      <xdr:nvSpPr>
        <xdr:cNvPr id="31895" name="AutoShape 1" descr="Eine Matrixformel, die Konstanten verwendet">
          <a:extLst>
            <a:ext uri="{FF2B5EF4-FFF2-40B4-BE49-F238E27FC236}">
              <a16:creationId xmlns:a16="http://schemas.microsoft.com/office/drawing/2014/main" id="{E90C1EC4-2691-502D-3664-E11A6B388B9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8126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110</xdr:row>
      <xdr:rowOff>0</xdr:rowOff>
    </xdr:from>
    <xdr:to>
      <xdr:col>11</xdr:col>
      <xdr:colOff>314325</xdr:colOff>
      <xdr:row>111</xdr:row>
      <xdr:rowOff>133350</xdr:rowOff>
    </xdr:to>
    <xdr:sp macro="" textlink="">
      <xdr:nvSpPr>
        <xdr:cNvPr id="31896" name="AutoShape 1" descr="Eine Matrixformel, die Konstanten verwendet">
          <a:extLst>
            <a:ext uri="{FF2B5EF4-FFF2-40B4-BE49-F238E27FC236}">
              <a16:creationId xmlns:a16="http://schemas.microsoft.com/office/drawing/2014/main" id="{6A43676C-40A4-A1F5-D94A-25FA819EADA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8126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110</xdr:row>
      <xdr:rowOff>0</xdr:rowOff>
    </xdr:from>
    <xdr:to>
      <xdr:col>11</xdr:col>
      <xdr:colOff>314325</xdr:colOff>
      <xdr:row>111</xdr:row>
      <xdr:rowOff>133350</xdr:rowOff>
    </xdr:to>
    <xdr:sp macro="" textlink="">
      <xdr:nvSpPr>
        <xdr:cNvPr id="31897" name="AutoShape 1" descr="Eine Matrixformel, die Konstanten verwendet">
          <a:extLst>
            <a:ext uri="{FF2B5EF4-FFF2-40B4-BE49-F238E27FC236}">
              <a16:creationId xmlns:a16="http://schemas.microsoft.com/office/drawing/2014/main" id="{1AD8F4CE-C59C-C060-DD82-06D193404DC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8126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225</xdr:row>
      <xdr:rowOff>0</xdr:rowOff>
    </xdr:from>
    <xdr:to>
      <xdr:col>11</xdr:col>
      <xdr:colOff>314325</xdr:colOff>
      <xdr:row>226</xdr:row>
      <xdr:rowOff>133350</xdr:rowOff>
    </xdr:to>
    <xdr:sp macro="" textlink="">
      <xdr:nvSpPr>
        <xdr:cNvPr id="31898" name="AutoShape 1" descr="Eine Matrixformel, die Konstanten verwendet">
          <a:extLst>
            <a:ext uri="{FF2B5EF4-FFF2-40B4-BE49-F238E27FC236}">
              <a16:creationId xmlns:a16="http://schemas.microsoft.com/office/drawing/2014/main" id="{29F0421A-995A-FB9A-EAEA-EFF006734DB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6747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225</xdr:row>
      <xdr:rowOff>0</xdr:rowOff>
    </xdr:from>
    <xdr:to>
      <xdr:col>11</xdr:col>
      <xdr:colOff>314325</xdr:colOff>
      <xdr:row>226</xdr:row>
      <xdr:rowOff>133350</xdr:rowOff>
    </xdr:to>
    <xdr:sp macro="" textlink="">
      <xdr:nvSpPr>
        <xdr:cNvPr id="31899" name="AutoShape 1" descr="Eine Matrixformel, die Konstanten verwendet">
          <a:extLst>
            <a:ext uri="{FF2B5EF4-FFF2-40B4-BE49-F238E27FC236}">
              <a16:creationId xmlns:a16="http://schemas.microsoft.com/office/drawing/2014/main" id="{2624A2E6-59C9-1DB3-8ACC-D50AA7D29E5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6747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225</xdr:row>
      <xdr:rowOff>0</xdr:rowOff>
    </xdr:from>
    <xdr:to>
      <xdr:col>11</xdr:col>
      <xdr:colOff>314325</xdr:colOff>
      <xdr:row>226</xdr:row>
      <xdr:rowOff>133350</xdr:rowOff>
    </xdr:to>
    <xdr:sp macro="" textlink="">
      <xdr:nvSpPr>
        <xdr:cNvPr id="31900" name="AutoShape 1" descr="Eine Matrixformel, die Konstanten verwendet">
          <a:extLst>
            <a:ext uri="{FF2B5EF4-FFF2-40B4-BE49-F238E27FC236}">
              <a16:creationId xmlns:a16="http://schemas.microsoft.com/office/drawing/2014/main" id="{1FB4F68D-378D-6262-85DB-3305CBD7B6B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6747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225</xdr:row>
      <xdr:rowOff>0</xdr:rowOff>
    </xdr:from>
    <xdr:to>
      <xdr:col>11</xdr:col>
      <xdr:colOff>314325</xdr:colOff>
      <xdr:row>226</xdr:row>
      <xdr:rowOff>133350</xdr:rowOff>
    </xdr:to>
    <xdr:sp macro="" textlink="">
      <xdr:nvSpPr>
        <xdr:cNvPr id="31901" name="AutoShape 1" descr="Eine Matrixformel, die Konstanten verwendet">
          <a:extLst>
            <a:ext uri="{FF2B5EF4-FFF2-40B4-BE49-F238E27FC236}">
              <a16:creationId xmlns:a16="http://schemas.microsoft.com/office/drawing/2014/main" id="{97AEB91B-300F-03F1-BEEE-29C15019319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6747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225</xdr:row>
      <xdr:rowOff>0</xdr:rowOff>
    </xdr:from>
    <xdr:to>
      <xdr:col>11</xdr:col>
      <xdr:colOff>314325</xdr:colOff>
      <xdr:row>226</xdr:row>
      <xdr:rowOff>133350</xdr:rowOff>
    </xdr:to>
    <xdr:sp macro="" textlink="">
      <xdr:nvSpPr>
        <xdr:cNvPr id="31902" name="AutoShape 1" descr="Eine Matrixformel, die Konstanten verwendet">
          <a:extLst>
            <a:ext uri="{FF2B5EF4-FFF2-40B4-BE49-F238E27FC236}">
              <a16:creationId xmlns:a16="http://schemas.microsoft.com/office/drawing/2014/main" id="{40EC18E3-0E1A-4970-585E-001823A6FE1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6747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225</xdr:row>
      <xdr:rowOff>0</xdr:rowOff>
    </xdr:from>
    <xdr:to>
      <xdr:col>11</xdr:col>
      <xdr:colOff>314325</xdr:colOff>
      <xdr:row>226</xdr:row>
      <xdr:rowOff>133350</xdr:rowOff>
    </xdr:to>
    <xdr:sp macro="" textlink="">
      <xdr:nvSpPr>
        <xdr:cNvPr id="31903" name="AutoShape 1" descr="Eine Matrixformel, die Konstanten verwendet">
          <a:extLst>
            <a:ext uri="{FF2B5EF4-FFF2-40B4-BE49-F238E27FC236}">
              <a16:creationId xmlns:a16="http://schemas.microsoft.com/office/drawing/2014/main" id="{630C4B30-533D-7F0B-C845-097295CD349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6747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225</xdr:row>
      <xdr:rowOff>0</xdr:rowOff>
    </xdr:from>
    <xdr:to>
      <xdr:col>11</xdr:col>
      <xdr:colOff>314325</xdr:colOff>
      <xdr:row>226</xdr:row>
      <xdr:rowOff>133350</xdr:rowOff>
    </xdr:to>
    <xdr:sp macro="" textlink="">
      <xdr:nvSpPr>
        <xdr:cNvPr id="31904" name="AutoShape 1" descr="Eine Matrixformel, die Konstanten verwendet">
          <a:extLst>
            <a:ext uri="{FF2B5EF4-FFF2-40B4-BE49-F238E27FC236}">
              <a16:creationId xmlns:a16="http://schemas.microsoft.com/office/drawing/2014/main" id="{C8CCE9D7-7908-AE09-FD88-06FF670792A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6747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176</xdr:row>
      <xdr:rowOff>0</xdr:rowOff>
    </xdr:from>
    <xdr:to>
      <xdr:col>11</xdr:col>
      <xdr:colOff>314325</xdr:colOff>
      <xdr:row>177</xdr:row>
      <xdr:rowOff>133350</xdr:rowOff>
    </xdr:to>
    <xdr:sp macro="" textlink="">
      <xdr:nvSpPr>
        <xdr:cNvPr id="31905" name="AutoShape 1" descr="Eine Matrixformel, die Konstanten verwendet">
          <a:extLst>
            <a:ext uri="{FF2B5EF4-FFF2-40B4-BE49-F238E27FC236}">
              <a16:creationId xmlns:a16="http://schemas.microsoft.com/office/drawing/2014/main" id="{DBB0C171-AFF4-70E1-3585-F0AE94C7107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8813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176</xdr:row>
      <xdr:rowOff>0</xdr:rowOff>
    </xdr:from>
    <xdr:to>
      <xdr:col>11</xdr:col>
      <xdr:colOff>314325</xdr:colOff>
      <xdr:row>177</xdr:row>
      <xdr:rowOff>133350</xdr:rowOff>
    </xdr:to>
    <xdr:sp macro="" textlink="">
      <xdr:nvSpPr>
        <xdr:cNvPr id="31906" name="AutoShape 1" descr="Eine Matrixformel, die Konstanten verwendet">
          <a:extLst>
            <a:ext uri="{FF2B5EF4-FFF2-40B4-BE49-F238E27FC236}">
              <a16:creationId xmlns:a16="http://schemas.microsoft.com/office/drawing/2014/main" id="{807DD093-D228-F7C5-D8CD-62DB5962F55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8813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176</xdr:row>
      <xdr:rowOff>0</xdr:rowOff>
    </xdr:from>
    <xdr:to>
      <xdr:col>11</xdr:col>
      <xdr:colOff>314325</xdr:colOff>
      <xdr:row>177</xdr:row>
      <xdr:rowOff>133350</xdr:rowOff>
    </xdr:to>
    <xdr:sp macro="" textlink="">
      <xdr:nvSpPr>
        <xdr:cNvPr id="31907" name="AutoShape 1" descr="Eine Matrixformel, die Konstanten verwendet">
          <a:extLst>
            <a:ext uri="{FF2B5EF4-FFF2-40B4-BE49-F238E27FC236}">
              <a16:creationId xmlns:a16="http://schemas.microsoft.com/office/drawing/2014/main" id="{D6D3A0A5-1440-AA2D-8593-59632ECB159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8813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176</xdr:row>
      <xdr:rowOff>0</xdr:rowOff>
    </xdr:from>
    <xdr:to>
      <xdr:col>11</xdr:col>
      <xdr:colOff>314325</xdr:colOff>
      <xdr:row>177</xdr:row>
      <xdr:rowOff>133350</xdr:rowOff>
    </xdr:to>
    <xdr:sp macro="" textlink="">
      <xdr:nvSpPr>
        <xdr:cNvPr id="31908" name="AutoShape 1" descr="Eine Matrixformel, die Konstanten verwendet">
          <a:extLst>
            <a:ext uri="{FF2B5EF4-FFF2-40B4-BE49-F238E27FC236}">
              <a16:creationId xmlns:a16="http://schemas.microsoft.com/office/drawing/2014/main" id="{6F892B17-B4BB-0ED8-BE7B-D9BF99EAA15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8813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176</xdr:row>
      <xdr:rowOff>0</xdr:rowOff>
    </xdr:from>
    <xdr:to>
      <xdr:col>11</xdr:col>
      <xdr:colOff>314325</xdr:colOff>
      <xdr:row>177</xdr:row>
      <xdr:rowOff>133350</xdr:rowOff>
    </xdr:to>
    <xdr:sp macro="" textlink="">
      <xdr:nvSpPr>
        <xdr:cNvPr id="31909" name="AutoShape 1" descr="Eine Matrixformel, die Konstanten verwendet">
          <a:extLst>
            <a:ext uri="{FF2B5EF4-FFF2-40B4-BE49-F238E27FC236}">
              <a16:creationId xmlns:a16="http://schemas.microsoft.com/office/drawing/2014/main" id="{C27D928C-5F40-54CA-38B1-A3886E345DC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8813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176</xdr:row>
      <xdr:rowOff>0</xdr:rowOff>
    </xdr:from>
    <xdr:to>
      <xdr:col>11</xdr:col>
      <xdr:colOff>314325</xdr:colOff>
      <xdr:row>177</xdr:row>
      <xdr:rowOff>133350</xdr:rowOff>
    </xdr:to>
    <xdr:sp macro="" textlink="">
      <xdr:nvSpPr>
        <xdr:cNvPr id="31910" name="AutoShape 1" descr="Eine Matrixformel, die Konstanten verwendet">
          <a:extLst>
            <a:ext uri="{FF2B5EF4-FFF2-40B4-BE49-F238E27FC236}">
              <a16:creationId xmlns:a16="http://schemas.microsoft.com/office/drawing/2014/main" id="{D2D9FBED-2011-7E4F-65EE-7FE4F299B0D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8813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176</xdr:row>
      <xdr:rowOff>0</xdr:rowOff>
    </xdr:from>
    <xdr:to>
      <xdr:col>11</xdr:col>
      <xdr:colOff>314325</xdr:colOff>
      <xdr:row>177</xdr:row>
      <xdr:rowOff>133350</xdr:rowOff>
    </xdr:to>
    <xdr:sp macro="" textlink="">
      <xdr:nvSpPr>
        <xdr:cNvPr id="31911" name="AutoShape 1" descr="Eine Matrixformel, die Konstanten verwendet">
          <a:extLst>
            <a:ext uri="{FF2B5EF4-FFF2-40B4-BE49-F238E27FC236}">
              <a16:creationId xmlns:a16="http://schemas.microsoft.com/office/drawing/2014/main" id="{C0286C92-8BDB-017C-5FCF-12AD1E2C1CC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8813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331</xdr:row>
      <xdr:rowOff>0</xdr:rowOff>
    </xdr:from>
    <xdr:to>
      <xdr:col>11</xdr:col>
      <xdr:colOff>314325</xdr:colOff>
      <xdr:row>332</xdr:row>
      <xdr:rowOff>133350</xdr:rowOff>
    </xdr:to>
    <xdr:sp macro="" textlink="">
      <xdr:nvSpPr>
        <xdr:cNvPr id="31912" name="AutoShape 1" descr="Eine Matrixformel, die Konstanten verwendet">
          <a:extLst>
            <a:ext uri="{FF2B5EF4-FFF2-40B4-BE49-F238E27FC236}">
              <a16:creationId xmlns:a16="http://schemas.microsoft.com/office/drawing/2014/main" id="{70F9F01A-79CE-BFFE-CF11-83594726672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3911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331</xdr:row>
      <xdr:rowOff>0</xdr:rowOff>
    </xdr:from>
    <xdr:to>
      <xdr:col>11</xdr:col>
      <xdr:colOff>314325</xdr:colOff>
      <xdr:row>332</xdr:row>
      <xdr:rowOff>133350</xdr:rowOff>
    </xdr:to>
    <xdr:sp macro="" textlink="">
      <xdr:nvSpPr>
        <xdr:cNvPr id="31913" name="AutoShape 1" descr="Eine Matrixformel, die Konstanten verwendet">
          <a:extLst>
            <a:ext uri="{FF2B5EF4-FFF2-40B4-BE49-F238E27FC236}">
              <a16:creationId xmlns:a16="http://schemas.microsoft.com/office/drawing/2014/main" id="{CD0D5FE5-037C-D730-66FA-7F1B5661B49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3911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331</xdr:row>
      <xdr:rowOff>0</xdr:rowOff>
    </xdr:from>
    <xdr:to>
      <xdr:col>11</xdr:col>
      <xdr:colOff>314325</xdr:colOff>
      <xdr:row>332</xdr:row>
      <xdr:rowOff>133350</xdr:rowOff>
    </xdr:to>
    <xdr:sp macro="" textlink="">
      <xdr:nvSpPr>
        <xdr:cNvPr id="31914" name="AutoShape 1" descr="Eine Matrixformel, die Konstanten verwendet">
          <a:extLst>
            <a:ext uri="{FF2B5EF4-FFF2-40B4-BE49-F238E27FC236}">
              <a16:creationId xmlns:a16="http://schemas.microsoft.com/office/drawing/2014/main" id="{3BFCB931-EE9C-801F-5614-FD67CDBDCF7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3911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331</xdr:row>
      <xdr:rowOff>0</xdr:rowOff>
    </xdr:from>
    <xdr:to>
      <xdr:col>11</xdr:col>
      <xdr:colOff>314325</xdr:colOff>
      <xdr:row>332</xdr:row>
      <xdr:rowOff>133350</xdr:rowOff>
    </xdr:to>
    <xdr:sp macro="" textlink="">
      <xdr:nvSpPr>
        <xdr:cNvPr id="31915" name="AutoShape 1" descr="Eine Matrixformel, die Konstanten verwendet">
          <a:extLst>
            <a:ext uri="{FF2B5EF4-FFF2-40B4-BE49-F238E27FC236}">
              <a16:creationId xmlns:a16="http://schemas.microsoft.com/office/drawing/2014/main" id="{F541EE55-C78F-74E8-698D-61FE6BCB6A3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3911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331</xdr:row>
      <xdr:rowOff>0</xdr:rowOff>
    </xdr:from>
    <xdr:to>
      <xdr:col>11</xdr:col>
      <xdr:colOff>314325</xdr:colOff>
      <xdr:row>332</xdr:row>
      <xdr:rowOff>133350</xdr:rowOff>
    </xdr:to>
    <xdr:sp macro="" textlink="">
      <xdr:nvSpPr>
        <xdr:cNvPr id="31916" name="AutoShape 1" descr="Eine Matrixformel, die Konstanten verwendet">
          <a:extLst>
            <a:ext uri="{FF2B5EF4-FFF2-40B4-BE49-F238E27FC236}">
              <a16:creationId xmlns:a16="http://schemas.microsoft.com/office/drawing/2014/main" id="{1A0B05AF-EAE7-CF58-6E39-0D37826BDD5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3911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331</xdr:row>
      <xdr:rowOff>0</xdr:rowOff>
    </xdr:from>
    <xdr:to>
      <xdr:col>11</xdr:col>
      <xdr:colOff>314325</xdr:colOff>
      <xdr:row>332</xdr:row>
      <xdr:rowOff>133350</xdr:rowOff>
    </xdr:to>
    <xdr:sp macro="" textlink="">
      <xdr:nvSpPr>
        <xdr:cNvPr id="31917" name="AutoShape 1" descr="Eine Matrixformel, die Konstanten verwendet">
          <a:extLst>
            <a:ext uri="{FF2B5EF4-FFF2-40B4-BE49-F238E27FC236}">
              <a16:creationId xmlns:a16="http://schemas.microsoft.com/office/drawing/2014/main" id="{2E604D4C-3F6D-AC72-6787-688F1F9881F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3911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331</xdr:row>
      <xdr:rowOff>0</xdr:rowOff>
    </xdr:from>
    <xdr:to>
      <xdr:col>11</xdr:col>
      <xdr:colOff>314325</xdr:colOff>
      <xdr:row>332</xdr:row>
      <xdr:rowOff>133350</xdr:rowOff>
    </xdr:to>
    <xdr:sp macro="" textlink="">
      <xdr:nvSpPr>
        <xdr:cNvPr id="31918" name="AutoShape 1" descr="Eine Matrixformel, die Konstanten verwendet">
          <a:extLst>
            <a:ext uri="{FF2B5EF4-FFF2-40B4-BE49-F238E27FC236}">
              <a16:creationId xmlns:a16="http://schemas.microsoft.com/office/drawing/2014/main" id="{9CAC79FD-D1A4-6A2C-1D01-09D93C92652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3911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305</xdr:row>
      <xdr:rowOff>0</xdr:rowOff>
    </xdr:from>
    <xdr:to>
      <xdr:col>11</xdr:col>
      <xdr:colOff>314325</xdr:colOff>
      <xdr:row>306</xdr:row>
      <xdr:rowOff>133350</xdr:rowOff>
    </xdr:to>
    <xdr:sp macro="" textlink="">
      <xdr:nvSpPr>
        <xdr:cNvPr id="31919" name="AutoShape 1" descr="Eine Matrixformel, die Konstanten verwendet">
          <a:extLst>
            <a:ext uri="{FF2B5EF4-FFF2-40B4-BE49-F238E27FC236}">
              <a16:creationId xmlns:a16="http://schemas.microsoft.com/office/drawing/2014/main" id="{6CE38800-EE8F-F3D1-1213-17D804FBB25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9701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305</xdr:row>
      <xdr:rowOff>0</xdr:rowOff>
    </xdr:from>
    <xdr:to>
      <xdr:col>11</xdr:col>
      <xdr:colOff>314325</xdr:colOff>
      <xdr:row>306</xdr:row>
      <xdr:rowOff>133350</xdr:rowOff>
    </xdr:to>
    <xdr:sp macro="" textlink="">
      <xdr:nvSpPr>
        <xdr:cNvPr id="31920" name="AutoShape 1" descr="Eine Matrixformel, die Konstanten verwendet">
          <a:extLst>
            <a:ext uri="{FF2B5EF4-FFF2-40B4-BE49-F238E27FC236}">
              <a16:creationId xmlns:a16="http://schemas.microsoft.com/office/drawing/2014/main" id="{0C40BD0F-F412-33CE-E127-4D30C2E8D3D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9701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305</xdr:row>
      <xdr:rowOff>0</xdr:rowOff>
    </xdr:from>
    <xdr:to>
      <xdr:col>11</xdr:col>
      <xdr:colOff>314325</xdr:colOff>
      <xdr:row>306</xdr:row>
      <xdr:rowOff>133350</xdr:rowOff>
    </xdr:to>
    <xdr:sp macro="" textlink="">
      <xdr:nvSpPr>
        <xdr:cNvPr id="31921" name="AutoShape 1" descr="Eine Matrixformel, die Konstanten verwendet">
          <a:extLst>
            <a:ext uri="{FF2B5EF4-FFF2-40B4-BE49-F238E27FC236}">
              <a16:creationId xmlns:a16="http://schemas.microsoft.com/office/drawing/2014/main" id="{03198F94-365B-6A40-92F9-A72A12805BF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9701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305</xdr:row>
      <xdr:rowOff>0</xdr:rowOff>
    </xdr:from>
    <xdr:to>
      <xdr:col>11</xdr:col>
      <xdr:colOff>314325</xdr:colOff>
      <xdr:row>306</xdr:row>
      <xdr:rowOff>133350</xdr:rowOff>
    </xdr:to>
    <xdr:sp macro="" textlink="">
      <xdr:nvSpPr>
        <xdr:cNvPr id="31922" name="AutoShape 1" descr="Eine Matrixformel, die Konstanten verwendet">
          <a:extLst>
            <a:ext uri="{FF2B5EF4-FFF2-40B4-BE49-F238E27FC236}">
              <a16:creationId xmlns:a16="http://schemas.microsoft.com/office/drawing/2014/main" id="{C633DE06-9B6F-D2BC-B2B1-58732952359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9701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305</xdr:row>
      <xdr:rowOff>0</xdr:rowOff>
    </xdr:from>
    <xdr:to>
      <xdr:col>11</xdr:col>
      <xdr:colOff>314325</xdr:colOff>
      <xdr:row>306</xdr:row>
      <xdr:rowOff>133350</xdr:rowOff>
    </xdr:to>
    <xdr:sp macro="" textlink="">
      <xdr:nvSpPr>
        <xdr:cNvPr id="31923" name="AutoShape 1" descr="Eine Matrixformel, die Konstanten verwendet">
          <a:extLst>
            <a:ext uri="{FF2B5EF4-FFF2-40B4-BE49-F238E27FC236}">
              <a16:creationId xmlns:a16="http://schemas.microsoft.com/office/drawing/2014/main" id="{C496BD59-AC87-6D99-C6C3-712A14F9E66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9701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305</xdr:row>
      <xdr:rowOff>0</xdr:rowOff>
    </xdr:from>
    <xdr:to>
      <xdr:col>11</xdr:col>
      <xdr:colOff>314325</xdr:colOff>
      <xdr:row>306</xdr:row>
      <xdr:rowOff>133350</xdr:rowOff>
    </xdr:to>
    <xdr:sp macro="" textlink="">
      <xdr:nvSpPr>
        <xdr:cNvPr id="31924" name="AutoShape 1" descr="Eine Matrixformel, die Konstanten verwendet">
          <a:extLst>
            <a:ext uri="{FF2B5EF4-FFF2-40B4-BE49-F238E27FC236}">
              <a16:creationId xmlns:a16="http://schemas.microsoft.com/office/drawing/2014/main" id="{CB152BBE-A3D8-7528-D42C-E1FE1B9F156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9701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305</xdr:row>
      <xdr:rowOff>0</xdr:rowOff>
    </xdr:from>
    <xdr:to>
      <xdr:col>11</xdr:col>
      <xdr:colOff>314325</xdr:colOff>
      <xdr:row>306</xdr:row>
      <xdr:rowOff>133350</xdr:rowOff>
    </xdr:to>
    <xdr:sp macro="" textlink="">
      <xdr:nvSpPr>
        <xdr:cNvPr id="31925" name="AutoShape 1" descr="Eine Matrixformel, die Konstanten verwendet">
          <a:extLst>
            <a:ext uri="{FF2B5EF4-FFF2-40B4-BE49-F238E27FC236}">
              <a16:creationId xmlns:a16="http://schemas.microsoft.com/office/drawing/2014/main" id="{C01C79F6-0FC5-EF76-484E-921C87E19BC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9701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163</xdr:row>
      <xdr:rowOff>0</xdr:rowOff>
    </xdr:from>
    <xdr:to>
      <xdr:col>11</xdr:col>
      <xdr:colOff>314325</xdr:colOff>
      <xdr:row>164</xdr:row>
      <xdr:rowOff>133350</xdr:rowOff>
    </xdr:to>
    <xdr:sp macro="" textlink="">
      <xdr:nvSpPr>
        <xdr:cNvPr id="31926" name="AutoShape 1" descr="Eine Matrixformel, die Konstanten verwendet">
          <a:extLst>
            <a:ext uri="{FF2B5EF4-FFF2-40B4-BE49-F238E27FC236}">
              <a16:creationId xmlns:a16="http://schemas.microsoft.com/office/drawing/2014/main" id="{F09539B2-1091-AC50-7D66-B6794B40CF9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6708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163</xdr:row>
      <xdr:rowOff>0</xdr:rowOff>
    </xdr:from>
    <xdr:to>
      <xdr:col>11</xdr:col>
      <xdr:colOff>314325</xdr:colOff>
      <xdr:row>164</xdr:row>
      <xdr:rowOff>133350</xdr:rowOff>
    </xdr:to>
    <xdr:sp macro="" textlink="">
      <xdr:nvSpPr>
        <xdr:cNvPr id="31927" name="AutoShape 1" descr="Eine Matrixformel, die Konstanten verwendet">
          <a:extLst>
            <a:ext uri="{FF2B5EF4-FFF2-40B4-BE49-F238E27FC236}">
              <a16:creationId xmlns:a16="http://schemas.microsoft.com/office/drawing/2014/main" id="{18C90A53-B7D1-3B03-350A-3D9C2DFB898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6708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163</xdr:row>
      <xdr:rowOff>0</xdr:rowOff>
    </xdr:from>
    <xdr:to>
      <xdr:col>11</xdr:col>
      <xdr:colOff>314325</xdr:colOff>
      <xdr:row>164</xdr:row>
      <xdr:rowOff>133350</xdr:rowOff>
    </xdr:to>
    <xdr:sp macro="" textlink="">
      <xdr:nvSpPr>
        <xdr:cNvPr id="31928" name="AutoShape 1" descr="Eine Matrixformel, die Konstanten verwendet">
          <a:extLst>
            <a:ext uri="{FF2B5EF4-FFF2-40B4-BE49-F238E27FC236}">
              <a16:creationId xmlns:a16="http://schemas.microsoft.com/office/drawing/2014/main" id="{46687EEA-895E-B360-8E07-BB7ABFE49C0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6708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163</xdr:row>
      <xdr:rowOff>0</xdr:rowOff>
    </xdr:from>
    <xdr:to>
      <xdr:col>11</xdr:col>
      <xdr:colOff>314325</xdr:colOff>
      <xdr:row>164</xdr:row>
      <xdr:rowOff>133350</xdr:rowOff>
    </xdr:to>
    <xdr:sp macro="" textlink="">
      <xdr:nvSpPr>
        <xdr:cNvPr id="31929" name="AutoShape 1" descr="Eine Matrixformel, die Konstanten verwendet">
          <a:extLst>
            <a:ext uri="{FF2B5EF4-FFF2-40B4-BE49-F238E27FC236}">
              <a16:creationId xmlns:a16="http://schemas.microsoft.com/office/drawing/2014/main" id="{2C0350A2-4415-4962-EB64-C60067E9049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6708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163</xdr:row>
      <xdr:rowOff>0</xdr:rowOff>
    </xdr:from>
    <xdr:to>
      <xdr:col>11</xdr:col>
      <xdr:colOff>314325</xdr:colOff>
      <xdr:row>164</xdr:row>
      <xdr:rowOff>133350</xdr:rowOff>
    </xdr:to>
    <xdr:sp macro="" textlink="">
      <xdr:nvSpPr>
        <xdr:cNvPr id="31930" name="AutoShape 1" descr="Eine Matrixformel, die Konstanten verwendet">
          <a:extLst>
            <a:ext uri="{FF2B5EF4-FFF2-40B4-BE49-F238E27FC236}">
              <a16:creationId xmlns:a16="http://schemas.microsoft.com/office/drawing/2014/main" id="{7D840E63-3043-A21F-6733-FC010E9F71C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6708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163</xdr:row>
      <xdr:rowOff>0</xdr:rowOff>
    </xdr:from>
    <xdr:to>
      <xdr:col>11</xdr:col>
      <xdr:colOff>314325</xdr:colOff>
      <xdr:row>164</xdr:row>
      <xdr:rowOff>133350</xdr:rowOff>
    </xdr:to>
    <xdr:sp macro="" textlink="">
      <xdr:nvSpPr>
        <xdr:cNvPr id="31931" name="AutoShape 1" descr="Eine Matrixformel, die Konstanten verwendet">
          <a:extLst>
            <a:ext uri="{FF2B5EF4-FFF2-40B4-BE49-F238E27FC236}">
              <a16:creationId xmlns:a16="http://schemas.microsoft.com/office/drawing/2014/main" id="{8813E30F-1995-B2F8-AFF5-C1698689BCB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6708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163</xdr:row>
      <xdr:rowOff>0</xdr:rowOff>
    </xdr:from>
    <xdr:to>
      <xdr:col>11</xdr:col>
      <xdr:colOff>314325</xdr:colOff>
      <xdr:row>164</xdr:row>
      <xdr:rowOff>133350</xdr:rowOff>
    </xdr:to>
    <xdr:sp macro="" textlink="">
      <xdr:nvSpPr>
        <xdr:cNvPr id="31932" name="AutoShape 1" descr="Eine Matrixformel, die Konstanten verwendet">
          <a:extLst>
            <a:ext uri="{FF2B5EF4-FFF2-40B4-BE49-F238E27FC236}">
              <a16:creationId xmlns:a16="http://schemas.microsoft.com/office/drawing/2014/main" id="{0EFE0416-8C3C-7B2F-A48B-38E6D1F66E9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6708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0</xdr:rowOff>
    </xdr:from>
    <xdr:to>
      <xdr:col>11</xdr:col>
      <xdr:colOff>314325</xdr:colOff>
      <xdr:row>346</xdr:row>
      <xdr:rowOff>133350</xdr:rowOff>
    </xdr:to>
    <xdr:sp macro="" textlink="">
      <xdr:nvSpPr>
        <xdr:cNvPr id="31933" name="AutoShape 1" descr="Eine Matrixformel, die Konstanten verwendet">
          <a:extLst>
            <a:ext uri="{FF2B5EF4-FFF2-40B4-BE49-F238E27FC236}">
              <a16:creationId xmlns:a16="http://schemas.microsoft.com/office/drawing/2014/main" id="{6655FF6F-910B-FB5F-E96B-7268BC21ACE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178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0</xdr:rowOff>
    </xdr:from>
    <xdr:to>
      <xdr:col>11</xdr:col>
      <xdr:colOff>314325</xdr:colOff>
      <xdr:row>346</xdr:row>
      <xdr:rowOff>133350</xdr:rowOff>
    </xdr:to>
    <xdr:sp macro="" textlink="">
      <xdr:nvSpPr>
        <xdr:cNvPr id="31934" name="AutoShape 1" descr="Eine Matrixformel, die Konstanten verwendet">
          <a:extLst>
            <a:ext uri="{FF2B5EF4-FFF2-40B4-BE49-F238E27FC236}">
              <a16:creationId xmlns:a16="http://schemas.microsoft.com/office/drawing/2014/main" id="{9B57B921-0C73-BC50-ACFC-EC34EDC5F4D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178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0</xdr:rowOff>
    </xdr:from>
    <xdr:to>
      <xdr:col>11</xdr:col>
      <xdr:colOff>314325</xdr:colOff>
      <xdr:row>346</xdr:row>
      <xdr:rowOff>133350</xdr:rowOff>
    </xdr:to>
    <xdr:sp macro="" textlink="">
      <xdr:nvSpPr>
        <xdr:cNvPr id="31935" name="AutoShape 1" descr="Eine Matrixformel, die Konstanten verwendet">
          <a:extLst>
            <a:ext uri="{FF2B5EF4-FFF2-40B4-BE49-F238E27FC236}">
              <a16:creationId xmlns:a16="http://schemas.microsoft.com/office/drawing/2014/main" id="{A4A9BEBB-37DF-1D22-295D-E86CF65FB47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178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0</xdr:rowOff>
    </xdr:from>
    <xdr:to>
      <xdr:col>11</xdr:col>
      <xdr:colOff>314325</xdr:colOff>
      <xdr:row>346</xdr:row>
      <xdr:rowOff>133350</xdr:rowOff>
    </xdr:to>
    <xdr:sp macro="" textlink="">
      <xdr:nvSpPr>
        <xdr:cNvPr id="31936" name="AutoShape 1" descr="Eine Matrixformel, die Konstanten verwendet">
          <a:extLst>
            <a:ext uri="{FF2B5EF4-FFF2-40B4-BE49-F238E27FC236}">
              <a16:creationId xmlns:a16="http://schemas.microsoft.com/office/drawing/2014/main" id="{EF60AD93-EF51-B7D0-0AFB-A8141D4500B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178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0</xdr:rowOff>
    </xdr:from>
    <xdr:to>
      <xdr:col>11</xdr:col>
      <xdr:colOff>314325</xdr:colOff>
      <xdr:row>346</xdr:row>
      <xdr:rowOff>133350</xdr:rowOff>
    </xdr:to>
    <xdr:sp macro="" textlink="">
      <xdr:nvSpPr>
        <xdr:cNvPr id="31937" name="AutoShape 1" descr="Eine Matrixformel, die Konstanten verwendet">
          <a:extLst>
            <a:ext uri="{FF2B5EF4-FFF2-40B4-BE49-F238E27FC236}">
              <a16:creationId xmlns:a16="http://schemas.microsoft.com/office/drawing/2014/main" id="{B7F36789-CB93-773F-AECB-C50A8DD2E1A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178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0</xdr:rowOff>
    </xdr:from>
    <xdr:to>
      <xdr:col>11</xdr:col>
      <xdr:colOff>314325</xdr:colOff>
      <xdr:row>346</xdr:row>
      <xdr:rowOff>133350</xdr:rowOff>
    </xdr:to>
    <xdr:sp macro="" textlink="">
      <xdr:nvSpPr>
        <xdr:cNvPr id="31938" name="AutoShape 1" descr="Eine Matrixformel, die Konstanten verwendet">
          <a:extLst>
            <a:ext uri="{FF2B5EF4-FFF2-40B4-BE49-F238E27FC236}">
              <a16:creationId xmlns:a16="http://schemas.microsoft.com/office/drawing/2014/main" id="{44A6C28C-A28B-A1EC-721D-38B5687E577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178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0</xdr:rowOff>
    </xdr:from>
    <xdr:to>
      <xdr:col>11</xdr:col>
      <xdr:colOff>314325</xdr:colOff>
      <xdr:row>346</xdr:row>
      <xdr:rowOff>133350</xdr:rowOff>
    </xdr:to>
    <xdr:sp macro="" textlink="">
      <xdr:nvSpPr>
        <xdr:cNvPr id="31939" name="AutoShape 1" descr="Eine Matrixformel, die Konstanten verwendet">
          <a:extLst>
            <a:ext uri="{FF2B5EF4-FFF2-40B4-BE49-F238E27FC236}">
              <a16:creationId xmlns:a16="http://schemas.microsoft.com/office/drawing/2014/main" id="{2EDC113C-2774-2B2D-4935-BD6B36AC603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178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144</xdr:row>
      <xdr:rowOff>0</xdr:rowOff>
    </xdr:from>
    <xdr:to>
      <xdr:col>11</xdr:col>
      <xdr:colOff>314325</xdr:colOff>
      <xdr:row>145</xdr:row>
      <xdr:rowOff>133350</xdr:rowOff>
    </xdr:to>
    <xdr:sp macro="" textlink="">
      <xdr:nvSpPr>
        <xdr:cNvPr id="31940" name="AutoShape 1" descr="Eine Matrixformel, die Konstanten verwendet">
          <a:extLst>
            <a:ext uri="{FF2B5EF4-FFF2-40B4-BE49-F238E27FC236}">
              <a16:creationId xmlns:a16="http://schemas.microsoft.com/office/drawing/2014/main" id="{3BB667C2-2841-5F75-B19E-B46B81CC2D6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3631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144</xdr:row>
      <xdr:rowOff>0</xdr:rowOff>
    </xdr:from>
    <xdr:to>
      <xdr:col>11</xdr:col>
      <xdr:colOff>314325</xdr:colOff>
      <xdr:row>145</xdr:row>
      <xdr:rowOff>133350</xdr:rowOff>
    </xdr:to>
    <xdr:sp macro="" textlink="">
      <xdr:nvSpPr>
        <xdr:cNvPr id="31941" name="AutoShape 1" descr="Eine Matrixformel, die Konstanten verwendet">
          <a:extLst>
            <a:ext uri="{FF2B5EF4-FFF2-40B4-BE49-F238E27FC236}">
              <a16:creationId xmlns:a16="http://schemas.microsoft.com/office/drawing/2014/main" id="{96A92640-1555-6EEC-5D6C-9E48C81F864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3631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144</xdr:row>
      <xdr:rowOff>0</xdr:rowOff>
    </xdr:from>
    <xdr:to>
      <xdr:col>11</xdr:col>
      <xdr:colOff>314325</xdr:colOff>
      <xdr:row>145</xdr:row>
      <xdr:rowOff>133350</xdr:rowOff>
    </xdr:to>
    <xdr:sp macro="" textlink="">
      <xdr:nvSpPr>
        <xdr:cNvPr id="31942" name="AutoShape 1" descr="Eine Matrixformel, die Konstanten verwendet">
          <a:extLst>
            <a:ext uri="{FF2B5EF4-FFF2-40B4-BE49-F238E27FC236}">
              <a16:creationId xmlns:a16="http://schemas.microsoft.com/office/drawing/2014/main" id="{377C1EC8-8877-7678-D4F1-B00B3C89CAE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3631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144</xdr:row>
      <xdr:rowOff>0</xdr:rowOff>
    </xdr:from>
    <xdr:to>
      <xdr:col>11</xdr:col>
      <xdr:colOff>314325</xdr:colOff>
      <xdr:row>145</xdr:row>
      <xdr:rowOff>133350</xdr:rowOff>
    </xdr:to>
    <xdr:sp macro="" textlink="">
      <xdr:nvSpPr>
        <xdr:cNvPr id="31943" name="AutoShape 1" descr="Eine Matrixformel, die Konstanten verwendet">
          <a:extLst>
            <a:ext uri="{FF2B5EF4-FFF2-40B4-BE49-F238E27FC236}">
              <a16:creationId xmlns:a16="http://schemas.microsoft.com/office/drawing/2014/main" id="{2D23FF0E-12C9-5179-5D9F-25346F104D9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3631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144</xdr:row>
      <xdr:rowOff>0</xdr:rowOff>
    </xdr:from>
    <xdr:to>
      <xdr:col>11</xdr:col>
      <xdr:colOff>314325</xdr:colOff>
      <xdr:row>145</xdr:row>
      <xdr:rowOff>133350</xdr:rowOff>
    </xdr:to>
    <xdr:sp macro="" textlink="">
      <xdr:nvSpPr>
        <xdr:cNvPr id="31944" name="AutoShape 1" descr="Eine Matrixformel, die Konstanten verwendet">
          <a:extLst>
            <a:ext uri="{FF2B5EF4-FFF2-40B4-BE49-F238E27FC236}">
              <a16:creationId xmlns:a16="http://schemas.microsoft.com/office/drawing/2014/main" id="{08E9CB06-6D64-0235-BDFA-4608C507C7C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3631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144</xdr:row>
      <xdr:rowOff>0</xdr:rowOff>
    </xdr:from>
    <xdr:to>
      <xdr:col>11</xdr:col>
      <xdr:colOff>314325</xdr:colOff>
      <xdr:row>145</xdr:row>
      <xdr:rowOff>133350</xdr:rowOff>
    </xdr:to>
    <xdr:sp macro="" textlink="">
      <xdr:nvSpPr>
        <xdr:cNvPr id="31945" name="AutoShape 1" descr="Eine Matrixformel, die Konstanten verwendet">
          <a:extLst>
            <a:ext uri="{FF2B5EF4-FFF2-40B4-BE49-F238E27FC236}">
              <a16:creationId xmlns:a16="http://schemas.microsoft.com/office/drawing/2014/main" id="{4A20682B-1F8C-E230-666E-16CB04F8E91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3631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144</xdr:row>
      <xdr:rowOff>0</xdr:rowOff>
    </xdr:from>
    <xdr:to>
      <xdr:col>11</xdr:col>
      <xdr:colOff>314325</xdr:colOff>
      <xdr:row>145</xdr:row>
      <xdr:rowOff>133350</xdr:rowOff>
    </xdr:to>
    <xdr:sp macro="" textlink="">
      <xdr:nvSpPr>
        <xdr:cNvPr id="31946" name="AutoShape 1" descr="Eine Matrixformel, die Konstanten verwendet">
          <a:extLst>
            <a:ext uri="{FF2B5EF4-FFF2-40B4-BE49-F238E27FC236}">
              <a16:creationId xmlns:a16="http://schemas.microsoft.com/office/drawing/2014/main" id="{6A896F86-2033-60CC-0BE2-9D79D8DD899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3631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</xdr:row>
      <xdr:rowOff>0</xdr:rowOff>
    </xdr:from>
    <xdr:to>
      <xdr:col>11</xdr:col>
      <xdr:colOff>314325</xdr:colOff>
      <xdr:row>40</xdr:row>
      <xdr:rowOff>133350</xdr:rowOff>
    </xdr:to>
    <xdr:sp macro="" textlink="">
      <xdr:nvSpPr>
        <xdr:cNvPr id="31947" name="AutoShape 1" descr="Eine Matrixformel, die Konstanten verwendet">
          <a:extLst>
            <a:ext uri="{FF2B5EF4-FFF2-40B4-BE49-F238E27FC236}">
              <a16:creationId xmlns:a16="http://schemas.microsoft.com/office/drawing/2014/main" id="{46119D44-9212-1C49-82A2-11D58723389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6629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</xdr:row>
      <xdr:rowOff>0</xdr:rowOff>
    </xdr:from>
    <xdr:to>
      <xdr:col>11</xdr:col>
      <xdr:colOff>314325</xdr:colOff>
      <xdr:row>40</xdr:row>
      <xdr:rowOff>133350</xdr:rowOff>
    </xdr:to>
    <xdr:sp macro="" textlink="">
      <xdr:nvSpPr>
        <xdr:cNvPr id="31948" name="AutoShape 1" descr="Eine Matrixformel, die Konstanten verwendet">
          <a:extLst>
            <a:ext uri="{FF2B5EF4-FFF2-40B4-BE49-F238E27FC236}">
              <a16:creationId xmlns:a16="http://schemas.microsoft.com/office/drawing/2014/main" id="{1992B565-B99C-7883-1165-04787A4EBEF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6629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</xdr:row>
      <xdr:rowOff>0</xdr:rowOff>
    </xdr:from>
    <xdr:to>
      <xdr:col>11</xdr:col>
      <xdr:colOff>314325</xdr:colOff>
      <xdr:row>40</xdr:row>
      <xdr:rowOff>133350</xdr:rowOff>
    </xdr:to>
    <xdr:sp macro="" textlink="">
      <xdr:nvSpPr>
        <xdr:cNvPr id="31949" name="AutoShape 1" descr="Eine Matrixformel, die Konstanten verwendet">
          <a:extLst>
            <a:ext uri="{FF2B5EF4-FFF2-40B4-BE49-F238E27FC236}">
              <a16:creationId xmlns:a16="http://schemas.microsoft.com/office/drawing/2014/main" id="{B7B85C59-D998-ED8A-462F-D0973582470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6629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</xdr:row>
      <xdr:rowOff>0</xdr:rowOff>
    </xdr:from>
    <xdr:to>
      <xdr:col>11</xdr:col>
      <xdr:colOff>314325</xdr:colOff>
      <xdr:row>40</xdr:row>
      <xdr:rowOff>133350</xdr:rowOff>
    </xdr:to>
    <xdr:sp macro="" textlink="">
      <xdr:nvSpPr>
        <xdr:cNvPr id="31950" name="AutoShape 1" descr="Eine Matrixformel, die Konstanten verwendet">
          <a:extLst>
            <a:ext uri="{FF2B5EF4-FFF2-40B4-BE49-F238E27FC236}">
              <a16:creationId xmlns:a16="http://schemas.microsoft.com/office/drawing/2014/main" id="{A1B68C0E-16FE-96E3-DA61-44453C1B091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6629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</xdr:row>
      <xdr:rowOff>0</xdr:rowOff>
    </xdr:from>
    <xdr:to>
      <xdr:col>11</xdr:col>
      <xdr:colOff>314325</xdr:colOff>
      <xdr:row>40</xdr:row>
      <xdr:rowOff>133350</xdr:rowOff>
    </xdr:to>
    <xdr:sp macro="" textlink="">
      <xdr:nvSpPr>
        <xdr:cNvPr id="31951" name="AutoShape 1" descr="Eine Matrixformel, die Konstanten verwendet">
          <a:extLst>
            <a:ext uri="{FF2B5EF4-FFF2-40B4-BE49-F238E27FC236}">
              <a16:creationId xmlns:a16="http://schemas.microsoft.com/office/drawing/2014/main" id="{B55A0241-2E9D-0BC2-A365-FFA836D8E2C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6629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</xdr:row>
      <xdr:rowOff>0</xdr:rowOff>
    </xdr:from>
    <xdr:to>
      <xdr:col>11</xdr:col>
      <xdr:colOff>314325</xdr:colOff>
      <xdr:row>40</xdr:row>
      <xdr:rowOff>133350</xdr:rowOff>
    </xdr:to>
    <xdr:sp macro="" textlink="">
      <xdr:nvSpPr>
        <xdr:cNvPr id="31952" name="AutoShape 1" descr="Eine Matrixformel, die Konstanten verwendet">
          <a:extLst>
            <a:ext uri="{FF2B5EF4-FFF2-40B4-BE49-F238E27FC236}">
              <a16:creationId xmlns:a16="http://schemas.microsoft.com/office/drawing/2014/main" id="{65EC23CC-4481-278B-EC60-45DC97226AE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6629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</xdr:row>
      <xdr:rowOff>0</xdr:rowOff>
    </xdr:from>
    <xdr:to>
      <xdr:col>11</xdr:col>
      <xdr:colOff>314325</xdr:colOff>
      <xdr:row>40</xdr:row>
      <xdr:rowOff>133350</xdr:rowOff>
    </xdr:to>
    <xdr:sp macro="" textlink="">
      <xdr:nvSpPr>
        <xdr:cNvPr id="31953" name="AutoShape 1" descr="Eine Matrixformel, die Konstanten verwendet">
          <a:extLst>
            <a:ext uri="{FF2B5EF4-FFF2-40B4-BE49-F238E27FC236}">
              <a16:creationId xmlns:a16="http://schemas.microsoft.com/office/drawing/2014/main" id="{457BC261-2931-2F1A-85E7-B124A41729C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6629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314325</xdr:colOff>
      <xdr:row>66</xdr:row>
      <xdr:rowOff>133350</xdr:rowOff>
    </xdr:to>
    <xdr:sp macro="" textlink="">
      <xdr:nvSpPr>
        <xdr:cNvPr id="31954" name="AutoShape 1" descr="Eine Matrixformel, die Konstanten verwendet">
          <a:extLst>
            <a:ext uri="{FF2B5EF4-FFF2-40B4-BE49-F238E27FC236}">
              <a16:creationId xmlns:a16="http://schemas.microsoft.com/office/drawing/2014/main" id="{F596B66D-8D8B-AD71-A93C-6E4F714B389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0839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314325</xdr:colOff>
      <xdr:row>66</xdr:row>
      <xdr:rowOff>133350</xdr:rowOff>
    </xdr:to>
    <xdr:sp macro="" textlink="">
      <xdr:nvSpPr>
        <xdr:cNvPr id="31955" name="AutoShape 1" descr="Eine Matrixformel, die Konstanten verwendet">
          <a:extLst>
            <a:ext uri="{FF2B5EF4-FFF2-40B4-BE49-F238E27FC236}">
              <a16:creationId xmlns:a16="http://schemas.microsoft.com/office/drawing/2014/main" id="{AC284A7D-6934-F5DA-DE2B-ED09124A401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0839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314325</xdr:colOff>
      <xdr:row>66</xdr:row>
      <xdr:rowOff>133350</xdr:rowOff>
    </xdr:to>
    <xdr:sp macro="" textlink="">
      <xdr:nvSpPr>
        <xdr:cNvPr id="31956" name="AutoShape 1" descr="Eine Matrixformel, die Konstanten verwendet">
          <a:extLst>
            <a:ext uri="{FF2B5EF4-FFF2-40B4-BE49-F238E27FC236}">
              <a16:creationId xmlns:a16="http://schemas.microsoft.com/office/drawing/2014/main" id="{5BF20366-32FD-B53C-941B-A82DA13A171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0839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314325</xdr:colOff>
      <xdr:row>66</xdr:row>
      <xdr:rowOff>133350</xdr:rowOff>
    </xdr:to>
    <xdr:sp macro="" textlink="">
      <xdr:nvSpPr>
        <xdr:cNvPr id="31957" name="AutoShape 1" descr="Eine Matrixformel, die Konstanten verwendet">
          <a:extLst>
            <a:ext uri="{FF2B5EF4-FFF2-40B4-BE49-F238E27FC236}">
              <a16:creationId xmlns:a16="http://schemas.microsoft.com/office/drawing/2014/main" id="{96A688A0-7D93-5431-7695-BB176F0AFDA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0839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314325</xdr:colOff>
      <xdr:row>66</xdr:row>
      <xdr:rowOff>133350</xdr:rowOff>
    </xdr:to>
    <xdr:sp macro="" textlink="">
      <xdr:nvSpPr>
        <xdr:cNvPr id="31958" name="AutoShape 1" descr="Eine Matrixformel, die Konstanten verwendet">
          <a:extLst>
            <a:ext uri="{FF2B5EF4-FFF2-40B4-BE49-F238E27FC236}">
              <a16:creationId xmlns:a16="http://schemas.microsoft.com/office/drawing/2014/main" id="{0DAC0F31-AC8E-BBF0-B3EB-73D067288E3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0839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314325</xdr:colOff>
      <xdr:row>66</xdr:row>
      <xdr:rowOff>133350</xdr:rowOff>
    </xdr:to>
    <xdr:sp macro="" textlink="">
      <xdr:nvSpPr>
        <xdr:cNvPr id="31959" name="AutoShape 1" descr="Eine Matrixformel, die Konstanten verwendet">
          <a:extLst>
            <a:ext uri="{FF2B5EF4-FFF2-40B4-BE49-F238E27FC236}">
              <a16:creationId xmlns:a16="http://schemas.microsoft.com/office/drawing/2014/main" id="{721A146B-C31A-455E-93BB-B9BCB4FFEA4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0839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314325</xdr:colOff>
      <xdr:row>66</xdr:row>
      <xdr:rowOff>133350</xdr:rowOff>
    </xdr:to>
    <xdr:sp macro="" textlink="">
      <xdr:nvSpPr>
        <xdr:cNvPr id="31960" name="AutoShape 1" descr="Eine Matrixformel, die Konstanten verwendet">
          <a:extLst>
            <a:ext uri="{FF2B5EF4-FFF2-40B4-BE49-F238E27FC236}">
              <a16:creationId xmlns:a16="http://schemas.microsoft.com/office/drawing/2014/main" id="{9EBFCEF0-2266-E5BE-715B-91551AA12FC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0839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70</xdr:row>
      <xdr:rowOff>0</xdr:rowOff>
    </xdr:from>
    <xdr:to>
      <xdr:col>11</xdr:col>
      <xdr:colOff>314325</xdr:colOff>
      <xdr:row>71</xdr:row>
      <xdr:rowOff>133350</xdr:rowOff>
    </xdr:to>
    <xdr:sp macro="" textlink="">
      <xdr:nvSpPr>
        <xdr:cNvPr id="31961" name="AutoShape 1" descr="Eine Matrixformel, die Konstanten verwendet">
          <a:extLst>
            <a:ext uri="{FF2B5EF4-FFF2-40B4-BE49-F238E27FC236}">
              <a16:creationId xmlns:a16="http://schemas.microsoft.com/office/drawing/2014/main" id="{59241D29-92A4-9471-2D29-66BBDF2CAC5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1649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70</xdr:row>
      <xdr:rowOff>0</xdr:rowOff>
    </xdr:from>
    <xdr:to>
      <xdr:col>11</xdr:col>
      <xdr:colOff>314325</xdr:colOff>
      <xdr:row>71</xdr:row>
      <xdr:rowOff>133350</xdr:rowOff>
    </xdr:to>
    <xdr:sp macro="" textlink="">
      <xdr:nvSpPr>
        <xdr:cNvPr id="31962" name="AutoShape 1" descr="Eine Matrixformel, die Konstanten verwendet">
          <a:extLst>
            <a:ext uri="{FF2B5EF4-FFF2-40B4-BE49-F238E27FC236}">
              <a16:creationId xmlns:a16="http://schemas.microsoft.com/office/drawing/2014/main" id="{CBED314C-93A0-5DAD-0A2C-61A88852F2C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1649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70</xdr:row>
      <xdr:rowOff>0</xdr:rowOff>
    </xdr:from>
    <xdr:to>
      <xdr:col>11</xdr:col>
      <xdr:colOff>314325</xdr:colOff>
      <xdr:row>71</xdr:row>
      <xdr:rowOff>133350</xdr:rowOff>
    </xdr:to>
    <xdr:sp macro="" textlink="">
      <xdr:nvSpPr>
        <xdr:cNvPr id="31963" name="AutoShape 1" descr="Eine Matrixformel, die Konstanten verwendet">
          <a:extLst>
            <a:ext uri="{FF2B5EF4-FFF2-40B4-BE49-F238E27FC236}">
              <a16:creationId xmlns:a16="http://schemas.microsoft.com/office/drawing/2014/main" id="{2F4744BE-11E8-0DB2-C1C4-B0785F76BF3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1649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70</xdr:row>
      <xdr:rowOff>0</xdr:rowOff>
    </xdr:from>
    <xdr:to>
      <xdr:col>11</xdr:col>
      <xdr:colOff>314325</xdr:colOff>
      <xdr:row>71</xdr:row>
      <xdr:rowOff>133350</xdr:rowOff>
    </xdr:to>
    <xdr:sp macro="" textlink="">
      <xdr:nvSpPr>
        <xdr:cNvPr id="31964" name="AutoShape 1" descr="Eine Matrixformel, die Konstanten verwendet">
          <a:extLst>
            <a:ext uri="{FF2B5EF4-FFF2-40B4-BE49-F238E27FC236}">
              <a16:creationId xmlns:a16="http://schemas.microsoft.com/office/drawing/2014/main" id="{9042332A-CB53-BF4C-07D1-31BBA7FCFD4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1649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70</xdr:row>
      <xdr:rowOff>0</xdr:rowOff>
    </xdr:from>
    <xdr:to>
      <xdr:col>11</xdr:col>
      <xdr:colOff>314325</xdr:colOff>
      <xdr:row>71</xdr:row>
      <xdr:rowOff>133350</xdr:rowOff>
    </xdr:to>
    <xdr:sp macro="" textlink="">
      <xdr:nvSpPr>
        <xdr:cNvPr id="31965" name="AutoShape 1" descr="Eine Matrixformel, die Konstanten verwendet">
          <a:extLst>
            <a:ext uri="{FF2B5EF4-FFF2-40B4-BE49-F238E27FC236}">
              <a16:creationId xmlns:a16="http://schemas.microsoft.com/office/drawing/2014/main" id="{6E64291A-FE45-B812-7FCF-DE26BBD8E2C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1649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70</xdr:row>
      <xdr:rowOff>0</xdr:rowOff>
    </xdr:from>
    <xdr:to>
      <xdr:col>11</xdr:col>
      <xdr:colOff>314325</xdr:colOff>
      <xdr:row>71</xdr:row>
      <xdr:rowOff>133350</xdr:rowOff>
    </xdr:to>
    <xdr:sp macro="" textlink="">
      <xdr:nvSpPr>
        <xdr:cNvPr id="31966" name="AutoShape 1" descr="Eine Matrixformel, die Konstanten verwendet">
          <a:extLst>
            <a:ext uri="{FF2B5EF4-FFF2-40B4-BE49-F238E27FC236}">
              <a16:creationId xmlns:a16="http://schemas.microsoft.com/office/drawing/2014/main" id="{0358018F-5D05-1CCC-2CD2-ECED9BC981E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1649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70</xdr:row>
      <xdr:rowOff>0</xdr:rowOff>
    </xdr:from>
    <xdr:to>
      <xdr:col>11</xdr:col>
      <xdr:colOff>314325</xdr:colOff>
      <xdr:row>71</xdr:row>
      <xdr:rowOff>133350</xdr:rowOff>
    </xdr:to>
    <xdr:sp macro="" textlink="">
      <xdr:nvSpPr>
        <xdr:cNvPr id="31967" name="AutoShape 1" descr="Eine Matrixformel, die Konstanten verwendet">
          <a:extLst>
            <a:ext uri="{FF2B5EF4-FFF2-40B4-BE49-F238E27FC236}">
              <a16:creationId xmlns:a16="http://schemas.microsoft.com/office/drawing/2014/main" id="{86D7E3DD-9313-B472-AB9A-B13AF5151BD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1649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314325</xdr:colOff>
      <xdr:row>75</xdr:row>
      <xdr:rowOff>133350</xdr:rowOff>
    </xdr:to>
    <xdr:sp macro="" textlink="">
      <xdr:nvSpPr>
        <xdr:cNvPr id="31968" name="AutoShape 1" descr="Eine Matrixformel, die Konstanten verwendet">
          <a:extLst>
            <a:ext uri="{FF2B5EF4-FFF2-40B4-BE49-F238E27FC236}">
              <a16:creationId xmlns:a16="http://schemas.microsoft.com/office/drawing/2014/main" id="{3640FE07-885F-1949-0868-8520A9F0A58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2296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314325</xdr:colOff>
      <xdr:row>75</xdr:row>
      <xdr:rowOff>133350</xdr:rowOff>
    </xdr:to>
    <xdr:sp macro="" textlink="">
      <xdr:nvSpPr>
        <xdr:cNvPr id="31969" name="AutoShape 1" descr="Eine Matrixformel, die Konstanten verwendet">
          <a:extLst>
            <a:ext uri="{FF2B5EF4-FFF2-40B4-BE49-F238E27FC236}">
              <a16:creationId xmlns:a16="http://schemas.microsoft.com/office/drawing/2014/main" id="{06FF6228-0CE7-DDF6-3456-4B00E9B1D5C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2296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314325</xdr:colOff>
      <xdr:row>75</xdr:row>
      <xdr:rowOff>133350</xdr:rowOff>
    </xdr:to>
    <xdr:sp macro="" textlink="">
      <xdr:nvSpPr>
        <xdr:cNvPr id="31970" name="AutoShape 1" descr="Eine Matrixformel, die Konstanten verwendet">
          <a:extLst>
            <a:ext uri="{FF2B5EF4-FFF2-40B4-BE49-F238E27FC236}">
              <a16:creationId xmlns:a16="http://schemas.microsoft.com/office/drawing/2014/main" id="{99DCA79A-6E6D-F0BE-3099-BC665461A8D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2296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314325</xdr:colOff>
      <xdr:row>75</xdr:row>
      <xdr:rowOff>133350</xdr:rowOff>
    </xdr:to>
    <xdr:sp macro="" textlink="">
      <xdr:nvSpPr>
        <xdr:cNvPr id="31971" name="AutoShape 1" descr="Eine Matrixformel, die Konstanten verwendet">
          <a:extLst>
            <a:ext uri="{FF2B5EF4-FFF2-40B4-BE49-F238E27FC236}">
              <a16:creationId xmlns:a16="http://schemas.microsoft.com/office/drawing/2014/main" id="{EB4CFCD2-F444-87E4-44D8-B379A8431A0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2296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314325</xdr:colOff>
      <xdr:row>75</xdr:row>
      <xdr:rowOff>133350</xdr:rowOff>
    </xdr:to>
    <xdr:sp macro="" textlink="">
      <xdr:nvSpPr>
        <xdr:cNvPr id="31972" name="AutoShape 1" descr="Eine Matrixformel, die Konstanten verwendet">
          <a:extLst>
            <a:ext uri="{FF2B5EF4-FFF2-40B4-BE49-F238E27FC236}">
              <a16:creationId xmlns:a16="http://schemas.microsoft.com/office/drawing/2014/main" id="{7FC9EB18-1B7A-A8E3-B85B-211FB022F56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2296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314325</xdr:colOff>
      <xdr:row>75</xdr:row>
      <xdr:rowOff>133350</xdr:rowOff>
    </xdr:to>
    <xdr:sp macro="" textlink="">
      <xdr:nvSpPr>
        <xdr:cNvPr id="31973" name="AutoShape 1" descr="Eine Matrixformel, die Konstanten verwendet">
          <a:extLst>
            <a:ext uri="{FF2B5EF4-FFF2-40B4-BE49-F238E27FC236}">
              <a16:creationId xmlns:a16="http://schemas.microsoft.com/office/drawing/2014/main" id="{A600C4EA-6029-ECAC-F99D-7EB56706EC6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2296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314325</xdr:colOff>
      <xdr:row>75</xdr:row>
      <xdr:rowOff>133350</xdr:rowOff>
    </xdr:to>
    <xdr:sp macro="" textlink="">
      <xdr:nvSpPr>
        <xdr:cNvPr id="31974" name="AutoShape 1" descr="Eine Matrixformel, die Konstanten verwendet">
          <a:extLst>
            <a:ext uri="{FF2B5EF4-FFF2-40B4-BE49-F238E27FC236}">
              <a16:creationId xmlns:a16="http://schemas.microsoft.com/office/drawing/2014/main" id="{797F4F79-9670-5D0D-1C99-96E1D80D286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2296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317</xdr:row>
      <xdr:rowOff>0</xdr:rowOff>
    </xdr:from>
    <xdr:to>
      <xdr:col>11</xdr:col>
      <xdr:colOff>314325</xdr:colOff>
      <xdr:row>318</xdr:row>
      <xdr:rowOff>133350</xdr:rowOff>
    </xdr:to>
    <xdr:sp macro="" textlink="">
      <xdr:nvSpPr>
        <xdr:cNvPr id="31975" name="AutoShape 1" descr="Eine Matrixformel, die Konstanten verwendet">
          <a:extLst>
            <a:ext uri="{FF2B5EF4-FFF2-40B4-BE49-F238E27FC236}">
              <a16:creationId xmlns:a16="http://schemas.microsoft.com/office/drawing/2014/main" id="{906F6D07-1FC4-D4A8-B2DB-686E1955787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644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317</xdr:row>
      <xdr:rowOff>0</xdr:rowOff>
    </xdr:from>
    <xdr:to>
      <xdr:col>11</xdr:col>
      <xdr:colOff>314325</xdr:colOff>
      <xdr:row>318</xdr:row>
      <xdr:rowOff>133350</xdr:rowOff>
    </xdr:to>
    <xdr:sp macro="" textlink="">
      <xdr:nvSpPr>
        <xdr:cNvPr id="31976" name="AutoShape 1" descr="Eine Matrixformel, die Konstanten verwendet">
          <a:extLst>
            <a:ext uri="{FF2B5EF4-FFF2-40B4-BE49-F238E27FC236}">
              <a16:creationId xmlns:a16="http://schemas.microsoft.com/office/drawing/2014/main" id="{99DDD0A3-2B30-F58C-C7D0-055DAD70459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644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317</xdr:row>
      <xdr:rowOff>0</xdr:rowOff>
    </xdr:from>
    <xdr:to>
      <xdr:col>11</xdr:col>
      <xdr:colOff>314325</xdr:colOff>
      <xdr:row>318</xdr:row>
      <xdr:rowOff>133350</xdr:rowOff>
    </xdr:to>
    <xdr:sp macro="" textlink="">
      <xdr:nvSpPr>
        <xdr:cNvPr id="31977" name="AutoShape 1" descr="Eine Matrixformel, die Konstanten verwendet">
          <a:extLst>
            <a:ext uri="{FF2B5EF4-FFF2-40B4-BE49-F238E27FC236}">
              <a16:creationId xmlns:a16="http://schemas.microsoft.com/office/drawing/2014/main" id="{A2038EE0-A831-EB17-2EE2-90858682044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644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317</xdr:row>
      <xdr:rowOff>0</xdr:rowOff>
    </xdr:from>
    <xdr:to>
      <xdr:col>11</xdr:col>
      <xdr:colOff>314325</xdr:colOff>
      <xdr:row>318</xdr:row>
      <xdr:rowOff>133350</xdr:rowOff>
    </xdr:to>
    <xdr:sp macro="" textlink="">
      <xdr:nvSpPr>
        <xdr:cNvPr id="31978" name="AutoShape 1" descr="Eine Matrixformel, die Konstanten verwendet">
          <a:extLst>
            <a:ext uri="{FF2B5EF4-FFF2-40B4-BE49-F238E27FC236}">
              <a16:creationId xmlns:a16="http://schemas.microsoft.com/office/drawing/2014/main" id="{49018E65-69FC-558C-A290-E8651FB272B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644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317</xdr:row>
      <xdr:rowOff>0</xdr:rowOff>
    </xdr:from>
    <xdr:to>
      <xdr:col>11</xdr:col>
      <xdr:colOff>314325</xdr:colOff>
      <xdr:row>318</xdr:row>
      <xdr:rowOff>133350</xdr:rowOff>
    </xdr:to>
    <xdr:sp macro="" textlink="">
      <xdr:nvSpPr>
        <xdr:cNvPr id="31979" name="AutoShape 1" descr="Eine Matrixformel, die Konstanten verwendet">
          <a:extLst>
            <a:ext uri="{FF2B5EF4-FFF2-40B4-BE49-F238E27FC236}">
              <a16:creationId xmlns:a16="http://schemas.microsoft.com/office/drawing/2014/main" id="{5BDAF8EB-FF37-99A9-67F0-2B91055EEE7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644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317</xdr:row>
      <xdr:rowOff>0</xdr:rowOff>
    </xdr:from>
    <xdr:to>
      <xdr:col>11</xdr:col>
      <xdr:colOff>314325</xdr:colOff>
      <xdr:row>318</xdr:row>
      <xdr:rowOff>133350</xdr:rowOff>
    </xdr:to>
    <xdr:sp macro="" textlink="">
      <xdr:nvSpPr>
        <xdr:cNvPr id="31980" name="AutoShape 1" descr="Eine Matrixformel, die Konstanten verwendet">
          <a:extLst>
            <a:ext uri="{FF2B5EF4-FFF2-40B4-BE49-F238E27FC236}">
              <a16:creationId xmlns:a16="http://schemas.microsoft.com/office/drawing/2014/main" id="{5BEC47EB-A541-CAB8-2F82-C525D5F6FE6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644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317</xdr:row>
      <xdr:rowOff>0</xdr:rowOff>
    </xdr:from>
    <xdr:to>
      <xdr:col>11</xdr:col>
      <xdr:colOff>314325</xdr:colOff>
      <xdr:row>318</xdr:row>
      <xdr:rowOff>133350</xdr:rowOff>
    </xdr:to>
    <xdr:sp macro="" textlink="">
      <xdr:nvSpPr>
        <xdr:cNvPr id="31981" name="AutoShape 1" descr="Eine Matrixformel, die Konstanten verwendet">
          <a:extLst>
            <a:ext uri="{FF2B5EF4-FFF2-40B4-BE49-F238E27FC236}">
              <a16:creationId xmlns:a16="http://schemas.microsoft.com/office/drawing/2014/main" id="{2CF812CC-FEDC-6DC7-D40E-15CF46424C7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644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341</xdr:row>
      <xdr:rowOff>0</xdr:rowOff>
    </xdr:from>
    <xdr:to>
      <xdr:col>11</xdr:col>
      <xdr:colOff>314325</xdr:colOff>
      <xdr:row>342</xdr:row>
      <xdr:rowOff>133350</xdr:rowOff>
    </xdr:to>
    <xdr:sp macro="" textlink="">
      <xdr:nvSpPr>
        <xdr:cNvPr id="31982" name="AutoShape 1" descr="Eine Matrixformel, die Konstanten verwendet">
          <a:extLst>
            <a:ext uri="{FF2B5EF4-FFF2-40B4-BE49-F238E27FC236}">
              <a16:creationId xmlns:a16="http://schemas.microsoft.com/office/drawing/2014/main" id="{C62F0FC6-6FDC-93EB-5F60-8B673F42E85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5530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341</xdr:row>
      <xdr:rowOff>0</xdr:rowOff>
    </xdr:from>
    <xdr:to>
      <xdr:col>11</xdr:col>
      <xdr:colOff>314325</xdr:colOff>
      <xdr:row>342</xdr:row>
      <xdr:rowOff>133350</xdr:rowOff>
    </xdr:to>
    <xdr:sp macro="" textlink="">
      <xdr:nvSpPr>
        <xdr:cNvPr id="31983" name="AutoShape 1" descr="Eine Matrixformel, die Konstanten verwendet">
          <a:extLst>
            <a:ext uri="{FF2B5EF4-FFF2-40B4-BE49-F238E27FC236}">
              <a16:creationId xmlns:a16="http://schemas.microsoft.com/office/drawing/2014/main" id="{E6018440-ADCC-536B-DF14-E6469EA2EFE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5530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341</xdr:row>
      <xdr:rowOff>0</xdr:rowOff>
    </xdr:from>
    <xdr:to>
      <xdr:col>11</xdr:col>
      <xdr:colOff>314325</xdr:colOff>
      <xdr:row>342</xdr:row>
      <xdr:rowOff>133350</xdr:rowOff>
    </xdr:to>
    <xdr:sp macro="" textlink="">
      <xdr:nvSpPr>
        <xdr:cNvPr id="31984" name="AutoShape 1" descr="Eine Matrixformel, die Konstanten verwendet">
          <a:extLst>
            <a:ext uri="{FF2B5EF4-FFF2-40B4-BE49-F238E27FC236}">
              <a16:creationId xmlns:a16="http://schemas.microsoft.com/office/drawing/2014/main" id="{4DFB7270-2DC1-F5C4-86EB-30EB02529EC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5530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341</xdr:row>
      <xdr:rowOff>0</xdr:rowOff>
    </xdr:from>
    <xdr:to>
      <xdr:col>11</xdr:col>
      <xdr:colOff>314325</xdr:colOff>
      <xdr:row>342</xdr:row>
      <xdr:rowOff>133350</xdr:rowOff>
    </xdr:to>
    <xdr:sp macro="" textlink="">
      <xdr:nvSpPr>
        <xdr:cNvPr id="31985" name="AutoShape 1" descr="Eine Matrixformel, die Konstanten verwendet">
          <a:extLst>
            <a:ext uri="{FF2B5EF4-FFF2-40B4-BE49-F238E27FC236}">
              <a16:creationId xmlns:a16="http://schemas.microsoft.com/office/drawing/2014/main" id="{0EC9F2B4-4CCD-AF63-94E8-482C35AEF7B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5530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341</xdr:row>
      <xdr:rowOff>0</xdr:rowOff>
    </xdr:from>
    <xdr:to>
      <xdr:col>11</xdr:col>
      <xdr:colOff>314325</xdr:colOff>
      <xdr:row>342</xdr:row>
      <xdr:rowOff>133350</xdr:rowOff>
    </xdr:to>
    <xdr:sp macro="" textlink="">
      <xdr:nvSpPr>
        <xdr:cNvPr id="31986" name="AutoShape 1" descr="Eine Matrixformel, die Konstanten verwendet">
          <a:extLst>
            <a:ext uri="{FF2B5EF4-FFF2-40B4-BE49-F238E27FC236}">
              <a16:creationId xmlns:a16="http://schemas.microsoft.com/office/drawing/2014/main" id="{A40770BB-7427-3E2F-95A1-2849C2511DE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5530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341</xdr:row>
      <xdr:rowOff>0</xdr:rowOff>
    </xdr:from>
    <xdr:to>
      <xdr:col>11</xdr:col>
      <xdr:colOff>314325</xdr:colOff>
      <xdr:row>342</xdr:row>
      <xdr:rowOff>133350</xdr:rowOff>
    </xdr:to>
    <xdr:sp macro="" textlink="">
      <xdr:nvSpPr>
        <xdr:cNvPr id="31987" name="AutoShape 1" descr="Eine Matrixformel, die Konstanten verwendet">
          <a:extLst>
            <a:ext uri="{FF2B5EF4-FFF2-40B4-BE49-F238E27FC236}">
              <a16:creationId xmlns:a16="http://schemas.microsoft.com/office/drawing/2014/main" id="{F898ABDB-09BB-479D-22A8-60E7499431E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5530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341</xdr:row>
      <xdr:rowOff>0</xdr:rowOff>
    </xdr:from>
    <xdr:to>
      <xdr:col>11</xdr:col>
      <xdr:colOff>314325</xdr:colOff>
      <xdr:row>342</xdr:row>
      <xdr:rowOff>133350</xdr:rowOff>
    </xdr:to>
    <xdr:sp macro="" textlink="">
      <xdr:nvSpPr>
        <xdr:cNvPr id="31988" name="AutoShape 1" descr="Eine Matrixformel, die Konstanten verwendet">
          <a:extLst>
            <a:ext uri="{FF2B5EF4-FFF2-40B4-BE49-F238E27FC236}">
              <a16:creationId xmlns:a16="http://schemas.microsoft.com/office/drawing/2014/main" id="{73CCC3A3-8FD8-928F-C90F-28E78BF382C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5530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303</xdr:row>
      <xdr:rowOff>0</xdr:rowOff>
    </xdr:from>
    <xdr:to>
      <xdr:col>11</xdr:col>
      <xdr:colOff>314325</xdr:colOff>
      <xdr:row>304</xdr:row>
      <xdr:rowOff>133350</xdr:rowOff>
    </xdr:to>
    <xdr:sp macro="" textlink="">
      <xdr:nvSpPr>
        <xdr:cNvPr id="31989" name="AutoShape 1" descr="Eine Matrixformel, die Konstanten verwendet">
          <a:extLst>
            <a:ext uri="{FF2B5EF4-FFF2-40B4-BE49-F238E27FC236}">
              <a16:creationId xmlns:a16="http://schemas.microsoft.com/office/drawing/2014/main" id="{201077F8-07D3-9EDF-B62D-E6327CE2F2C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9377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303</xdr:row>
      <xdr:rowOff>0</xdr:rowOff>
    </xdr:from>
    <xdr:to>
      <xdr:col>11</xdr:col>
      <xdr:colOff>314325</xdr:colOff>
      <xdr:row>304</xdr:row>
      <xdr:rowOff>133350</xdr:rowOff>
    </xdr:to>
    <xdr:sp macro="" textlink="">
      <xdr:nvSpPr>
        <xdr:cNvPr id="31990" name="AutoShape 1" descr="Eine Matrixformel, die Konstanten verwendet">
          <a:extLst>
            <a:ext uri="{FF2B5EF4-FFF2-40B4-BE49-F238E27FC236}">
              <a16:creationId xmlns:a16="http://schemas.microsoft.com/office/drawing/2014/main" id="{85405754-3830-9F44-B39B-2E5AAF7AE5E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9377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303</xdr:row>
      <xdr:rowOff>0</xdr:rowOff>
    </xdr:from>
    <xdr:to>
      <xdr:col>11</xdr:col>
      <xdr:colOff>314325</xdr:colOff>
      <xdr:row>304</xdr:row>
      <xdr:rowOff>133350</xdr:rowOff>
    </xdr:to>
    <xdr:sp macro="" textlink="">
      <xdr:nvSpPr>
        <xdr:cNvPr id="31991" name="AutoShape 1" descr="Eine Matrixformel, die Konstanten verwendet">
          <a:extLst>
            <a:ext uri="{FF2B5EF4-FFF2-40B4-BE49-F238E27FC236}">
              <a16:creationId xmlns:a16="http://schemas.microsoft.com/office/drawing/2014/main" id="{C23D146E-8B24-C554-F5DC-F25A1B00FEC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9377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303</xdr:row>
      <xdr:rowOff>0</xdr:rowOff>
    </xdr:from>
    <xdr:to>
      <xdr:col>11</xdr:col>
      <xdr:colOff>314325</xdr:colOff>
      <xdr:row>304</xdr:row>
      <xdr:rowOff>133350</xdr:rowOff>
    </xdr:to>
    <xdr:sp macro="" textlink="">
      <xdr:nvSpPr>
        <xdr:cNvPr id="31992" name="AutoShape 1" descr="Eine Matrixformel, die Konstanten verwendet">
          <a:extLst>
            <a:ext uri="{FF2B5EF4-FFF2-40B4-BE49-F238E27FC236}">
              <a16:creationId xmlns:a16="http://schemas.microsoft.com/office/drawing/2014/main" id="{287392DA-EAFE-3F0B-B55F-033E9E20ACF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9377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303</xdr:row>
      <xdr:rowOff>0</xdr:rowOff>
    </xdr:from>
    <xdr:to>
      <xdr:col>11</xdr:col>
      <xdr:colOff>314325</xdr:colOff>
      <xdr:row>304</xdr:row>
      <xdr:rowOff>133350</xdr:rowOff>
    </xdr:to>
    <xdr:sp macro="" textlink="">
      <xdr:nvSpPr>
        <xdr:cNvPr id="31993" name="AutoShape 1" descr="Eine Matrixformel, die Konstanten verwendet">
          <a:extLst>
            <a:ext uri="{FF2B5EF4-FFF2-40B4-BE49-F238E27FC236}">
              <a16:creationId xmlns:a16="http://schemas.microsoft.com/office/drawing/2014/main" id="{5DCB3326-310D-DDFE-EE40-4E3324B0313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9377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303</xdr:row>
      <xdr:rowOff>0</xdr:rowOff>
    </xdr:from>
    <xdr:to>
      <xdr:col>11</xdr:col>
      <xdr:colOff>314325</xdr:colOff>
      <xdr:row>304</xdr:row>
      <xdr:rowOff>133350</xdr:rowOff>
    </xdr:to>
    <xdr:sp macro="" textlink="">
      <xdr:nvSpPr>
        <xdr:cNvPr id="31994" name="AutoShape 1" descr="Eine Matrixformel, die Konstanten verwendet">
          <a:extLst>
            <a:ext uri="{FF2B5EF4-FFF2-40B4-BE49-F238E27FC236}">
              <a16:creationId xmlns:a16="http://schemas.microsoft.com/office/drawing/2014/main" id="{E78728CA-E052-7DAD-E2F6-60D7ABEBC92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9377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303</xdr:row>
      <xdr:rowOff>0</xdr:rowOff>
    </xdr:from>
    <xdr:to>
      <xdr:col>11</xdr:col>
      <xdr:colOff>314325</xdr:colOff>
      <xdr:row>304</xdr:row>
      <xdr:rowOff>133350</xdr:rowOff>
    </xdr:to>
    <xdr:sp macro="" textlink="">
      <xdr:nvSpPr>
        <xdr:cNvPr id="31995" name="AutoShape 1" descr="Eine Matrixformel, die Konstanten verwendet">
          <a:extLst>
            <a:ext uri="{FF2B5EF4-FFF2-40B4-BE49-F238E27FC236}">
              <a16:creationId xmlns:a16="http://schemas.microsoft.com/office/drawing/2014/main" id="{2CE9E38B-969E-6099-92EF-A5820717E5D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9377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314325</xdr:colOff>
      <xdr:row>24</xdr:row>
      <xdr:rowOff>133350</xdr:rowOff>
    </xdr:to>
    <xdr:sp macro="" textlink="">
      <xdr:nvSpPr>
        <xdr:cNvPr id="31996" name="AutoShape 1" descr="Eine Matrixformel, die Konstanten verwendet">
          <a:extLst>
            <a:ext uri="{FF2B5EF4-FFF2-40B4-BE49-F238E27FC236}">
              <a16:creationId xmlns:a16="http://schemas.microsoft.com/office/drawing/2014/main" id="{2752DACE-270B-7D7F-5F1F-F750CD65E9F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038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314325</xdr:colOff>
      <xdr:row>24</xdr:row>
      <xdr:rowOff>133350</xdr:rowOff>
    </xdr:to>
    <xdr:sp macro="" textlink="">
      <xdr:nvSpPr>
        <xdr:cNvPr id="31997" name="AutoShape 1" descr="Eine Matrixformel, die Konstanten verwendet">
          <a:extLst>
            <a:ext uri="{FF2B5EF4-FFF2-40B4-BE49-F238E27FC236}">
              <a16:creationId xmlns:a16="http://schemas.microsoft.com/office/drawing/2014/main" id="{D4308DF4-7F68-C43C-18DF-CEEF6FD4122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038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314325</xdr:colOff>
      <xdr:row>24</xdr:row>
      <xdr:rowOff>133350</xdr:rowOff>
    </xdr:to>
    <xdr:sp macro="" textlink="">
      <xdr:nvSpPr>
        <xdr:cNvPr id="31998" name="AutoShape 1" descr="Eine Matrixformel, die Konstanten verwendet">
          <a:extLst>
            <a:ext uri="{FF2B5EF4-FFF2-40B4-BE49-F238E27FC236}">
              <a16:creationId xmlns:a16="http://schemas.microsoft.com/office/drawing/2014/main" id="{5BC0A1A6-3CAC-B460-0820-DC102EB1AE3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038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314325</xdr:colOff>
      <xdr:row>24</xdr:row>
      <xdr:rowOff>133350</xdr:rowOff>
    </xdr:to>
    <xdr:sp macro="" textlink="">
      <xdr:nvSpPr>
        <xdr:cNvPr id="31999" name="AutoShape 1" descr="Eine Matrixformel, die Konstanten verwendet">
          <a:extLst>
            <a:ext uri="{FF2B5EF4-FFF2-40B4-BE49-F238E27FC236}">
              <a16:creationId xmlns:a16="http://schemas.microsoft.com/office/drawing/2014/main" id="{F7012D74-EF53-CB63-4894-F3FC97F7155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038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314325</xdr:colOff>
      <xdr:row>24</xdr:row>
      <xdr:rowOff>133350</xdr:rowOff>
    </xdr:to>
    <xdr:sp macro="" textlink="">
      <xdr:nvSpPr>
        <xdr:cNvPr id="32000" name="AutoShape 1" descr="Eine Matrixformel, die Konstanten verwendet">
          <a:extLst>
            <a:ext uri="{FF2B5EF4-FFF2-40B4-BE49-F238E27FC236}">
              <a16:creationId xmlns:a16="http://schemas.microsoft.com/office/drawing/2014/main" id="{6F749E9D-6C9D-4BDE-BD9B-E9EA14F3A37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038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314325</xdr:colOff>
      <xdr:row>24</xdr:row>
      <xdr:rowOff>133350</xdr:rowOff>
    </xdr:to>
    <xdr:sp macro="" textlink="">
      <xdr:nvSpPr>
        <xdr:cNvPr id="32001" name="AutoShape 1" descr="Eine Matrixformel, die Konstanten verwendet">
          <a:extLst>
            <a:ext uri="{FF2B5EF4-FFF2-40B4-BE49-F238E27FC236}">
              <a16:creationId xmlns:a16="http://schemas.microsoft.com/office/drawing/2014/main" id="{B0998E37-5DFC-E3EF-E76D-B3F29349780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038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314325</xdr:colOff>
      <xdr:row>24</xdr:row>
      <xdr:rowOff>133350</xdr:rowOff>
    </xdr:to>
    <xdr:sp macro="" textlink="">
      <xdr:nvSpPr>
        <xdr:cNvPr id="32002" name="AutoShape 1" descr="Eine Matrixformel, die Konstanten verwendet">
          <a:extLst>
            <a:ext uri="{FF2B5EF4-FFF2-40B4-BE49-F238E27FC236}">
              <a16:creationId xmlns:a16="http://schemas.microsoft.com/office/drawing/2014/main" id="{ADBA9E8D-A494-DEB0-DB19-426062E599D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038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175</xdr:row>
      <xdr:rowOff>0</xdr:rowOff>
    </xdr:from>
    <xdr:to>
      <xdr:col>11</xdr:col>
      <xdr:colOff>314325</xdr:colOff>
      <xdr:row>176</xdr:row>
      <xdr:rowOff>133350</xdr:rowOff>
    </xdr:to>
    <xdr:sp macro="" textlink="">
      <xdr:nvSpPr>
        <xdr:cNvPr id="32003" name="AutoShape 1" descr="Eine Matrixformel, die Konstanten verwendet">
          <a:extLst>
            <a:ext uri="{FF2B5EF4-FFF2-40B4-BE49-F238E27FC236}">
              <a16:creationId xmlns:a16="http://schemas.microsoft.com/office/drawing/2014/main" id="{5A87F700-00E6-D24E-7998-E82A3FA0C6B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8651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175</xdr:row>
      <xdr:rowOff>0</xdr:rowOff>
    </xdr:from>
    <xdr:to>
      <xdr:col>11</xdr:col>
      <xdr:colOff>314325</xdr:colOff>
      <xdr:row>176</xdr:row>
      <xdr:rowOff>133350</xdr:rowOff>
    </xdr:to>
    <xdr:sp macro="" textlink="">
      <xdr:nvSpPr>
        <xdr:cNvPr id="32004" name="AutoShape 1" descr="Eine Matrixformel, die Konstanten verwendet">
          <a:extLst>
            <a:ext uri="{FF2B5EF4-FFF2-40B4-BE49-F238E27FC236}">
              <a16:creationId xmlns:a16="http://schemas.microsoft.com/office/drawing/2014/main" id="{DE983CCB-D648-B7F8-CC71-132D4ACB07F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8651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175</xdr:row>
      <xdr:rowOff>0</xdr:rowOff>
    </xdr:from>
    <xdr:to>
      <xdr:col>11</xdr:col>
      <xdr:colOff>314325</xdr:colOff>
      <xdr:row>176</xdr:row>
      <xdr:rowOff>133350</xdr:rowOff>
    </xdr:to>
    <xdr:sp macro="" textlink="">
      <xdr:nvSpPr>
        <xdr:cNvPr id="32005" name="AutoShape 1" descr="Eine Matrixformel, die Konstanten verwendet">
          <a:extLst>
            <a:ext uri="{FF2B5EF4-FFF2-40B4-BE49-F238E27FC236}">
              <a16:creationId xmlns:a16="http://schemas.microsoft.com/office/drawing/2014/main" id="{BA3AF763-A86F-BE6B-FF26-9C139ABFE5D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8651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175</xdr:row>
      <xdr:rowOff>0</xdr:rowOff>
    </xdr:from>
    <xdr:to>
      <xdr:col>11</xdr:col>
      <xdr:colOff>314325</xdr:colOff>
      <xdr:row>176</xdr:row>
      <xdr:rowOff>133350</xdr:rowOff>
    </xdr:to>
    <xdr:sp macro="" textlink="">
      <xdr:nvSpPr>
        <xdr:cNvPr id="32006" name="AutoShape 1" descr="Eine Matrixformel, die Konstanten verwendet">
          <a:extLst>
            <a:ext uri="{FF2B5EF4-FFF2-40B4-BE49-F238E27FC236}">
              <a16:creationId xmlns:a16="http://schemas.microsoft.com/office/drawing/2014/main" id="{4D1BF37E-F062-9C1F-D372-58B16D69106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8651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175</xdr:row>
      <xdr:rowOff>0</xdr:rowOff>
    </xdr:from>
    <xdr:to>
      <xdr:col>11</xdr:col>
      <xdr:colOff>314325</xdr:colOff>
      <xdr:row>176</xdr:row>
      <xdr:rowOff>133350</xdr:rowOff>
    </xdr:to>
    <xdr:sp macro="" textlink="">
      <xdr:nvSpPr>
        <xdr:cNvPr id="32007" name="AutoShape 1" descr="Eine Matrixformel, die Konstanten verwendet">
          <a:extLst>
            <a:ext uri="{FF2B5EF4-FFF2-40B4-BE49-F238E27FC236}">
              <a16:creationId xmlns:a16="http://schemas.microsoft.com/office/drawing/2014/main" id="{62D5885A-E5E9-BE34-5190-C363EE615FC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8651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175</xdr:row>
      <xdr:rowOff>0</xdr:rowOff>
    </xdr:from>
    <xdr:to>
      <xdr:col>11</xdr:col>
      <xdr:colOff>314325</xdr:colOff>
      <xdr:row>176</xdr:row>
      <xdr:rowOff>133350</xdr:rowOff>
    </xdr:to>
    <xdr:sp macro="" textlink="">
      <xdr:nvSpPr>
        <xdr:cNvPr id="32008" name="AutoShape 1" descr="Eine Matrixformel, die Konstanten verwendet">
          <a:extLst>
            <a:ext uri="{FF2B5EF4-FFF2-40B4-BE49-F238E27FC236}">
              <a16:creationId xmlns:a16="http://schemas.microsoft.com/office/drawing/2014/main" id="{15405D5E-DB77-F29D-24F9-BFC6A4ED989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8651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175</xdr:row>
      <xdr:rowOff>0</xdr:rowOff>
    </xdr:from>
    <xdr:to>
      <xdr:col>11</xdr:col>
      <xdr:colOff>314325</xdr:colOff>
      <xdr:row>176</xdr:row>
      <xdr:rowOff>133350</xdr:rowOff>
    </xdr:to>
    <xdr:sp macro="" textlink="">
      <xdr:nvSpPr>
        <xdr:cNvPr id="32009" name="AutoShape 1" descr="Eine Matrixformel, die Konstanten verwendet">
          <a:extLst>
            <a:ext uri="{FF2B5EF4-FFF2-40B4-BE49-F238E27FC236}">
              <a16:creationId xmlns:a16="http://schemas.microsoft.com/office/drawing/2014/main" id="{7B1C1D09-8467-F974-5A89-C5248959710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8651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99</xdr:row>
      <xdr:rowOff>0</xdr:rowOff>
    </xdr:from>
    <xdr:to>
      <xdr:col>11</xdr:col>
      <xdr:colOff>314325</xdr:colOff>
      <xdr:row>100</xdr:row>
      <xdr:rowOff>133350</xdr:rowOff>
    </xdr:to>
    <xdr:sp macro="" textlink="">
      <xdr:nvSpPr>
        <xdr:cNvPr id="32010" name="AutoShape 1" descr="Eine Matrixformel, die Konstanten verwendet">
          <a:extLst>
            <a:ext uri="{FF2B5EF4-FFF2-40B4-BE49-F238E27FC236}">
              <a16:creationId xmlns:a16="http://schemas.microsoft.com/office/drawing/2014/main" id="{A1C465E0-AA24-A673-71DB-DB6CD04D91A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6344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99</xdr:row>
      <xdr:rowOff>0</xdr:rowOff>
    </xdr:from>
    <xdr:to>
      <xdr:col>11</xdr:col>
      <xdr:colOff>314325</xdr:colOff>
      <xdr:row>100</xdr:row>
      <xdr:rowOff>133350</xdr:rowOff>
    </xdr:to>
    <xdr:sp macro="" textlink="">
      <xdr:nvSpPr>
        <xdr:cNvPr id="32011" name="AutoShape 1" descr="Eine Matrixformel, die Konstanten verwendet">
          <a:extLst>
            <a:ext uri="{FF2B5EF4-FFF2-40B4-BE49-F238E27FC236}">
              <a16:creationId xmlns:a16="http://schemas.microsoft.com/office/drawing/2014/main" id="{BEB89FA2-DB1A-30A1-0C6B-DC013EB946F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6344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99</xdr:row>
      <xdr:rowOff>0</xdr:rowOff>
    </xdr:from>
    <xdr:to>
      <xdr:col>11</xdr:col>
      <xdr:colOff>314325</xdr:colOff>
      <xdr:row>100</xdr:row>
      <xdr:rowOff>133350</xdr:rowOff>
    </xdr:to>
    <xdr:sp macro="" textlink="">
      <xdr:nvSpPr>
        <xdr:cNvPr id="32012" name="AutoShape 1" descr="Eine Matrixformel, die Konstanten verwendet">
          <a:extLst>
            <a:ext uri="{FF2B5EF4-FFF2-40B4-BE49-F238E27FC236}">
              <a16:creationId xmlns:a16="http://schemas.microsoft.com/office/drawing/2014/main" id="{D141CFB8-BFF2-6654-3AAB-F7D4FEB7B9B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6344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99</xdr:row>
      <xdr:rowOff>0</xdr:rowOff>
    </xdr:from>
    <xdr:to>
      <xdr:col>11</xdr:col>
      <xdr:colOff>314325</xdr:colOff>
      <xdr:row>100</xdr:row>
      <xdr:rowOff>133350</xdr:rowOff>
    </xdr:to>
    <xdr:sp macro="" textlink="">
      <xdr:nvSpPr>
        <xdr:cNvPr id="32013" name="AutoShape 1" descr="Eine Matrixformel, die Konstanten verwendet">
          <a:extLst>
            <a:ext uri="{FF2B5EF4-FFF2-40B4-BE49-F238E27FC236}">
              <a16:creationId xmlns:a16="http://schemas.microsoft.com/office/drawing/2014/main" id="{E4F4E52C-AB1E-BCA4-35AC-F5DFEA80EE6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6344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99</xdr:row>
      <xdr:rowOff>0</xdr:rowOff>
    </xdr:from>
    <xdr:to>
      <xdr:col>11</xdr:col>
      <xdr:colOff>314325</xdr:colOff>
      <xdr:row>100</xdr:row>
      <xdr:rowOff>133350</xdr:rowOff>
    </xdr:to>
    <xdr:sp macro="" textlink="">
      <xdr:nvSpPr>
        <xdr:cNvPr id="32014" name="AutoShape 1" descr="Eine Matrixformel, die Konstanten verwendet">
          <a:extLst>
            <a:ext uri="{FF2B5EF4-FFF2-40B4-BE49-F238E27FC236}">
              <a16:creationId xmlns:a16="http://schemas.microsoft.com/office/drawing/2014/main" id="{847484E9-54BA-E183-3425-8EA1517242F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6344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99</xdr:row>
      <xdr:rowOff>0</xdr:rowOff>
    </xdr:from>
    <xdr:to>
      <xdr:col>11</xdr:col>
      <xdr:colOff>314325</xdr:colOff>
      <xdr:row>100</xdr:row>
      <xdr:rowOff>133350</xdr:rowOff>
    </xdr:to>
    <xdr:sp macro="" textlink="">
      <xdr:nvSpPr>
        <xdr:cNvPr id="32015" name="AutoShape 1" descr="Eine Matrixformel, die Konstanten verwendet">
          <a:extLst>
            <a:ext uri="{FF2B5EF4-FFF2-40B4-BE49-F238E27FC236}">
              <a16:creationId xmlns:a16="http://schemas.microsoft.com/office/drawing/2014/main" id="{77FD05E5-8B5F-D21B-6211-697DC60143B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6344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99</xdr:row>
      <xdr:rowOff>0</xdr:rowOff>
    </xdr:from>
    <xdr:to>
      <xdr:col>11</xdr:col>
      <xdr:colOff>314325</xdr:colOff>
      <xdr:row>100</xdr:row>
      <xdr:rowOff>133350</xdr:rowOff>
    </xdr:to>
    <xdr:sp macro="" textlink="">
      <xdr:nvSpPr>
        <xdr:cNvPr id="32016" name="AutoShape 1" descr="Eine Matrixformel, die Konstanten verwendet">
          <a:extLst>
            <a:ext uri="{FF2B5EF4-FFF2-40B4-BE49-F238E27FC236}">
              <a16:creationId xmlns:a16="http://schemas.microsoft.com/office/drawing/2014/main" id="{80E86935-E880-8390-EB36-2F0FC89B4F3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6344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169</xdr:row>
      <xdr:rowOff>0</xdr:rowOff>
    </xdr:from>
    <xdr:to>
      <xdr:col>11</xdr:col>
      <xdr:colOff>314325</xdr:colOff>
      <xdr:row>170</xdr:row>
      <xdr:rowOff>133350</xdr:rowOff>
    </xdr:to>
    <xdr:sp macro="" textlink="">
      <xdr:nvSpPr>
        <xdr:cNvPr id="32017" name="AutoShape 1" descr="Eine Matrixformel, die Konstanten verwendet">
          <a:extLst>
            <a:ext uri="{FF2B5EF4-FFF2-40B4-BE49-F238E27FC236}">
              <a16:creationId xmlns:a16="http://schemas.microsoft.com/office/drawing/2014/main" id="{A6FAF4D0-3253-F74B-AC9C-95D1768ED7D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7679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169</xdr:row>
      <xdr:rowOff>0</xdr:rowOff>
    </xdr:from>
    <xdr:to>
      <xdr:col>11</xdr:col>
      <xdr:colOff>314325</xdr:colOff>
      <xdr:row>170</xdr:row>
      <xdr:rowOff>133350</xdr:rowOff>
    </xdr:to>
    <xdr:sp macro="" textlink="">
      <xdr:nvSpPr>
        <xdr:cNvPr id="32018" name="AutoShape 1" descr="Eine Matrixformel, die Konstanten verwendet">
          <a:extLst>
            <a:ext uri="{FF2B5EF4-FFF2-40B4-BE49-F238E27FC236}">
              <a16:creationId xmlns:a16="http://schemas.microsoft.com/office/drawing/2014/main" id="{3EC24870-8243-3CDE-91D5-BE1CD681209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7679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169</xdr:row>
      <xdr:rowOff>0</xdr:rowOff>
    </xdr:from>
    <xdr:to>
      <xdr:col>11</xdr:col>
      <xdr:colOff>314325</xdr:colOff>
      <xdr:row>170</xdr:row>
      <xdr:rowOff>133350</xdr:rowOff>
    </xdr:to>
    <xdr:sp macro="" textlink="">
      <xdr:nvSpPr>
        <xdr:cNvPr id="32019" name="AutoShape 1" descr="Eine Matrixformel, die Konstanten verwendet">
          <a:extLst>
            <a:ext uri="{FF2B5EF4-FFF2-40B4-BE49-F238E27FC236}">
              <a16:creationId xmlns:a16="http://schemas.microsoft.com/office/drawing/2014/main" id="{049513A0-B32B-F497-1314-51C4F22E5FD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7679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169</xdr:row>
      <xdr:rowOff>0</xdr:rowOff>
    </xdr:from>
    <xdr:to>
      <xdr:col>11</xdr:col>
      <xdr:colOff>314325</xdr:colOff>
      <xdr:row>170</xdr:row>
      <xdr:rowOff>133350</xdr:rowOff>
    </xdr:to>
    <xdr:sp macro="" textlink="">
      <xdr:nvSpPr>
        <xdr:cNvPr id="32020" name="AutoShape 1" descr="Eine Matrixformel, die Konstanten verwendet">
          <a:extLst>
            <a:ext uri="{FF2B5EF4-FFF2-40B4-BE49-F238E27FC236}">
              <a16:creationId xmlns:a16="http://schemas.microsoft.com/office/drawing/2014/main" id="{7B443973-469C-0881-A002-02ADDCAF4C8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7679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169</xdr:row>
      <xdr:rowOff>0</xdr:rowOff>
    </xdr:from>
    <xdr:to>
      <xdr:col>11</xdr:col>
      <xdr:colOff>314325</xdr:colOff>
      <xdr:row>170</xdr:row>
      <xdr:rowOff>133350</xdr:rowOff>
    </xdr:to>
    <xdr:sp macro="" textlink="">
      <xdr:nvSpPr>
        <xdr:cNvPr id="32021" name="AutoShape 1" descr="Eine Matrixformel, die Konstanten verwendet">
          <a:extLst>
            <a:ext uri="{FF2B5EF4-FFF2-40B4-BE49-F238E27FC236}">
              <a16:creationId xmlns:a16="http://schemas.microsoft.com/office/drawing/2014/main" id="{4F616C95-A378-2037-BA1B-EAF95A9423A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7679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169</xdr:row>
      <xdr:rowOff>0</xdr:rowOff>
    </xdr:from>
    <xdr:to>
      <xdr:col>11</xdr:col>
      <xdr:colOff>314325</xdr:colOff>
      <xdr:row>170</xdr:row>
      <xdr:rowOff>133350</xdr:rowOff>
    </xdr:to>
    <xdr:sp macro="" textlink="">
      <xdr:nvSpPr>
        <xdr:cNvPr id="32022" name="AutoShape 1" descr="Eine Matrixformel, die Konstanten verwendet">
          <a:extLst>
            <a:ext uri="{FF2B5EF4-FFF2-40B4-BE49-F238E27FC236}">
              <a16:creationId xmlns:a16="http://schemas.microsoft.com/office/drawing/2014/main" id="{82F64928-C2F5-A267-B4B8-F4E530D8C4F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7679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169</xdr:row>
      <xdr:rowOff>0</xdr:rowOff>
    </xdr:from>
    <xdr:to>
      <xdr:col>11</xdr:col>
      <xdr:colOff>314325</xdr:colOff>
      <xdr:row>170</xdr:row>
      <xdr:rowOff>133350</xdr:rowOff>
    </xdr:to>
    <xdr:sp macro="" textlink="">
      <xdr:nvSpPr>
        <xdr:cNvPr id="32023" name="AutoShape 1" descr="Eine Matrixformel, die Konstanten verwendet">
          <a:extLst>
            <a:ext uri="{FF2B5EF4-FFF2-40B4-BE49-F238E27FC236}">
              <a16:creationId xmlns:a16="http://schemas.microsoft.com/office/drawing/2014/main" id="{3FE121D2-B525-E204-0430-EC09D3BF6F3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7679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314325</xdr:colOff>
      <xdr:row>52</xdr:row>
      <xdr:rowOff>133350</xdr:rowOff>
    </xdr:to>
    <xdr:sp macro="" textlink="">
      <xdr:nvSpPr>
        <xdr:cNvPr id="32024" name="AutoShape 1" descr="Eine Matrixformel, die Konstanten verwendet">
          <a:extLst>
            <a:ext uri="{FF2B5EF4-FFF2-40B4-BE49-F238E27FC236}">
              <a16:creationId xmlns:a16="http://schemas.microsoft.com/office/drawing/2014/main" id="{54D67698-FB37-DAAE-68D9-70D456B9D8A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8572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314325</xdr:colOff>
      <xdr:row>52</xdr:row>
      <xdr:rowOff>133350</xdr:rowOff>
    </xdr:to>
    <xdr:sp macro="" textlink="">
      <xdr:nvSpPr>
        <xdr:cNvPr id="32025" name="AutoShape 1" descr="Eine Matrixformel, die Konstanten verwendet">
          <a:extLst>
            <a:ext uri="{FF2B5EF4-FFF2-40B4-BE49-F238E27FC236}">
              <a16:creationId xmlns:a16="http://schemas.microsoft.com/office/drawing/2014/main" id="{85C8F989-1664-3AAC-11DF-F097F39ECDB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8572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314325</xdr:colOff>
      <xdr:row>52</xdr:row>
      <xdr:rowOff>133350</xdr:rowOff>
    </xdr:to>
    <xdr:sp macro="" textlink="">
      <xdr:nvSpPr>
        <xdr:cNvPr id="32026" name="AutoShape 1" descr="Eine Matrixformel, die Konstanten verwendet">
          <a:extLst>
            <a:ext uri="{FF2B5EF4-FFF2-40B4-BE49-F238E27FC236}">
              <a16:creationId xmlns:a16="http://schemas.microsoft.com/office/drawing/2014/main" id="{66A53BE6-EEF0-50AA-53B9-649ED11DCE6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8572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314325</xdr:colOff>
      <xdr:row>52</xdr:row>
      <xdr:rowOff>133350</xdr:rowOff>
    </xdr:to>
    <xdr:sp macro="" textlink="">
      <xdr:nvSpPr>
        <xdr:cNvPr id="32027" name="AutoShape 1" descr="Eine Matrixformel, die Konstanten verwendet">
          <a:extLst>
            <a:ext uri="{FF2B5EF4-FFF2-40B4-BE49-F238E27FC236}">
              <a16:creationId xmlns:a16="http://schemas.microsoft.com/office/drawing/2014/main" id="{EDDD43E8-8C08-D578-CBF7-57A2D00A680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8572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314325</xdr:colOff>
      <xdr:row>52</xdr:row>
      <xdr:rowOff>133350</xdr:rowOff>
    </xdr:to>
    <xdr:sp macro="" textlink="">
      <xdr:nvSpPr>
        <xdr:cNvPr id="32028" name="AutoShape 1" descr="Eine Matrixformel, die Konstanten verwendet">
          <a:extLst>
            <a:ext uri="{FF2B5EF4-FFF2-40B4-BE49-F238E27FC236}">
              <a16:creationId xmlns:a16="http://schemas.microsoft.com/office/drawing/2014/main" id="{115EBF50-F2D9-CA4B-65C1-B4633F370EC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8572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314325</xdr:colOff>
      <xdr:row>52</xdr:row>
      <xdr:rowOff>133350</xdr:rowOff>
    </xdr:to>
    <xdr:sp macro="" textlink="">
      <xdr:nvSpPr>
        <xdr:cNvPr id="32029" name="AutoShape 1" descr="Eine Matrixformel, die Konstanten verwendet">
          <a:extLst>
            <a:ext uri="{FF2B5EF4-FFF2-40B4-BE49-F238E27FC236}">
              <a16:creationId xmlns:a16="http://schemas.microsoft.com/office/drawing/2014/main" id="{9A5EC811-5440-0DBC-8ED0-2EECDF3DF87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8572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314325</xdr:colOff>
      <xdr:row>52</xdr:row>
      <xdr:rowOff>133350</xdr:rowOff>
    </xdr:to>
    <xdr:sp macro="" textlink="">
      <xdr:nvSpPr>
        <xdr:cNvPr id="32030" name="AutoShape 1" descr="Eine Matrixformel, die Konstanten verwendet">
          <a:extLst>
            <a:ext uri="{FF2B5EF4-FFF2-40B4-BE49-F238E27FC236}">
              <a16:creationId xmlns:a16="http://schemas.microsoft.com/office/drawing/2014/main" id="{AE195B85-9E61-158C-A131-216A0348344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8572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190</xdr:row>
      <xdr:rowOff>0</xdr:rowOff>
    </xdr:from>
    <xdr:to>
      <xdr:col>11</xdr:col>
      <xdr:colOff>314325</xdr:colOff>
      <xdr:row>191</xdr:row>
      <xdr:rowOff>133350</xdr:rowOff>
    </xdr:to>
    <xdr:sp macro="" textlink="">
      <xdr:nvSpPr>
        <xdr:cNvPr id="32031" name="AutoShape 1" descr="Eine Matrixformel, die Konstanten verwendet">
          <a:extLst>
            <a:ext uri="{FF2B5EF4-FFF2-40B4-BE49-F238E27FC236}">
              <a16:creationId xmlns:a16="http://schemas.microsoft.com/office/drawing/2014/main" id="{EB6B74BF-3BEF-C9E2-467D-578A6A5A188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1080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190</xdr:row>
      <xdr:rowOff>0</xdr:rowOff>
    </xdr:from>
    <xdr:to>
      <xdr:col>11</xdr:col>
      <xdr:colOff>314325</xdr:colOff>
      <xdr:row>191</xdr:row>
      <xdr:rowOff>133350</xdr:rowOff>
    </xdr:to>
    <xdr:sp macro="" textlink="">
      <xdr:nvSpPr>
        <xdr:cNvPr id="32032" name="AutoShape 1" descr="Eine Matrixformel, die Konstanten verwendet">
          <a:extLst>
            <a:ext uri="{FF2B5EF4-FFF2-40B4-BE49-F238E27FC236}">
              <a16:creationId xmlns:a16="http://schemas.microsoft.com/office/drawing/2014/main" id="{8C675263-0A98-6A18-0290-AD46A955CE5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1080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190</xdr:row>
      <xdr:rowOff>0</xdr:rowOff>
    </xdr:from>
    <xdr:to>
      <xdr:col>11</xdr:col>
      <xdr:colOff>314325</xdr:colOff>
      <xdr:row>191</xdr:row>
      <xdr:rowOff>133350</xdr:rowOff>
    </xdr:to>
    <xdr:sp macro="" textlink="">
      <xdr:nvSpPr>
        <xdr:cNvPr id="32033" name="AutoShape 1" descr="Eine Matrixformel, die Konstanten verwendet">
          <a:extLst>
            <a:ext uri="{FF2B5EF4-FFF2-40B4-BE49-F238E27FC236}">
              <a16:creationId xmlns:a16="http://schemas.microsoft.com/office/drawing/2014/main" id="{C590E621-EED3-1845-D471-52C3BCB0CEA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1080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190</xdr:row>
      <xdr:rowOff>0</xdr:rowOff>
    </xdr:from>
    <xdr:to>
      <xdr:col>11</xdr:col>
      <xdr:colOff>314325</xdr:colOff>
      <xdr:row>191</xdr:row>
      <xdr:rowOff>133350</xdr:rowOff>
    </xdr:to>
    <xdr:sp macro="" textlink="">
      <xdr:nvSpPr>
        <xdr:cNvPr id="32034" name="AutoShape 1" descr="Eine Matrixformel, die Konstanten verwendet">
          <a:extLst>
            <a:ext uri="{FF2B5EF4-FFF2-40B4-BE49-F238E27FC236}">
              <a16:creationId xmlns:a16="http://schemas.microsoft.com/office/drawing/2014/main" id="{E431055E-EE25-A220-0772-8617B049FD0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1080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190</xdr:row>
      <xdr:rowOff>0</xdr:rowOff>
    </xdr:from>
    <xdr:to>
      <xdr:col>11</xdr:col>
      <xdr:colOff>314325</xdr:colOff>
      <xdr:row>191</xdr:row>
      <xdr:rowOff>133350</xdr:rowOff>
    </xdr:to>
    <xdr:sp macro="" textlink="">
      <xdr:nvSpPr>
        <xdr:cNvPr id="32035" name="AutoShape 1" descr="Eine Matrixformel, die Konstanten verwendet">
          <a:extLst>
            <a:ext uri="{FF2B5EF4-FFF2-40B4-BE49-F238E27FC236}">
              <a16:creationId xmlns:a16="http://schemas.microsoft.com/office/drawing/2014/main" id="{D7118851-9265-EA62-EE29-D79D80DF84A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1080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190</xdr:row>
      <xdr:rowOff>0</xdr:rowOff>
    </xdr:from>
    <xdr:to>
      <xdr:col>11</xdr:col>
      <xdr:colOff>314325</xdr:colOff>
      <xdr:row>191</xdr:row>
      <xdr:rowOff>133350</xdr:rowOff>
    </xdr:to>
    <xdr:sp macro="" textlink="">
      <xdr:nvSpPr>
        <xdr:cNvPr id="32036" name="AutoShape 1" descr="Eine Matrixformel, die Konstanten verwendet">
          <a:extLst>
            <a:ext uri="{FF2B5EF4-FFF2-40B4-BE49-F238E27FC236}">
              <a16:creationId xmlns:a16="http://schemas.microsoft.com/office/drawing/2014/main" id="{8941B4A0-F1B7-758B-3F92-F81865F94C2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1080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190</xdr:row>
      <xdr:rowOff>0</xdr:rowOff>
    </xdr:from>
    <xdr:to>
      <xdr:col>11</xdr:col>
      <xdr:colOff>314325</xdr:colOff>
      <xdr:row>191</xdr:row>
      <xdr:rowOff>133350</xdr:rowOff>
    </xdr:to>
    <xdr:sp macro="" textlink="">
      <xdr:nvSpPr>
        <xdr:cNvPr id="32037" name="AutoShape 1" descr="Eine Matrixformel, die Konstanten verwendet">
          <a:extLst>
            <a:ext uri="{FF2B5EF4-FFF2-40B4-BE49-F238E27FC236}">
              <a16:creationId xmlns:a16="http://schemas.microsoft.com/office/drawing/2014/main" id="{614B3BD5-8E5B-80DC-E2A8-F51365613B5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1080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250</xdr:row>
      <xdr:rowOff>0</xdr:rowOff>
    </xdr:from>
    <xdr:to>
      <xdr:col>11</xdr:col>
      <xdr:colOff>314325</xdr:colOff>
      <xdr:row>251</xdr:row>
      <xdr:rowOff>133350</xdr:rowOff>
    </xdr:to>
    <xdr:sp macro="" textlink="">
      <xdr:nvSpPr>
        <xdr:cNvPr id="32038" name="AutoShape 1" descr="Eine Matrixformel, die Konstanten verwendet">
          <a:extLst>
            <a:ext uri="{FF2B5EF4-FFF2-40B4-BE49-F238E27FC236}">
              <a16:creationId xmlns:a16="http://schemas.microsoft.com/office/drawing/2014/main" id="{27E593A6-9880-6587-927D-2C868BC5883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0795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250</xdr:row>
      <xdr:rowOff>0</xdr:rowOff>
    </xdr:from>
    <xdr:to>
      <xdr:col>11</xdr:col>
      <xdr:colOff>314325</xdr:colOff>
      <xdr:row>251</xdr:row>
      <xdr:rowOff>133350</xdr:rowOff>
    </xdr:to>
    <xdr:sp macro="" textlink="">
      <xdr:nvSpPr>
        <xdr:cNvPr id="32039" name="AutoShape 1" descr="Eine Matrixformel, die Konstanten verwendet">
          <a:extLst>
            <a:ext uri="{FF2B5EF4-FFF2-40B4-BE49-F238E27FC236}">
              <a16:creationId xmlns:a16="http://schemas.microsoft.com/office/drawing/2014/main" id="{33948438-D64A-0E4C-D2CE-FA46F5C97A8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0795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250</xdr:row>
      <xdr:rowOff>0</xdr:rowOff>
    </xdr:from>
    <xdr:to>
      <xdr:col>11</xdr:col>
      <xdr:colOff>314325</xdr:colOff>
      <xdr:row>251</xdr:row>
      <xdr:rowOff>133350</xdr:rowOff>
    </xdr:to>
    <xdr:sp macro="" textlink="">
      <xdr:nvSpPr>
        <xdr:cNvPr id="32040" name="AutoShape 1" descr="Eine Matrixformel, die Konstanten verwendet">
          <a:extLst>
            <a:ext uri="{FF2B5EF4-FFF2-40B4-BE49-F238E27FC236}">
              <a16:creationId xmlns:a16="http://schemas.microsoft.com/office/drawing/2014/main" id="{D4A06035-AF37-F1B7-53D2-24CAB90FBB8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0795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250</xdr:row>
      <xdr:rowOff>0</xdr:rowOff>
    </xdr:from>
    <xdr:to>
      <xdr:col>11</xdr:col>
      <xdr:colOff>314325</xdr:colOff>
      <xdr:row>251</xdr:row>
      <xdr:rowOff>133350</xdr:rowOff>
    </xdr:to>
    <xdr:sp macro="" textlink="">
      <xdr:nvSpPr>
        <xdr:cNvPr id="32041" name="AutoShape 1" descr="Eine Matrixformel, die Konstanten verwendet">
          <a:extLst>
            <a:ext uri="{FF2B5EF4-FFF2-40B4-BE49-F238E27FC236}">
              <a16:creationId xmlns:a16="http://schemas.microsoft.com/office/drawing/2014/main" id="{E36D3B74-FB5D-39C7-F56D-516418B1C64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0795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250</xdr:row>
      <xdr:rowOff>0</xdr:rowOff>
    </xdr:from>
    <xdr:to>
      <xdr:col>11</xdr:col>
      <xdr:colOff>314325</xdr:colOff>
      <xdr:row>251</xdr:row>
      <xdr:rowOff>133350</xdr:rowOff>
    </xdr:to>
    <xdr:sp macro="" textlink="">
      <xdr:nvSpPr>
        <xdr:cNvPr id="32042" name="AutoShape 1" descr="Eine Matrixformel, die Konstanten verwendet">
          <a:extLst>
            <a:ext uri="{FF2B5EF4-FFF2-40B4-BE49-F238E27FC236}">
              <a16:creationId xmlns:a16="http://schemas.microsoft.com/office/drawing/2014/main" id="{33F293B3-8F06-830C-FA17-ED87C973C02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0795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250</xdr:row>
      <xdr:rowOff>0</xdr:rowOff>
    </xdr:from>
    <xdr:to>
      <xdr:col>11</xdr:col>
      <xdr:colOff>314325</xdr:colOff>
      <xdr:row>251</xdr:row>
      <xdr:rowOff>133350</xdr:rowOff>
    </xdr:to>
    <xdr:sp macro="" textlink="">
      <xdr:nvSpPr>
        <xdr:cNvPr id="32043" name="AutoShape 1" descr="Eine Matrixformel, die Konstanten verwendet">
          <a:extLst>
            <a:ext uri="{FF2B5EF4-FFF2-40B4-BE49-F238E27FC236}">
              <a16:creationId xmlns:a16="http://schemas.microsoft.com/office/drawing/2014/main" id="{7BC27774-6C34-E4FF-2A77-9CF575B143B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0795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250</xdr:row>
      <xdr:rowOff>0</xdr:rowOff>
    </xdr:from>
    <xdr:to>
      <xdr:col>11</xdr:col>
      <xdr:colOff>314325</xdr:colOff>
      <xdr:row>251</xdr:row>
      <xdr:rowOff>133350</xdr:rowOff>
    </xdr:to>
    <xdr:sp macro="" textlink="">
      <xdr:nvSpPr>
        <xdr:cNvPr id="32044" name="AutoShape 1" descr="Eine Matrixformel, die Konstanten verwendet">
          <a:extLst>
            <a:ext uri="{FF2B5EF4-FFF2-40B4-BE49-F238E27FC236}">
              <a16:creationId xmlns:a16="http://schemas.microsoft.com/office/drawing/2014/main" id="{F43A3739-BD7A-50D0-466A-FA67FE727F3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0795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286</xdr:row>
      <xdr:rowOff>0</xdr:rowOff>
    </xdr:from>
    <xdr:to>
      <xdr:col>11</xdr:col>
      <xdr:colOff>314325</xdr:colOff>
      <xdr:row>287</xdr:row>
      <xdr:rowOff>133350</xdr:rowOff>
    </xdr:to>
    <xdr:sp macro="" textlink="">
      <xdr:nvSpPr>
        <xdr:cNvPr id="32045" name="AutoShape 1" descr="Eine Matrixformel, die Konstanten verwendet">
          <a:extLst>
            <a:ext uri="{FF2B5EF4-FFF2-40B4-BE49-F238E27FC236}">
              <a16:creationId xmlns:a16="http://schemas.microsoft.com/office/drawing/2014/main" id="{2002E2B5-2EC6-4645-435F-5D8587DDA01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6624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286</xdr:row>
      <xdr:rowOff>0</xdr:rowOff>
    </xdr:from>
    <xdr:to>
      <xdr:col>11</xdr:col>
      <xdr:colOff>314325</xdr:colOff>
      <xdr:row>287</xdr:row>
      <xdr:rowOff>133350</xdr:rowOff>
    </xdr:to>
    <xdr:sp macro="" textlink="">
      <xdr:nvSpPr>
        <xdr:cNvPr id="32046" name="AutoShape 1" descr="Eine Matrixformel, die Konstanten verwendet">
          <a:extLst>
            <a:ext uri="{FF2B5EF4-FFF2-40B4-BE49-F238E27FC236}">
              <a16:creationId xmlns:a16="http://schemas.microsoft.com/office/drawing/2014/main" id="{F1439FCD-5C9B-ED4E-0799-D9934F68504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6624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286</xdr:row>
      <xdr:rowOff>0</xdr:rowOff>
    </xdr:from>
    <xdr:to>
      <xdr:col>11</xdr:col>
      <xdr:colOff>314325</xdr:colOff>
      <xdr:row>287</xdr:row>
      <xdr:rowOff>133350</xdr:rowOff>
    </xdr:to>
    <xdr:sp macro="" textlink="">
      <xdr:nvSpPr>
        <xdr:cNvPr id="32047" name="AutoShape 1" descr="Eine Matrixformel, die Konstanten verwendet">
          <a:extLst>
            <a:ext uri="{FF2B5EF4-FFF2-40B4-BE49-F238E27FC236}">
              <a16:creationId xmlns:a16="http://schemas.microsoft.com/office/drawing/2014/main" id="{C52EA0B7-D6ED-E38A-7286-CF50BAD8DC3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6624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286</xdr:row>
      <xdr:rowOff>0</xdr:rowOff>
    </xdr:from>
    <xdr:to>
      <xdr:col>11</xdr:col>
      <xdr:colOff>314325</xdr:colOff>
      <xdr:row>287</xdr:row>
      <xdr:rowOff>133350</xdr:rowOff>
    </xdr:to>
    <xdr:sp macro="" textlink="">
      <xdr:nvSpPr>
        <xdr:cNvPr id="32048" name="AutoShape 1" descr="Eine Matrixformel, die Konstanten verwendet">
          <a:extLst>
            <a:ext uri="{FF2B5EF4-FFF2-40B4-BE49-F238E27FC236}">
              <a16:creationId xmlns:a16="http://schemas.microsoft.com/office/drawing/2014/main" id="{C3ACD525-F58B-1126-B5C9-0C9549DEC80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6624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286</xdr:row>
      <xdr:rowOff>0</xdr:rowOff>
    </xdr:from>
    <xdr:to>
      <xdr:col>11</xdr:col>
      <xdr:colOff>314325</xdr:colOff>
      <xdr:row>287</xdr:row>
      <xdr:rowOff>133350</xdr:rowOff>
    </xdr:to>
    <xdr:sp macro="" textlink="">
      <xdr:nvSpPr>
        <xdr:cNvPr id="32049" name="AutoShape 1" descr="Eine Matrixformel, die Konstanten verwendet">
          <a:extLst>
            <a:ext uri="{FF2B5EF4-FFF2-40B4-BE49-F238E27FC236}">
              <a16:creationId xmlns:a16="http://schemas.microsoft.com/office/drawing/2014/main" id="{12F48CC3-BDE5-A448-BD71-513ADA4CDD5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6624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286</xdr:row>
      <xdr:rowOff>0</xdr:rowOff>
    </xdr:from>
    <xdr:to>
      <xdr:col>11</xdr:col>
      <xdr:colOff>314325</xdr:colOff>
      <xdr:row>287</xdr:row>
      <xdr:rowOff>133350</xdr:rowOff>
    </xdr:to>
    <xdr:sp macro="" textlink="">
      <xdr:nvSpPr>
        <xdr:cNvPr id="32050" name="AutoShape 1" descr="Eine Matrixformel, die Konstanten verwendet">
          <a:extLst>
            <a:ext uri="{FF2B5EF4-FFF2-40B4-BE49-F238E27FC236}">
              <a16:creationId xmlns:a16="http://schemas.microsoft.com/office/drawing/2014/main" id="{40E367E4-288F-E779-1DC1-FCDE45F746C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6624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286</xdr:row>
      <xdr:rowOff>0</xdr:rowOff>
    </xdr:from>
    <xdr:to>
      <xdr:col>11</xdr:col>
      <xdr:colOff>314325</xdr:colOff>
      <xdr:row>287</xdr:row>
      <xdr:rowOff>133350</xdr:rowOff>
    </xdr:to>
    <xdr:sp macro="" textlink="">
      <xdr:nvSpPr>
        <xdr:cNvPr id="32051" name="AutoShape 1" descr="Eine Matrixformel, die Konstanten verwendet">
          <a:extLst>
            <a:ext uri="{FF2B5EF4-FFF2-40B4-BE49-F238E27FC236}">
              <a16:creationId xmlns:a16="http://schemas.microsoft.com/office/drawing/2014/main" id="{2029CF1E-4D4E-5E51-0F34-9AD5FD3157D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6624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49</xdr:row>
      <xdr:rowOff>0</xdr:rowOff>
    </xdr:from>
    <xdr:to>
      <xdr:col>11</xdr:col>
      <xdr:colOff>314325</xdr:colOff>
      <xdr:row>50</xdr:row>
      <xdr:rowOff>133350</xdr:rowOff>
    </xdr:to>
    <xdr:sp macro="" textlink="">
      <xdr:nvSpPr>
        <xdr:cNvPr id="32052" name="AutoShape 1" descr="Eine Matrixformel, die Konstanten verwendet">
          <a:extLst>
            <a:ext uri="{FF2B5EF4-FFF2-40B4-BE49-F238E27FC236}">
              <a16:creationId xmlns:a16="http://schemas.microsoft.com/office/drawing/2014/main" id="{39CBC37E-4232-BDAB-0DF8-E269434B121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8248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49</xdr:row>
      <xdr:rowOff>0</xdr:rowOff>
    </xdr:from>
    <xdr:to>
      <xdr:col>11</xdr:col>
      <xdr:colOff>314325</xdr:colOff>
      <xdr:row>50</xdr:row>
      <xdr:rowOff>133350</xdr:rowOff>
    </xdr:to>
    <xdr:sp macro="" textlink="">
      <xdr:nvSpPr>
        <xdr:cNvPr id="32053" name="AutoShape 1" descr="Eine Matrixformel, die Konstanten verwendet">
          <a:extLst>
            <a:ext uri="{FF2B5EF4-FFF2-40B4-BE49-F238E27FC236}">
              <a16:creationId xmlns:a16="http://schemas.microsoft.com/office/drawing/2014/main" id="{BE156A51-8F22-B198-B335-EAF744A019F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8248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49</xdr:row>
      <xdr:rowOff>0</xdr:rowOff>
    </xdr:from>
    <xdr:to>
      <xdr:col>11</xdr:col>
      <xdr:colOff>314325</xdr:colOff>
      <xdr:row>50</xdr:row>
      <xdr:rowOff>133350</xdr:rowOff>
    </xdr:to>
    <xdr:sp macro="" textlink="">
      <xdr:nvSpPr>
        <xdr:cNvPr id="32054" name="AutoShape 1" descr="Eine Matrixformel, die Konstanten verwendet">
          <a:extLst>
            <a:ext uri="{FF2B5EF4-FFF2-40B4-BE49-F238E27FC236}">
              <a16:creationId xmlns:a16="http://schemas.microsoft.com/office/drawing/2014/main" id="{511F7400-5055-3D69-293C-A79429500D1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8248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49</xdr:row>
      <xdr:rowOff>0</xdr:rowOff>
    </xdr:from>
    <xdr:to>
      <xdr:col>11</xdr:col>
      <xdr:colOff>314325</xdr:colOff>
      <xdr:row>50</xdr:row>
      <xdr:rowOff>133350</xdr:rowOff>
    </xdr:to>
    <xdr:sp macro="" textlink="">
      <xdr:nvSpPr>
        <xdr:cNvPr id="32055" name="AutoShape 1" descr="Eine Matrixformel, die Konstanten verwendet">
          <a:extLst>
            <a:ext uri="{FF2B5EF4-FFF2-40B4-BE49-F238E27FC236}">
              <a16:creationId xmlns:a16="http://schemas.microsoft.com/office/drawing/2014/main" id="{03261118-D12F-8644-885E-EF443CDB168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8248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49</xdr:row>
      <xdr:rowOff>0</xdr:rowOff>
    </xdr:from>
    <xdr:to>
      <xdr:col>11</xdr:col>
      <xdr:colOff>314325</xdr:colOff>
      <xdr:row>50</xdr:row>
      <xdr:rowOff>133350</xdr:rowOff>
    </xdr:to>
    <xdr:sp macro="" textlink="">
      <xdr:nvSpPr>
        <xdr:cNvPr id="32056" name="AutoShape 1" descr="Eine Matrixformel, die Konstanten verwendet">
          <a:extLst>
            <a:ext uri="{FF2B5EF4-FFF2-40B4-BE49-F238E27FC236}">
              <a16:creationId xmlns:a16="http://schemas.microsoft.com/office/drawing/2014/main" id="{59094319-29DD-A044-1116-BCC6196A684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8248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49</xdr:row>
      <xdr:rowOff>0</xdr:rowOff>
    </xdr:from>
    <xdr:to>
      <xdr:col>11</xdr:col>
      <xdr:colOff>314325</xdr:colOff>
      <xdr:row>50</xdr:row>
      <xdr:rowOff>133350</xdr:rowOff>
    </xdr:to>
    <xdr:sp macro="" textlink="">
      <xdr:nvSpPr>
        <xdr:cNvPr id="32057" name="AutoShape 1" descr="Eine Matrixformel, die Konstanten verwendet">
          <a:extLst>
            <a:ext uri="{FF2B5EF4-FFF2-40B4-BE49-F238E27FC236}">
              <a16:creationId xmlns:a16="http://schemas.microsoft.com/office/drawing/2014/main" id="{8A85ED1B-72EE-3E02-31DA-93510896124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8248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49</xdr:row>
      <xdr:rowOff>0</xdr:rowOff>
    </xdr:from>
    <xdr:to>
      <xdr:col>11</xdr:col>
      <xdr:colOff>314325</xdr:colOff>
      <xdr:row>50</xdr:row>
      <xdr:rowOff>133350</xdr:rowOff>
    </xdr:to>
    <xdr:sp macro="" textlink="">
      <xdr:nvSpPr>
        <xdr:cNvPr id="32058" name="AutoShape 1" descr="Eine Matrixformel, die Konstanten verwendet">
          <a:extLst>
            <a:ext uri="{FF2B5EF4-FFF2-40B4-BE49-F238E27FC236}">
              <a16:creationId xmlns:a16="http://schemas.microsoft.com/office/drawing/2014/main" id="{8F56945A-5E38-3CD8-335A-D0702D084EF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8248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275</xdr:row>
      <xdr:rowOff>0</xdr:rowOff>
    </xdr:from>
    <xdr:to>
      <xdr:col>11</xdr:col>
      <xdr:colOff>314325</xdr:colOff>
      <xdr:row>276</xdr:row>
      <xdr:rowOff>133350</xdr:rowOff>
    </xdr:to>
    <xdr:sp macro="" textlink="">
      <xdr:nvSpPr>
        <xdr:cNvPr id="32059" name="AutoShape 1" descr="Eine Matrixformel, die Konstanten verwendet">
          <a:extLst>
            <a:ext uri="{FF2B5EF4-FFF2-40B4-BE49-F238E27FC236}">
              <a16:creationId xmlns:a16="http://schemas.microsoft.com/office/drawing/2014/main" id="{6CFE3D04-715F-07BA-2531-9D4F4A1A9F5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4843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275</xdr:row>
      <xdr:rowOff>0</xdr:rowOff>
    </xdr:from>
    <xdr:to>
      <xdr:col>11</xdr:col>
      <xdr:colOff>314325</xdr:colOff>
      <xdr:row>276</xdr:row>
      <xdr:rowOff>133350</xdr:rowOff>
    </xdr:to>
    <xdr:sp macro="" textlink="">
      <xdr:nvSpPr>
        <xdr:cNvPr id="32060" name="AutoShape 1" descr="Eine Matrixformel, die Konstanten verwendet">
          <a:extLst>
            <a:ext uri="{FF2B5EF4-FFF2-40B4-BE49-F238E27FC236}">
              <a16:creationId xmlns:a16="http://schemas.microsoft.com/office/drawing/2014/main" id="{E41D720B-72B7-E5F2-FA70-D3B316EC798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4843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275</xdr:row>
      <xdr:rowOff>0</xdr:rowOff>
    </xdr:from>
    <xdr:to>
      <xdr:col>11</xdr:col>
      <xdr:colOff>314325</xdr:colOff>
      <xdr:row>276</xdr:row>
      <xdr:rowOff>133350</xdr:rowOff>
    </xdr:to>
    <xdr:sp macro="" textlink="">
      <xdr:nvSpPr>
        <xdr:cNvPr id="32061" name="AutoShape 1" descr="Eine Matrixformel, die Konstanten verwendet">
          <a:extLst>
            <a:ext uri="{FF2B5EF4-FFF2-40B4-BE49-F238E27FC236}">
              <a16:creationId xmlns:a16="http://schemas.microsoft.com/office/drawing/2014/main" id="{413DD301-0C46-7A34-FED0-FF0631FC8D2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4843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275</xdr:row>
      <xdr:rowOff>0</xdr:rowOff>
    </xdr:from>
    <xdr:to>
      <xdr:col>11</xdr:col>
      <xdr:colOff>314325</xdr:colOff>
      <xdr:row>276</xdr:row>
      <xdr:rowOff>133350</xdr:rowOff>
    </xdr:to>
    <xdr:sp macro="" textlink="">
      <xdr:nvSpPr>
        <xdr:cNvPr id="32062" name="AutoShape 1" descr="Eine Matrixformel, die Konstanten verwendet">
          <a:extLst>
            <a:ext uri="{FF2B5EF4-FFF2-40B4-BE49-F238E27FC236}">
              <a16:creationId xmlns:a16="http://schemas.microsoft.com/office/drawing/2014/main" id="{D2A042CF-B623-A647-47DF-811056EDFB5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4843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275</xdr:row>
      <xdr:rowOff>0</xdr:rowOff>
    </xdr:from>
    <xdr:to>
      <xdr:col>11</xdr:col>
      <xdr:colOff>314325</xdr:colOff>
      <xdr:row>276</xdr:row>
      <xdr:rowOff>133350</xdr:rowOff>
    </xdr:to>
    <xdr:sp macro="" textlink="">
      <xdr:nvSpPr>
        <xdr:cNvPr id="32063" name="AutoShape 1" descr="Eine Matrixformel, die Konstanten verwendet">
          <a:extLst>
            <a:ext uri="{FF2B5EF4-FFF2-40B4-BE49-F238E27FC236}">
              <a16:creationId xmlns:a16="http://schemas.microsoft.com/office/drawing/2014/main" id="{0E75F788-3BCD-9FAC-F9C3-14B3BF6289E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4843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275</xdr:row>
      <xdr:rowOff>0</xdr:rowOff>
    </xdr:from>
    <xdr:to>
      <xdr:col>11</xdr:col>
      <xdr:colOff>314325</xdr:colOff>
      <xdr:row>276</xdr:row>
      <xdr:rowOff>133350</xdr:rowOff>
    </xdr:to>
    <xdr:sp macro="" textlink="">
      <xdr:nvSpPr>
        <xdr:cNvPr id="32064" name="AutoShape 1" descr="Eine Matrixformel, die Konstanten verwendet">
          <a:extLst>
            <a:ext uri="{FF2B5EF4-FFF2-40B4-BE49-F238E27FC236}">
              <a16:creationId xmlns:a16="http://schemas.microsoft.com/office/drawing/2014/main" id="{463B48D6-9B03-F501-C119-7FDCB02F536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4843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275</xdr:row>
      <xdr:rowOff>0</xdr:rowOff>
    </xdr:from>
    <xdr:to>
      <xdr:col>11</xdr:col>
      <xdr:colOff>314325</xdr:colOff>
      <xdr:row>276</xdr:row>
      <xdr:rowOff>133350</xdr:rowOff>
    </xdr:to>
    <xdr:sp macro="" textlink="">
      <xdr:nvSpPr>
        <xdr:cNvPr id="32065" name="AutoShape 1" descr="Eine Matrixformel, die Konstanten verwendet">
          <a:extLst>
            <a:ext uri="{FF2B5EF4-FFF2-40B4-BE49-F238E27FC236}">
              <a16:creationId xmlns:a16="http://schemas.microsoft.com/office/drawing/2014/main" id="{07FB103F-7375-029C-E79B-5AA3C7C1B62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4843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119</xdr:row>
      <xdr:rowOff>0</xdr:rowOff>
    </xdr:from>
    <xdr:to>
      <xdr:col>11</xdr:col>
      <xdr:colOff>314325</xdr:colOff>
      <xdr:row>120</xdr:row>
      <xdr:rowOff>133350</xdr:rowOff>
    </xdr:to>
    <xdr:sp macro="" textlink="">
      <xdr:nvSpPr>
        <xdr:cNvPr id="32066" name="AutoShape 1" descr="Eine Matrixformel, die Konstanten verwendet">
          <a:extLst>
            <a:ext uri="{FF2B5EF4-FFF2-40B4-BE49-F238E27FC236}">
              <a16:creationId xmlns:a16="http://schemas.microsoft.com/office/drawing/2014/main" id="{76251671-D3C1-B292-F1C0-67FFBEF337B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9583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119</xdr:row>
      <xdr:rowOff>0</xdr:rowOff>
    </xdr:from>
    <xdr:to>
      <xdr:col>11</xdr:col>
      <xdr:colOff>314325</xdr:colOff>
      <xdr:row>120</xdr:row>
      <xdr:rowOff>133350</xdr:rowOff>
    </xdr:to>
    <xdr:sp macro="" textlink="">
      <xdr:nvSpPr>
        <xdr:cNvPr id="32067" name="AutoShape 1" descr="Eine Matrixformel, die Konstanten verwendet">
          <a:extLst>
            <a:ext uri="{FF2B5EF4-FFF2-40B4-BE49-F238E27FC236}">
              <a16:creationId xmlns:a16="http://schemas.microsoft.com/office/drawing/2014/main" id="{F6267CB7-7110-B0DD-6E65-C20550E585F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9583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119</xdr:row>
      <xdr:rowOff>0</xdr:rowOff>
    </xdr:from>
    <xdr:to>
      <xdr:col>11</xdr:col>
      <xdr:colOff>314325</xdr:colOff>
      <xdr:row>120</xdr:row>
      <xdr:rowOff>133350</xdr:rowOff>
    </xdr:to>
    <xdr:sp macro="" textlink="">
      <xdr:nvSpPr>
        <xdr:cNvPr id="32068" name="AutoShape 1" descr="Eine Matrixformel, die Konstanten verwendet">
          <a:extLst>
            <a:ext uri="{FF2B5EF4-FFF2-40B4-BE49-F238E27FC236}">
              <a16:creationId xmlns:a16="http://schemas.microsoft.com/office/drawing/2014/main" id="{5C95E1B0-AB9C-71DF-A0D5-9D76BF20967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9583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119</xdr:row>
      <xdr:rowOff>0</xdr:rowOff>
    </xdr:from>
    <xdr:to>
      <xdr:col>11</xdr:col>
      <xdr:colOff>314325</xdr:colOff>
      <xdr:row>120</xdr:row>
      <xdr:rowOff>133350</xdr:rowOff>
    </xdr:to>
    <xdr:sp macro="" textlink="">
      <xdr:nvSpPr>
        <xdr:cNvPr id="32069" name="AutoShape 1" descr="Eine Matrixformel, die Konstanten verwendet">
          <a:extLst>
            <a:ext uri="{FF2B5EF4-FFF2-40B4-BE49-F238E27FC236}">
              <a16:creationId xmlns:a16="http://schemas.microsoft.com/office/drawing/2014/main" id="{36E72AF7-CBE3-2B36-F306-53B0E8E588A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9583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119</xdr:row>
      <xdr:rowOff>0</xdr:rowOff>
    </xdr:from>
    <xdr:to>
      <xdr:col>11</xdr:col>
      <xdr:colOff>314325</xdr:colOff>
      <xdr:row>120</xdr:row>
      <xdr:rowOff>133350</xdr:rowOff>
    </xdr:to>
    <xdr:sp macro="" textlink="">
      <xdr:nvSpPr>
        <xdr:cNvPr id="32070" name="AutoShape 1" descr="Eine Matrixformel, die Konstanten verwendet">
          <a:extLst>
            <a:ext uri="{FF2B5EF4-FFF2-40B4-BE49-F238E27FC236}">
              <a16:creationId xmlns:a16="http://schemas.microsoft.com/office/drawing/2014/main" id="{96A2F0D3-F703-8FBB-E280-41621D03920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9583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119</xdr:row>
      <xdr:rowOff>0</xdr:rowOff>
    </xdr:from>
    <xdr:to>
      <xdr:col>11</xdr:col>
      <xdr:colOff>314325</xdr:colOff>
      <xdr:row>120</xdr:row>
      <xdr:rowOff>133350</xdr:rowOff>
    </xdr:to>
    <xdr:sp macro="" textlink="">
      <xdr:nvSpPr>
        <xdr:cNvPr id="32071" name="AutoShape 1" descr="Eine Matrixformel, die Konstanten verwendet">
          <a:extLst>
            <a:ext uri="{FF2B5EF4-FFF2-40B4-BE49-F238E27FC236}">
              <a16:creationId xmlns:a16="http://schemas.microsoft.com/office/drawing/2014/main" id="{F740CE90-25B0-2E64-DDEE-40F0F855110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9583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119</xdr:row>
      <xdr:rowOff>0</xdr:rowOff>
    </xdr:from>
    <xdr:to>
      <xdr:col>11</xdr:col>
      <xdr:colOff>314325</xdr:colOff>
      <xdr:row>120</xdr:row>
      <xdr:rowOff>133350</xdr:rowOff>
    </xdr:to>
    <xdr:sp macro="" textlink="">
      <xdr:nvSpPr>
        <xdr:cNvPr id="32072" name="AutoShape 1" descr="Eine Matrixformel, die Konstanten verwendet">
          <a:extLst>
            <a:ext uri="{FF2B5EF4-FFF2-40B4-BE49-F238E27FC236}">
              <a16:creationId xmlns:a16="http://schemas.microsoft.com/office/drawing/2014/main" id="{BE576E5F-517B-CB1B-3911-99A7B63C46D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9583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278</xdr:row>
      <xdr:rowOff>0</xdr:rowOff>
    </xdr:from>
    <xdr:to>
      <xdr:col>11</xdr:col>
      <xdr:colOff>314325</xdr:colOff>
      <xdr:row>279</xdr:row>
      <xdr:rowOff>133350</xdr:rowOff>
    </xdr:to>
    <xdr:sp macro="" textlink="">
      <xdr:nvSpPr>
        <xdr:cNvPr id="32073" name="AutoShape 1" descr="Eine Matrixformel, die Konstanten verwendet">
          <a:extLst>
            <a:ext uri="{FF2B5EF4-FFF2-40B4-BE49-F238E27FC236}">
              <a16:creationId xmlns:a16="http://schemas.microsoft.com/office/drawing/2014/main" id="{76D9B5E6-CA2E-C142-23C5-84B1D2800C1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5329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278</xdr:row>
      <xdr:rowOff>0</xdr:rowOff>
    </xdr:from>
    <xdr:to>
      <xdr:col>11</xdr:col>
      <xdr:colOff>314325</xdr:colOff>
      <xdr:row>279</xdr:row>
      <xdr:rowOff>133350</xdr:rowOff>
    </xdr:to>
    <xdr:sp macro="" textlink="">
      <xdr:nvSpPr>
        <xdr:cNvPr id="32074" name="AutoShape 1" descr="Eine Matrixformel, die Konstanten verwendet">
          <a:extLst>
            <a:ext uri="{FF2B5EF4-FFF2-40B4-BE49-F238E27FC236}">
              <a16:creationId xmlns:a16="http://schemas.microsoft.com/office/drawing/2014/main" id="{6801D2F7-51B6-38DF-F3AB-5FBD93B8F2D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5329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278</xdr:row>
      <xdr:rowOff>0</xdr:rowOff>
    </xdr:from>
    <xdr:to>
      <xdr:col>11</xdr:col>
      <xdr:colOff>314325</xdr:colOff>
      <xdr:row>279</xdr:row>
      <xdr:rowOff>133350</xdr:rowOff>
    </xdr:to>
    <xdr:sp macro="" textlink="">
      <xdr:nvSpPr>
        <xdr:cNvPr id="32075" name="AutoShape 1" descr="Eine Matrixformel, die Konstanten verwendet">
          <a:extLst>
            <a:ext uri="{FF2B5EF4-FFF2-40B4-BE49-F238E27FC236}">
              <a16:creationId xmlns:a16="http://schemas.microsoft.com/office/drawing/2014/main" id="{D940C08A-7A2C-C9DF-9D67-2DB00DC6654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5329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278</xdr:row>
      <xdr:rowOff>0</xdr:rowOff>
    </xdr:from>
    <xdr:to>
      <xdr:col>11</xdr:col>
      <xdr:colOff>314325</xdr:colOff>
      <xdr:row>279</xdr:row>
      <xdr:rowOff>133350</xdr:rowOff>
    </xdr:to>
    <xdr:sp macro="" textlink="">
      <xdr:nvSpPr>
        <xdr:cNvPr id="32076" name="AutoShape 1" descr="Eine Matrixformel, die Konstanten verwendet">
          <a:extLst>
            <a:ext uri="{FF2B5EF4-FFF2-40B4-BE49-F238E27FC236}">
              <a16:creationId xmlns:a16="http://schemas.microsoft.com/office/drawing/2014/main" id="{50AF0159-1986-0836-D789-F6A131F7910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5329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278</xdr:row>
      <xdr:rowOff>0</xdr:rowOff>
    </xdr:from>
    <xdr:to>
      <xdr:col>11</xdr:col>
      <xdr:colOff>314325</xdr:colOff>
      <xdr:row>279</xdr:row>
      <xdr:rowOff>133350</xdr:rowOff>
    </xdr:to>
    <xdr:sp macro="" textlink="">
      <xdr:nvSpPr>
        <xdr:cNvPr id="32077" name="AutoShape 1" descr="Eine Matrixformel, die Konstanten verwendet">
          <a:extLst>
            <a:ext uri="{FF2B5EF4-FFF2-40B4-BE49-F238E27FC236}">
              <a16:creationId xmlns:a16="http://schemas.microsoft.com/office/drawing/2014/main" id="{1EDE812E-D0BA-8939-B971-3E022D844E1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5329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278</xdr:row>
      <xdr:rowOff>0</xdr:rowOff>
    </xdr:from>
    <xdr:to>
      <xdr:col>11</xdr:col>
      <xdr:colOff>314325</xdr:colOff>
      <xdr:row>279</xdr:row>
      <xdr:rowOff>133350</xdr:rowOff>
    </xdr:to>
    <xdr:sp macro="" textlink="">
      <xdr:nvSpPr>
        <xdr:cNvPr id="32078" name="AutoShape 1" descr="Eine Matrixformel, die Konstanten verwendet">
          <a:extLst>
            <a:ext uri="{FF2B5EF4-FFF2-40B4-BE49-F238E27FC236}">
              <a16:creationId xmlns:a16="http://schemas.microsoft.com/office/drawing/2014/main" id="{E12C240D-3614-6E55-0987-A20EA1C297B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5329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278</xdr:row>
      <xdr:rowOff>0</xdr:rowOff>
    </xdr:from>
    <xdr:to>
      <xdr:col>11</xdr:col>
      <xdr:colOff>314325</xdr:colOff>
      <xdr:row>279</xdr:row>
      <xdr:rowOff>133350</xdr:rowOff>
    </xdr:to>
    <xdr:sp macro="" textlink="">
      <xdr:nvSpPr>
        <xdr:cNvPr id="32079" name="AutoShape 1" descr="Eine Matrixformel, die Konstanten verwendet">
          <a:extLst>
            <a:ext uri="{FF2B5EF4-FFF2-40B4-BE49-F238E27FC236}">
              <a16:creationId xmlns:a16="http://schemas.microsoft.com/office/drawing/2014/main" id="{03E84101-7AF8-71C0-CB26-A2E868D99FC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5329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130</xdr:row>
      <xdr:rowOff>0</xdr:rowOff>
    </xdr:from>
    <xdr:to>
      <xdr:col>11</xdr:col>
      <xdr:colOff>314325</xdr:colOff>
      <xdr:row>131</xdr:row>
      <xdr:rowOff>133350</xdr:rowOff>
    </xdr:to>
    <xdr:sp macro="" textlink="">
      <xdr:nvSpPr>
        <xdr:cNvPr id="32080" name="AutoShape 1" descr="Eine Matrixformel, die Konstanten verwendet">
          <a:extLst>
            <a:ext uri="{FF2B5EF4-FFF2-40B4-BE49-F238E27FC236}">
              <a16:creationId xmlns:a16="http://schemas.microsoft.com/office/drawing/2014/main" id="{DD7FA94C-F132-C9E8-1A88-5308F4C3E31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1364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130</xdr:row>
      <xdr:rowOff>0</xdr:rowOff>
    </xdr:from>
    <xdr:to>
      <xdr:col>11</xdr:col>
      <xdr:colOff>314325</xdr:colOff>
      <xdr:row>131</xdr:row>
      <xdr:rowOff>133350</xdr:rowOff>
    </xdr:to>
    <xdr:sp macro="" textlink="">
      <xdr:nvSpPr>
        <xdr:cNvPr id="32081" name="AutoShape 1" descr="Eine Matrixformel, die Konstanten verwendet">
          <a:extLst>
            <a:ext uri="{FF2B5EF4-FFF2-40B4-BE49-F238E27FC236}">
              <a16:creationId xmlns:a16="http://schemas.microsoft.com/office/drawing/2014/main" id="{6A297DC9-027B-5FAC-C467-8DF05C8E5FD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1364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130</xdr:row>
      <xdr:rowOff>0</xdr:rowOff>
    </xdr:from>
    <xdr:to>
      <xdr:col>11</xdr:col>
      <xdr:colOff>314325</xdr:colOff>
      <xdr:row>131</xdr:row>
      <xdr:rowOff>133350</xdr:rowOff>
    </xdr:to>
    <xdr:sp macro="" textlink="">
      <xdr:nvSpPr>
        <xdr:cNvPr id="32082" name="AutoShape 1" descr="Eine Matrixformel, die Konstanten verwendet">
          <a:extLst>
            <a:ext uri="{FF2B5EF4-FFF2-40B4-BE49-F238E27FC236}">
              <a16:creationId xmlns:a16="http://schemas.microsoft.com/office/drawing/2014/main" id="{CD52FC1C-6227-11B0-D744-FA9E47485EA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1364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130</xdr:row>
      <xdr:rowOff>0</xdr:rowOff>
    </xdr:from>
    <xdr:to>
      <xdr:col>11</xdr:col>
      <xdr:colOff>314325</xdr:colOff>
      <xdr:row>131</xdr:row>
      <xdr:rowOff>133350</xdr:rowOff>
    </xdr:to>
    <xdr:sp macro="" textlink="">
      <xdr:nvSpPr>
        <xdr:cNvPr id="32083" name="AutoShape 1" descr="Eine Matrixformel, die Konstanten verwendet">
          <a:extLst>
            <a:ext uri="{FF2B5EF4-FFF2-40B4-BE49-F238E27FC236}">
              <a16:creationId xmlns:a16="http://schemas.microsoft.com/office/drawing/2014/main" id="{AEBF9D95-7381-CFFE-5C42-C0AA19F7838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1364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130</xdr:row>
      <xdr:rowOff>0</xdr:rowOff>
    </xdr:from>
    <xdr:to>
      <xdr:col>11</xdr:col>
      <xdr:colOff>314325</xdr:colOff>
      <xdr:row>131</xdr:row>
      <xdr:rowOff>133350</xdr:rowOff>
    </xdr:to>
    <xdr:sp macro="" textlink="">
      <xdr:nvSpPr>
        <xdr:cNvPr id="32084" name="AutoShape 1" descr="Eine Matrixformel, die Konstanten verwendet">
          <a:extLst>
            <a:ext uri="{FF2B5EF4-FFF2-40B4-BE49-F238E27FC236}">
              <a16:creationId xmlns:a16="http://schemas.microsoft.com/office/drawing/2014/main" id="{10986C3E-8469-A2C9-D8CE-813858D6556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1364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130</xdr:row>
      <xdr:rowOff>0</xdr:rowOff>
    </xdr:from>
    <xdr:to>
      <xdr:col>11</xdr:col>
      <xdr:colOff>314325</xdr:colOff>
      <xdr:row>131</xdr:row>
      <xdr:rowOff>133350</xdr:rowOff>
    </xdr:to>
    <xdr:sp macro="" textlink="">
      <xdr:nvSpPr>
        <xdr:cNvPr id="32085" name="AutoShape 1" descr="Eine Matrixformel, die Konstanten verwendet">
          <a:extLst>
            <a:ext uri="{FF2B5EF4-FFF2-40B4-BE49-F238E27FC236}">
              <a16:creationId xmlns:a16="http://schemas.microsoft.com/office/drawing/2014/main" id="{8482C5B0-507A-9685-11A8-06CF2481990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1364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130</xdr:row>
      <xdr:rowOff>0</xdr:rowOff>
    </xdr:from>
    <xdr:to>
      <xdr:col>11</xdr:col>
      <xdr:colOff>314325</xdr:colOff>
      <xdr:row>131</xdr:row>
      <xdr:rowOff>133350</xdr:rowOff>
    </xdr:to>
    <xdr:sp macro="" textlink="">
      <xdr:nvSpPr>
        <xdr:cNvPr id="32086" name="AutoShape 1" descr="Eine Matrixformel, die Konstanten verwendet">
          <a:extLst>
            <a:ext uri="{FF2B5EF4-FFF2-40B4-BE49-F238E27FC236}">
              <a16:creationId xmlns:a16="http://schemas.microsoft.com/office/drawing/2014/main" id="{4F7CD3B0-1B03-8C21-B675-78361F95A32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1364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186</xdr:row>
      <xdr:rowOff>0</xdr:rowOff>
    </xdr:from>
    <xdr:to>
      <xdr:col>11</xdr:col>
      <xdr:colOff>314325</xdr:colOff>
      <xdr:row>187</xdr:row>
      <xdr:rowOff>133350</xdr:rowOff>
    </xdr:to>
    <xdr:sp macro="" textlink="">
      <xdr:nvSpPr>
        <xdr:cNvPr id="32087" name="AutoShape 1" descr="Eine Matrixformel, die Konstanten verwendet">
          <a:extLst>
            <a:ext uri="{FF2B5EF4-FFF2-40B4-BE49-F238E27FC236}">
              <a16:creationId xmlns:a16="http://schemas.microsoft.com/office/drawing/2014/main" id="{55F6F042-40AD-3EC0-F6AC-B7AD109D270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0432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186</xdr:row>
      <xdr:rowOff>0</xdr:rowOff>
    </xdr:from>
    <xdr:to>
      <xdr:col>11</xdr:col>
      <xdr:colOff>314325</xdr:colOff>
      <xdr:row>187</xdr:row>
      <xdr:rowOff>133350</xdr:rowOff>
    </xdr:to>
    <xdr:sp macro="" textlink="">
      <xdr:nvSpPr>
        <xdr:cNvPr id="32088" name="AutoShape 1" descr="Eine Matrixformel, die Konstanten verwendet">
          <a:extLst>
            <a:ext uri="{FF2B5EF4-FFF2-40B4-BE49-F238E27FC236}">
              <a16:creationId xmlns:a16="http://schemas.microsoft.com/office/drawing/2014/main" id="{72F9B3AC-E2D0-FB94-B456-E4534E3D913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0432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186</xdr:row>
      <xdr:rowOff>0</xdr:rowOff>
    </xdr:from>
    <xdr:to>
      <xdr:col>11</xdr:col>
      <xdr:colOff>314325</xdr:colOff>
      <xdr:row>187</xdr:row>
      <xdr:rowOff>133350</xdr:rowOff>
    </xdr:to>
    <xdr:sp macro="" textlink="">
      <xdr:nvSpPr>
        <xdr:cNvPr id="32089" name="AutoShape 1" descr="Eine Matrixformel, die Konstanten verwendet">
          <a:extLst>
            <a:ext uri="{FF2B5EF4-FFF2-40B4-BE49-F238E27FC236}">
              <a16:creationId xmlns:a16="http://schemas.microsoft.com/office/drawing/2014/main" id="{93F1BBE5-A3D0-7B92-2822-BCA19C2B409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0432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186</xdr:row>
      <xdr:rowOff>0</xdr:rowOff>
    </xdr:from>
    <xdr:to>
      <xdr:col>11</xdr:col>
      <xdr:colOff>314325</xdr:colOff>
      <xdr:row>187</xdr:row>
      <xdr:rowOff>133350</xdr:rowOff>
    </xdr:to>
    <xdr:sp macro="" textlink="">
      <xdr:nvSpPr>
        <xdr:cNvPr id="32090" name="AutoShape 1" descr="Eine Matrixformel, die Konstanten verwendet">
          <a:extLst>
            <a:ext uri="{FF2B5EF4-FFF2-40B4-BE49-F238E27FC236}">
              <a16:creationId xmlns:a16="http://schemas.microsoft.com/office/drawing/2014/main" id="{B9C20822-B9EA-E04B-7A5E-7230A714F8F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0432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186</xdr:row>
      <xdr:rowOff>0</xdr:rowOff>
    </xdr:from>
    <xdr:to>
      <xdr:col>11</xdr:col>
      <xdr:colOff>314325</xdr:colOff>
      <xdr:row>187</xdr:row>
      <xdr:rowOff>133350</xdr:rowOff>
    </xdr:to>
    <xdr:sp macro="" textlink="">
      <xdr:nvSpPr>
        <xdr:cNvPr id="32091" name="AutoShape 1" descr="Eine Matrixformel, die Konstanten verwendet">
          <a:extLst>
            <a:ext uri="{FF2B5EF4-FFF2-40B4-BE49-F238E27FC236}">
              <a16:creationId xmlns:a16="http://schemas.microsoft.com/office/drawing/2014/main" id="{FA628C8E-4278-1ED4-AFFA-173257B6D80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0432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186</xdr:row>
      <xdr:rowOff>0</xdr:rowOff>
    </xdr:from>
    <xdr:to>
      <xdr:col>11</xdr:col>
      <xdr:colOff>314325</xdr:colOff>
      <xdr:row>187</xdr:row>
      <xdr:rowOff>133350</xdr:rowOff>
    </xdr:to>
    <xdr:sp macro="" textlink="">
      <xdr:nvSpPr>
        <xdr:cNvPr id="32092" name="AutoShape 1" descr="Eine Matrixformel, die Konstanten verwendet">
          <a:extLst>
            <a:ext uri="{FF2B5EF4-FFF2-40B4-BE49-F238E27FC236}">
              <a16:creationId xmlns:a16="http://schemas.microsoft.com/office/drawing/2014/main" id="{0AD8C733-16C1-8483-5D67-4E19B3BBBD4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0432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186</xdr:row>
      <xdr:rowOff>0</xdr:rowOff>
    </xdr:from>
    <xdr:to>
      <xdr:col>11</xdr:col>
      <xdr:colOff>314325</xdr:colOff>
      <xdr:row>187</xdr:row>
      <xdr:rowOff>133350</xdr:rowOff>
    </xdr:to>
    <xdr:sp macro="" textlink="">
      <xdr:nvSpPr>
        <xdr:cNvPr id="32093" name="AutoShape 1" descr="Eine Matrixformel, die Konstanten verwendet">
          <a:extLst>
            <a:ext uri="{FF2B5EF4-FFF2-40B4-BE49-F238E27FC236}">
              <a16:creationId xmlns:a16="http://schemas.microsoft.com/office/drawing/2014/main" id="{D58E8821-0B5F-3C83-BAFA-6075C26009B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0432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93</xdr:row>
      <xdr:rowOff>0</xdr:rowOff>
    </xdr:from>
    <xdr:to>
      <xdr:col>11</xdr:col>
      <xdr:colOff>314325</xdr:colOff>
      <xdr:row>94</xdr:row>
      <xdr:rowOff>133350</xdr:rowOff>
    </xdr:to>
    <xdr:sp macro="" textlink="">
      <xdr:nvSpPr>
        <xdr:cNvPr id="32094" name="AutoShape 1" descr="Eine Matrixformel, die Konstanten verwendet">
          <a:extLst>
            <a:ext uri="{FF2B5EF4-FFF2-40B4-BE49-F238E27FC236}">
              <a16:creationId xmlns:a16="http://schemas.microsoft.com/office/drawing/2014/main" id="{FA28DC53-ED5B-3267-8C5E-9AC00D2EB15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5373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93</xdr:row>
      <xdr:rowOff>0</xdr:rowOff>
    </xdr:from>
    <xdr:to>
      <xdr:col>11</xdr:col>
      <xdr:colOff>314325</xdr:colOff>
      <xdr:row>94</xdr:row>
      <xdr:rowOff>133350</xdr:rowOff>
    </xdr:to>
    <xdr:sp macro="" textlink="">
      <xdr:nvSpPr>
        <xdr:cNvPr id="32095" name="AutoShape 1" descr="Eine Matrixformel, die Konstanten verwendet">
          <a:extLst>
            <a:ext uri="{FF2B5EF4-FFF2-40B4-BE49-F238E27FC236}">
              <a16:creationId xmlns:a16="http://schemas.microsoft.com/office/drawing/2014/main" id="{454488F2-746D-1B34-CA7F-B00B02BFA18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5373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93</xdr:row>
      <xdr:rowOff>0</xdr:rowOff>
    </xdr:from>
    <xdr:to>
      <xdr:col>11</xdr:col>
      <xdr:colOff>314325</xdr:colOff>
      <xdr:row>94</xdr:row>
      <xdr:rowOff>133350</xdr:rowOff>
    </xdr:to>
    <xdr:sp macro="" textlink="">
      <xdr:nvSpPr>
        <xdr:cNvPr id="32096" name="AutoShape 1" descr="Eine Matrixformel, die Konstanten verwendet">
          <a:extLst>
            <a:ext uri="{FF2B5EF4-FFF2-40B4-BE49-F238E27FC236}">
              <a16:creationId xmlns:a16="http://schemas.microsoft.com/office/drawing/2014/main" id="{42B86911-7C7E-4CCD-FF8E-5F28B03E700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5373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93</xdr:row>
      <xdr:rowOff>0</xdr:rowOff>
    </xdr:from>
    <xdr:to>
      <xdr:col>11</xdr:col>
      <xdr:colOff>314325</xdr:colOff>
      <xdr:row>94</xdr:row>
      <xdr:rowOff>133350</xdr:rowOff>
    </xdr:to>
    <xdr:sp macro="" textlink="">
      <xdr:nvSpPr>
        <xdr:cNvPr id="32097" name="AutoShape 1" descr="Eine Matrixformel, die Konstanten verwendet">
          <a:extLst>
            <a:ext uri="{FF2B5EF4-FFF2-40B4-BE49-F238E27FC236}">
              <a16:creationId xmlns:a16="http://schemas.microsoft.com/office/drawing/2014/main" id="{4AA1656A-694D-8D8F-033C-45A0C60C3D5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5373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93</xdr:row>
      <xdr:rowOff>0</xdr:rowOff>
    </xdr:from>
    <xdr:to>
      <xdr:col>11</xdr:col>
      <xdr:colOff>314325</xdr:colOff>
      <xdr:row>94</xdr:row>
      <xdr:rowOff>133350</xdr:rowOff>
    </xdr:to>
    <xdr:sp macro="" textlink="">
      <xdr:nvSpPr>
        <xdr:cNvPr id="32098" name="AutoShape 1" descr="Eine Matrixformel, die Konstanten verwendet">
          <a:extLst>
            <a:ext uri="{FF2B5EF4-FFF2-40B4-BE49-F238E27FC236}">
              <a16:creationId xmlns:a16="http://schemas.microsoft.com/office/drawing/2014/main" id="{D05A1539-6EF5-24EE-3366-93E002CE423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5373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93</xdr:row>
      <xdr:rowOff>0</xdr:rowOff>
    </xdr:from>
    <xdr:to>
      <xdr:col>11</xdr:col>
      <xdr:colOff>314325</xdr:colOff>
      <xdr:row>94</xdr:row>
      <xdr:rowOff>133350</xdr:rowOff>
    </xdr:to>
    <xdr:sp macro="" textlink="">
      <xdr:nvSpPr>
        <xdr:cNvPr id="32099" name="AutoShape 1" descr="Eine Matrixformel, die Konstanten verwendet">
          <a:extLst>
            <a:ext uri="{FF2B5EF4-FFF2-40B4-BE49-F238E27FC236}">
              <a16:creationId xmlns:a16="http://schemas.microsoft.com/office/drawing/2014/main" id="{33ECDBDF-F00A-1F85-4972-6A613EDE947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5373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93</xdr:row>
      <xdr:rowOff>0</xdr:rowOff>
    </xdr:from>
    <xdr:to>
      <xdr:col>11</xdr:col>
      <xdr:colOff>314325</xdr:colOff>
      <xdr:row>94</xdr:row>
      <xdr:rowOff>133350</xdr:rowOff>
    </xdr:to>
    <xdr:sp macro="" textlink="">
      <xdr:nvSpPr>
        <xdr:cNvPr id="32100" name="AutoShape 1" descr="Eine Matrixformel, die Konstanten verwendet">
          <a:extLst>
            <a:ext uri="{FF2B5EF4-FFF2-40B4-BE49-F238E27FC236}">
              <a16:creationId xmlns:a16="http://schemas.microsoft.com/office/drawing/2014/main" id="{2B359892-6CC1-8C5A-B451-24156C77A5E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5373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200</xdr:row>
      <xdr:rowOff>0</xdr:rowOff>
    </xdr:from>
    <xdr:to>
      <xdr:col>11</xdr:col>
      <xdr:colOff>314325</xdr:colOff>
      <xdr:row>201</xdr:row>
      <xdr:rowOff>133350</xdr:rowOff>
    </xdr:to>
    <xdr:sp macro="" textlink="">
      <xdr:nvSpPr>
        <xdr:cNvPr id="32101" name="AutoShape 1" descr="Eine Matrixformel, die Konstanten verwendet">
          <a:extLst>
            <a:ext uri="{FF2B5EF4-FFF2-40B4-BE49-F238E27FC236}">
              <a16:creationId xmlns:a16="http://schemas.microsoft.com/office/drawing/2014/main" id="{BE0E17CF-E3D0-0A73-1E91-75ADE8026A6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2699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200</xdr:row>
      <xdr:rowOff>0</xdr:rowOff>
    </xdr:from>
    <xdr:to>
      <xdr:col>11</xdr:col>
      <xdr:colOff>314325</xdr:colOff>
      <xdr:row>201</xdr:row>
      <xdr:rowOff>133350</xdr:rowOff>
    </xdr:to>
    <xdr:sp macro="" textlink="">
      <xdr:nvSpPr>
        <xdr:cNvPr id="32102" name="AutoShape 1" descr="Eine Matrixformel, die Konstanten verwendet">
          <a:extLst>
            <a:ext uri="{FF2B5EF4-FFF2-40B4-BE49-F238E27FC236}">
              <a16:creationId xmlns:a16="http://schemas.microsoft.com/office/drawing/2014/main" id="{8B62B2AE-1D1E-EDEE-9926-463A7C4F1FC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2699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200</xdr:row>
      <xdr:rowOff>0</xdr:rowOff>
    </xdr:from>
    <xdr:to>
      <xdr:col>11</xdr:col>
      <xdr:colOff>314325</xdr:colOff>
      <xdr:row>201</xdr:row>
      <xdr:rowOff>133350</xdr:rowOff>
    </xdr:to>
    <xdr:sp macro="" textlink="">
      <xdr:nvSpPr>
        <xdr:cNvPr id="32103" name="AutoShape 1" descr="Eine Matrixformel, die Konstanten verwendet">
          <a:extLst>
            <a:ext uri="{FF2B5EF4-FFF2-40B4-BE49-F238E27FC236}">
              <a16:creationId xmlns:a16="http://schemas.microsoft.com/office/drawing/2014/main" id="{84E5FFD2-5970-1FEE-7622-AA087E75C83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2699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200</xdr:row>
      <xdr:rowOff>0</xdr:rowOff>
    </xdr:from>
    <xdr:to>
      <xdr:col>11</xdr:col>
      <xdr:colOff>314325</xdr:colOff>
      <xdr:row>201</xdr:row>
      <xdr:rowOff>133350</xdr:rowOff>
    </xdr:to>
    <xdr:sp macro="" textlink="">
      <xdr:nvSpPr>
        <xdr:cNvPr id="32104" name="AutoShape 1" descr="Eine Matrixformel, die Konstanten verwendet">
          <a:extLst>
            <a:ext uri="{FF2B5EF4-FFF2-40B4-BE49-F238E27FC236}">
              <a16:creationId xmlns:a16="http://schemas.microsoft.com/office/drawing/2014/main" id="{A831A25D-91F0-B8C5-5455-0DA1A45F663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2699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200</xdr:row>
      <xdr:rowOff>0</xdr:rowOff>
    </xdr:from>
    <xdr:to>
      <xdr:col>11</xdr:col>
      <xdr:colOff>314325</xdr:colOff>
      <xdr:row>201</xdr:row>
      <xdr:rowOff>133350</xdr:rowOff>
    </xdr:to>
    <xdr:sp macro="" textlink="">
      <xdr:nvSpPr>
        <xdr:cNvPr id="32105" name="AutoShape 1" descr="Eine Matrixformel, die Konstanten verwendet">
          <a:extLst>
            <a:ext uri="{FF2B5EF4-FFF2-40B4-BE49-F238E27FC236}">
              <a16:creationId xmlns:a16="http://schemas.microsoft.com/office/drawing/2014/main" id="{D2300DAD-298B-13E4-663B-1F3562F4A7E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2699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200</xdr:row>
      <xdr:rowOff>0</xdr:rowOff>
    </xdr:from>
    <xdr:to>
      <xdr:col>11</xdr:col>
      <xdr:colOff>314325</xdr:colOff>
      <xdr:row>201</xdr:row>
      <xdr:rowOff>133350</xdr:rowOff>
    </xdr:to>
    <xdr:sp macro="" textlink="">
      <xdr:nvSpPr>
        <xdr:cNvPr id="32106" name="AutoShape 1" descr="Eine Matrixformel, die Konstanten verwendet">
          <a:extLst>
            <a:ext uri="{FF2B5EF4-FFF2-40B4-BE49-F238E27FC236}">
              <a16:creationId xmlns:a16="http://schemas.microsoft.com/office/drawing/2014/main" id="{068BD4E4-634D-4FAD-77DA-0EA1607AC8C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2699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200</xdr:row>
      <xdr:rowOff>0</xdr:rowOff>
    </xdr:from>
    <xdr:to>
      <xdr:col>11</xdr:col>
      <xdr:colOff>314325</xdr:colOff>
      <xdr:row>201</xdr:row>
      <xdr:rowOff>133350</xdr:rowOff>
    </xdr:to>
    <xdr:sp macro="" textlink="">
      <xdr:nvSpPr>
        <xdr:cNvPr id="32107" name="AutoShape 1" descr="Eine Matrixformel, die Konstanten verwendet">
          <a:extLst>
            <a:ext uri="{FF2B5EF4-FFF2-40B4-BE49-F238E27FC236}">
              <a16:creationId xmlns:a16="http://schemas.microsoft.com/office/drawing/2014/main" id="{C0034C8B-A7C7-AA12-8049-8B4E27EF09C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2699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138</xdr:row>
      <xdr:rowOff>0</xdr:rowOff>
    </xdr:from>
    <xdr:to>
      <xdr:col>11</xdr:col>
      <xdr:colOff>314325</xdr:colOff>
      <xdr:row>139</xdr:row>
      <xdr:rowOff>133350</xdr:rowOff>
    </xdr:to>
    <xdr:sp macro="" textlink="">
      <xdr:nvSpPr>
        <xdr:cNvPr id="32108" name="AutoShape 1" descr="Eine Matrixformel, die Konstanten verwendet">
          <a:extLst>
            <a:ext uri="{FF2B5EF4-FFF2-40B4-BE49-F238E27FC236}">
              <a16:creationId xmlns:a16="http://schemas.microsoft.com/office/drawing/2014/main" id="{C38C6A61-A568-0B99-C3A0-FCA4E2D1A91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2659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138</xdr:row>
      <xdr:rowOff>0</xdr:rowOff>
    </xdr:from>
    <xdr:to>
      <xdr:col>11</xdr:col>
      <xdr:colOff>314325</xdr:colOff>
      <xdr:row>139</xdr:row>
      <xdr:rowOff>133350</xdr:rowOff>
    </xdr:to>
    <xdr:sp macro="" textlink="">
      <xdr:nvSpPr>
        <xdr:cNvPr id="32109" name="AutoShape 1" descr="Eine Matrixformel, die Konstanten verwendet">
          <a:extLst>
            <a:ext uri="{FF2B5EF4-FFF2-40B4-BE49-F238E27FC236}">
              <a16:creationId xmlns:a16="http://schemas.microsoft.com/office/drawing/2014/main" id="{2F68B4E1-F475-9EF9-0DBD-7D046C5295F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2659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138</xdr:row>
      <xdr:rowOff>0</xdr:rowOff>
    </xdr:from>
    <xdr:to>
      <xdr:col>11</xdr:col>
      <xdr:colOff>314325</xdr:colOff>
      <xdr:row>139</xdr:row>
      <xdr:rowOff>133350</xdr:rowOff>
    </xdr:to>
    <xdr:sp macro="" textlink="">
      <xdr:nvSpPr>
        <xdr:cNvPr id="32110" name="AutoShape 1" descr="Eine Matrixformel, die Konstanten verwendet">
          <a:extLst>
            <a:ext uri="{FF2B5EF4-FFF2-40B4-BE49-F238E27FC236}">
              <a16:creationId xmlns:a16="http://schemas.microsoft.com/office/drawing/2014/main" id="{AE5AA1B0-F567-2FD8-6D3B-0D791E1DC86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2659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138</xdr:row>
      <xdr:rowOff>0</xdr:rowOff>
    </xdr:from>
    <xdr:to>
      <xdr:col>11</xdr:col>
      <xdr:colOff>314325</xdr:colOff>
      <xdr:row>139</xdr:row>
      <xdr:rowOff>133350</xdr:rowOff>
    </xdr:to>
    <xdr:sp macro="" textlink="">
      <xdr:nvSpPr>
        <xdr:cNvPr id="32111" name="AutoShape 1" descr="Eine Matrixformel, die Konstanten verwendet">
          <a:extLst>
            <a:ext uri="{FF2B5EF4-FFF2-40B4-BE49-F238E27FC236}">
              <a16:creationId xmlns:a16="http://schemas.microsoft.com/office/drawing/2014/main" id="{4074C738-D2ED-9DDB-DBBC-F186E48C2EA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2659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138</xdr:row>
      <xdr:rowOff>0</xdr:rowOff>
    </xdr:from>
    <xdr:to>
      <xdr:col>11</xdr:col>
      <xdr:colOff>314325</xdr:colOff>
      <xdr:row>139</xdr:row>
      <xdr:rowOff>133350</xdr:rowOff>
    </xdr:to>
    <xdr:sp macro="" textlink="">
      <xdr:nvSpPr>
        <xdr:cNvPr id="32112" name="AutoShape 1" descr="Eine Matrixformel, die Konstanten verwendet">
          <a:extLst>
            <a:ext uri="{FF2B5EF4-FFF2-40B4-BE49-F238E27FC236}">
              <a16:creationId xmlns:a16="http://schemas.microsoft.com/office/drawing/2014/main" id="{EA56AD0F-C197-A49D-F254-F9EF78F95C4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2659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138</xdr:row>
      <xdr:rowOff>0</xdr:rowOff>
    </xdr:from>
    <xdr:to>
      <xdr:col>11</xdr:col>
      <xdr:colOff>314325</xdr:colOff>
      <xdr:row>139</xdr:row>
      <xdr:rowOff>133350</xdr:rowOff>
    </xdr:to>
    <xdr:sp macro="" textlink="">
      <xdr:nvSpPr>
        <xdr:cNvPr id="32113" name="AutoShape 1" descr="Eine Matrixformel, die Konstanten verwendet">
          <a:extLst>
            <a:ext uri="{FF2B5EF4-FFF2-40B4-BE49-F238E27FC236}">
              <a16:creationId xmlns:a16="http://schemas.microsoft.com/office/drawing/2014/main" id="{9FDB9828-B9FB-58FF-694F-090B8300FF6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2659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138</xdr:row>
      <xdr:rowOff>0</xdr:rowOff>
    </xdr:from>
    <xdr:to>
      <xdr:col>11</xdr:col>
      <xdr:colOff>314325</xdr:colOff>
      <xdr:row>139</xdr:row>
      <xdr:rowOff>133350</xdr:rowOff>
    </xdr:to>
    <xdr:sp macro="" textlink="">
      <xdr:nvSpPr>
        <xdr:cNvPr id="32114" name="AutoShape 1" descr="Eine Matrixformel, die Konstanten verwendet">
          <a:extLst>
            <a:ext uri="{FF2B5EF4-FFF2-40B4-BE49-F238E27FC236}">
              <a16:creationId xmlns:a16="http://schemas.microsoft.com/office/drawing/2014/main" id="{331CAC21-3801-EDB7-2EF5-864312420BF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2659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296</xdr:row>
      <xdr:rowOff>0</xdr:rowOff>
    </xdr:from>
    <xdr:to>
      <xdr:col>11</xdr:col>
      <xdr:colOff>314325</xdr:colOff>
      <xdr:row>297</xdr:row>
      <xdr:rowOff>133350</xdr:rowOff>
    </xdr:to>
    <xdr:sp macro="" textlink="">
      <xdr:nvSpPr>
        <xdr:cNvPr id="32115" name="AutoShape 1" descr="Eine Matrixformel, die Konstanten verwendet">
          <a:extLst>
            <a:ext uri="{FF2B5EF4-FFF2-40B4-BE49-F238E27FC236}">
              <a16:creationId xmlns:a16="http://schemas.microsoft.com/office/drawing/2014/main" id="{4A2E1B1D-B383-9235-59E4-C7D54C998EF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8244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296</xdr:row>
      <xdr:rowOff>0</xdr:rowOff>
    </xdr:from>
    <xdr:to>
      <xdr:col>11</xdr:col>
      <xdr:colOff>314325</xdr:colOff>
      <xdr:row>297</xdr:row>
      <xdr:rowOff>133350</xdr:rowOff>
    </xdr:to>
    <xdr:sp macro="" textlink="">
      <xdr:nvSpPr>
        <xdr:cNvPr id="32116" name="AutoShape 1" descr="Eine Matrixformel, die Konstanten verwendet">
          <a:extLst>
            <a:ext uri="{FF2B5EF4-FFF2-40B4-BE49-F238E27FC236}">
              <a16:creationId xmlns:a16="http://schemas.microsoft.com/office/drawing/2014/main" id="{7C3A19CA-C3E5-FAA2-C035-EF414AF2449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8244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296</xdr:row>
      <xdr:rowOff>0</xdr:rowOff>
    </xdr:from>
    <xdr:to>
      <xdr:col>11</xdr:col>
      <xdr:colOff>314325</xdr:colOff>
      <xdr:row>297</xdr:row>
      <xdr:rowOff>133350</xdr:rowOff>
    </xdr:to>
    <xdr:sp macro="" textlink="">
      <xdr:nvSpPr>
        <xdr:cNvPr id="32117" name="AutoShape 1" descr="Eine Matrixformel, die Konstanten verwendet">
          <a:extLst>
            <a:ext uri="{FF2B5EF4-FFF2-40B4-BE49-F238E27FC236}">
              <a16:creationId xmlns:a16="http://schemas.microsoft.com/office/drawing/2014/main" id="{97DB15AF-AF17-2D25-AE49-A555D86C983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8244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296</xdr:row>
      <xdr:rowOff>0</xdr:rowOff>
    </xdr:from>
    <xdr:to>
      <xdr:col>11</xdr:col>
      <xdr:colOff>314325</xdr:colOff>
      <xdr:row>297</xdr:row>
      <xdr:rowOff>133350</xdr:rowOff>
    </xdr:to>
    <xdr:sp macro="" textlink="">
      <xdr:nvSpPr>
        <xdr:cNvPr id="32118" name="AutoShape 1" descr="Eine Matrixformel, die Konstanten verwendet">
          <a:extLst>
            <a:ext uri="{FF2B5EF4-FFF2-40B4-BE49-F238E27FC236}">
              <a16:creationId xmlns:a16="http://schemas.microsoft.com/office/drawing/2014/main" id="{D5A03541-4FEE-2855-FEE7-EAF37D7D307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8244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296</xdr:row>
      <xdr:rowOff>0</xdr:rowOff>
    </xdr:from>
    <xdr:to>
      <xdr:col>11</xdr:col>
      <xdr:colOff>314325</xdr:colOff>
      <xdr:row>297</xdr:row>
      <xdr:rowOff>133350</xdr:rowOff>
    </xdr:to>
    <xdr:sp macro="" textlink="">
      <xdr:nvSpPr>
        <xdr:cNvPr id="32119" name="AutoShape 1" descr="Eine Matrixformel, die Konstanten verwendet">
          <a:extLst>
            <a:ext uri="{FF2B5EF4-FFF2-40B4-BE49-F238E27FC236}">
              <a16:creationId xmlns:a16="http://schemas.microsoft.com/office/drawing/2014/main" id="{40B6B121-2214-4BED-1A79-B5A6FD24BCD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8244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296</xdr:row>
      <xdr:rowOff>0</xdr:rowOff>
    </xdr:from>
    <xdr:to>
      <xdr:col>11</xdr:col>
      <xdr:colOff>314325</xdr:colOff>
      <xdr:row>297</xdr:row>
      <xdr:rowOff>133350</xdr:rowOff>
    </xdr:to>
    <xdr:sp macro="" textlink="">
      <xdr:nvSpPr>
        <xdr:cNvPr id="32120" name="AutoShape 1" descr="Eine Matrixformel, die Konstanten verwendet">
          <a:extLst>
            <a:ext uri="{FF2B5EF4-FFF2-40B4-BE49-F238E27FC236}">
              <a16:creationId xmlns:a16="http://schemas.microsoft.com/office/drawing/2014/main" id="{73904C7E-358C-068B-D509-947C791E2EB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8244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296</xdr:row>
      <xdr:rowOff>0</xdr:rowOff>
    </xdr:from>
    <xdr:to>
      <xdr:col>11</xdr:col>
      <xdr:colOff>314325</xdr:colOff>
      <xdr:row>297</xdr:row>
      <xdr:rowOff>133350</xdr:rowOff>
    </xdr:to>
    <xdr:sp macro="" textlink="">
      <xdr:nvSpPr>
        <xdr:cNvPr id="32121" name="AutoShape 1" descr="Eine Matrixformel, die Konstanten verwendet">
          <a:extLst>
            <a:ext uri="{FF2B5EF4-FFF2-40B4-BE49-F238E27FC236}">
              <a16:creationId xmlns:a16="http://schemas.microsoft.com/office/drawing/2014/main" id="{E34AA0AD-EA9D-EF61-D7A0-1DF581C0B1C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8244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247</xdr:row>
      <xdr:rowOff>0</xdr:rowOff>
    </xdr:from>
    <xdr:to>
      <xdr:col>11</xdr:col>
      <xdr:colOff>314325</xdr:colOff>
      <xdr:row>248</xdr:row>
      <xdr:rowOff>133350</xdr:rowOff>
    </xdr:to>
    <xdr:sp macro="" textlink="">
      <xdr:nvSpPr>
        <xdr:cNvPr id="32122" name="AutoShape 1" descr="Eine Matrixformel, die Konstanten verwendet">
          <a:extLst>
            <a:ext uri="{FF2B5EF4-FFF2-40B4-BE49-F238E27FC236}">
              <a16:creationId xmlns:a16="http://schemas.microsoft.com/office/drawing/2014/main" id="{092A0908-CF54-A2F0-269B-5E018AB2F67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0309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247</xdr:row>
      <xdr:rowOff>0</xdr:rowOff>
    </xdr:from>
    <xdr:to>
      <xdr:col>11</xdr:col>
      <xdr:colOff>314325</xdr:colOff>
      <xdr:row>248</xdr:row>
      <xdr:rowOff>133350</xdr:rowOff>
    </xdr:to>
    <xdr:sp macro="" textlink="">
      <xdr:nvSpPr>
        <xdr:cNvPr id="32123" name="AutoShape 1" descr="Eine Matrixformel, die Konstanten verwendet">
          <a:extLst>
            <a:ext uri="{FF2B5EF4-FFF2-40B4-BE49-F238E27FC236}">
              <a16:creationId xmlns:a16="http://schemas.microsoft.com/office/drawing/2014/main" id="{39CC40B5-164E-1105-20B6-9B1F63C8D6C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0309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247</xdr:row>
      <xdr:rowOff>0</xdr:rowOff>
    </xdr:from>
    <xdr:to>
      <xdr:col>11</xdr:col>
      <xdr:colOff>314325</xdr:colOff>
      <xdr:row>248</xdr:row>
      <xdr:rowOff>133350</xdr:rowOff>
    </xdr:to>
    <xdr:sp macro="" textlink="">
      <xdr:nvSpPr>
        <xdr:cNvPr id="32124" name="AutoShape 1" descr="Eine Matrixformel, die Konstanten verwendet">
          <a:extLst>
            <a:ext uri="{FF2B5EF4-FFF2-40B4-BE49-F238E27FC236}">
              <a16:creationId xmlns:a16="http://schemas.microsoft.com/office/drawing/2014/main" id="{AB46A9B0-1FD7-1821-F696-2648D4F1CFB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0309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247</xdr:row>
      <xdr:rowOff>0</xdr:rowOff>
    </xdr:from>
    <xdr:to>
      <xdr:col>11</xdr:col>
      <xdr:colOff>314325</xdr:colOff>
      <xdr:row>248</xdr:row>
      <xdr:rowOff>133350</xdr:rowOff>
    </xdr:to>
    <xdr:sp macro="" textlink="">
      <xdr:nvSpPr>
        <xdr:cNvPr id="32125" name="AutoShape 1" descr="Eine Matrixformel, die Konstanten verwendet">
          <a:extLst>
            <a:ext uri="{FF2B5EF4-FFF2-40B4-BE49-F238E27FC236}">
              <a16:creationId xmlns:a16="http://schemas.microsoft.com/office/drawing/2014/main" id="{34D724F7-1431-33C4-3DEE-C6A4D17DD0B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0309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247</xdr:row>
      <xdr:rowOff>0</xdr:rowOff>
    </xdr:from>
    <xdr:to>
      <xdr:col>11</xdr:col>
      <xdr:colOff>314325</xdr:colOff>
      <xdr:row>248</xdr:row>
      <xdr:rowOff>133350</xdr:rowOff>
    </xdr:to>
    <xdr:sp macro="" textlink="">
      <xdr:nvSpPr>
        <xdr:cNvPr id="32126" name="AutoShape 1" descr="Eine Matrixformel, die Konstanten verwendet">
          <a:extLst>
            <a:ext uri="{FF2B5EF4-FFF2-40B4-BE49-F238E27FC236}">
              <a16:creationId xmlns:a16="http://schemas.microsoft.com/office/drawing/2014/main" id="{425303CC-AACC-660E-47A5-B5D884449E5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0309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247</xdr:row>
      <xdr:rowOff>0</xdr:rowOff>
    </xdr:from>
    <xdr:to>
      <xdr:col>11</xdr:col>
      <xdr:colOff>314325</xdr:colOff>
      <xdr:row>248</xdr:row>
      <xdr:rowOff>133350</xdr:rowOff>
    </xdr:to>
    <xdr:sp macro="" textlink="">
      <xdr:nvSpPr>
        <xdr:cNvPr id="32127" name="AutoShape 1" descr="Eine Matrixformel, die Konstanten verwendet">
          <a:extLst>
            <a:ext uri="{FF2B5EF4-FFF2-40B4-BE49-F238E27FC236}">
              <a16:creationId xmlns:a16="http://schemas.microsoft.com/office/drawing/2014/main" id="{DE7E2397-D854-0144-883B-4CBFA4F2223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0309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247</xdr:row>
      <xdr:rowOff>0</xdr:rowOff>
    </xdr:from>
    <xdr:to>
      <xdr:col>11</xdr:col>
      <xdr:colOff>314325</xdr:colOff>
      <xdr:row>248</xdr:row>
      <xdr:rowOff>133350</xdr:rowOff>
    </xdr:to>
    <xdr:sp macro="" textlink="">
      <xdr:nvSpPr>
        <xdr:cNvPr id="32128" name="AutoShape 1" descr="Eine Matrixformel, die Konstanten verwendet">
          <a:extLst>
            <a:ext uri="{FF2B5EF4-FFF2-40B4-BE49-F238E27FC236}">
              <a16:creationId xmlns:a16="http://schemas.microsoft.com/office/drawing/2014/main" id="{E206F05C-6014-76F6-B8C3-D87BA7BB8D4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0309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243</xdr:row>
      <xdr:rowOff>0</xdr:rowOff>
    </xdr:from>
    <xdr:to>
      <xdr:col>11</xdr:col>
      <xdr:colOff>314325</xdr:colOff>
      <xdr:row>244</xdr:row>
      <xdr:rowOff>133350</xdr:rowOff>
    </xdr:to>
    <xdr:sp macro="" textlink="">
      <xdr:nvSpPr>
        <xdr:cNvPr id="32129" name="AutoShape 1" descr="Eine Matrixformel, die Konstanten verwendet">
          <a:extLst>
            <a:ext uri="{FF2B5EF4-FFF2-40B4-BE49-F238E27FC236}">
              <a16:creationId xmlns:a16="http://schemas.microsoft.com/office/drawing/2014/main" id="{3A1AFF74-E40E-A3B2-2C53-814EC6C09DB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9662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243</xdr:row>
      <xdr:rowOff>0</xdr:rowOff>
    </xdr:from>
    <xdr:to>
      <xdr:col>11</xdr:col>
      <xdr:colOff>314325</xdr:colOff>
      <xdr:row>244</xdr:row>
      <xdr:rowOff>133350</xdr:rowOff>
    </xdr:to>
    <xdr:sp macro="" textlink="">
      <xdr:nvSpPr>
        <xdr:cNvPr id="32130" name="AutoShape 1" descr="Eine Matrixformel, die Konstanten verwendet">
          <a:extLst>
            <a:ext uri="{FF2B5EF4-FFF2-40B4-BE49-F238E27FC236}">
              <a16:creationId xmlns:a16="http://schemas.microsoft.com/office/drawing/2014/main" id="{C3F2C01B-3283-5F13-E90C-03589A5F829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9662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243</xdr:row>
      <xdr:rowOff>0</xdr:rowOff>
    </xdr:from>
    <xdr:to>
      <xdr:col>11</xdr:col>
      <xdr:colOff>314325</xdr:colOff>
      <xdr:row>244</xdr:row>
      <xdr:rowOff>133350</xdr:rowOff>
    </xdr:to>
    <xdr:sp macro="" textlink="">
      <xdr:nvSpPr>
        <xdr:cNvPr id="32131" name="AutoShape 1" descr="Eine Matrixformel, die Konstanten verwendet">
          <a:extLst>
            <a:ext uri="{FF2B5EF4-FFF2-40B4-BE49-F238E27FC236}">
              <a16:creationId xmlns:a16="http://schemas.microsoft.com/office/drawing/2014/main" id="{D9D21798-4BD2-1400-C150-228F2716036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9662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243</xdr:row>
      <xdr:rowOff>0</xdr:rowOff>
    </xdr:from>
    <xdr:to>
      <xdr:col>11</xdr:col>
      <xdr:colOff>314325</xdr:colOff>
      <xdr:row>244</xdr:row>
      <xdr:rowOff>133350</xdr:rowOff>
    </xdr:to>
    <xdr:sp macro="" textlink="">
      <xdr:nvSpPr>
        <xdr:cNvPr id="32132" name="AutoShape 1" descr="Eine Matrixformel, die Konstanten verwendet">
          <a:extLst>
            <a:ext uri="{FF2B5EF4-FFF2-40B4-BE49-F238E27FC236}">
              <a16:creationId xmlns:a16="http://schemas.microsoft.com/office/drawing/2014/main" id="{95A6D1FD-EBCA-0829-CA19-B816CF0CC2D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9662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243</xdr:row>
      <xdr:rowOff>0</xdr:rowOff>
    </xdr:from>
    <xdr:to>
      <xdr:col>11</xdr:col>
      <xdr:colOff>314325</xdr:colOff>
      <xdr:row>244</xdr:row>
      <xdr:rowOff>133350</xdr:rowOff>
    </xdr:to>
    <xdr:sp macro="" textlink="">
      <xdr:nvSpPr>
        <xdr:cNvPr id="32133" name="AutoShape 1" descr="Eine Matrixformel, die Konstanten verwendet">
          <a:extLst>
            <a:ext uri="{FF2B5EF4-FFF2-40B4-BE49-F238E27FC236}">
              <a16:creationId xmlns:a16="http://schemas.microsoft.com/office/drawing/2014/main" id="{72741548-1E9A-EEFD-9BA5-700C27DEF52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9662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243</xdr:row>
      <xdr:rowOff>0</xdr:rowOff>
    </xdr:from>
    <xdr:to>
      <xdr:col>11</xdr:col>
      <xdr:colOff>314325</xdr:colOff>
      <xdr:row>244</xdr:row>
      <xdr:rowOff>133350</xdr:rowOff>
    </xdr:to>
    <xdr:sp macro="" textlink="">
      <xdr:nvSpPr>
        <xdr:cNvPr id="32134" name="AutoShape 1" descr="Eine Matrixformel, die Konstanten verwendet">
          <a:extLst>
            <a:ext uri="{FF2B5EF4-FFF2-40B4-BE49-F238E27FC236}">
              <a16:creationId xmlns:a16="http://schemas.microsoft.com/office/drawing/2014/main" id="{13BF9581-5255-1A55-B976-3A9D5EDD04A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9662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243</xdr:row>
      <xdr:rowOff>0</xdr:rowOff>
    </xdr:from>
    <xdr:to>
      <xdr:col>11</xdr:col>
      <xdr:colOff>314325</xdr:colOff>
      <xdr:row>244</xdr:row>
      <xdr:rowOff>133350</xdr:rowOff>
    </xdr:to>
    <xdr:sp macro="" textlink="">
      <xdr:nvSpPr>
        <xdr:cNvPr id="32135" name="AutoShape 1" descr="Eine Matrixformel, die Konstanten verwendet">
          <a:extLst>
            <a:ext uri="{FF2B5EF4-FFF2-40B4-BE49-F238E27FC236}">
              <a16:creationId xmlns:a16="http://schemas.microsoft.com/office/drawing/2014/main" id="{E70CEE4C-4DE2-C97C-9103-E4FAB8C3126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9662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321</xdr:row>
      <xdr:rowOff>0</xdr:rowOff>
    </xdr:from>
    <xdr:to>
      <xdr:col>11</xdr:col>
      <xdr:colOff>314325</xdr:colOff>
      <xdr:row>322</xdr:row>
      <xdr:rowOff>133350</xdr:rowOff>
    </xdr:to>
    <xdr:sp macro="" textlink="">
      <xdr:nvSpPr>
        <xdr:cNvPr id="32136" name="AutoShape 1" descr="Eine Matrixformel, die Konstanten verwendet">
          <a:extLst>
            <a:ext uri="{FF2B5EF4-FFF2-40B4-BE49-F238E27FC236}">
              <a16:creationId xmlns:a16="http://schemas.microsoft.com/office/drawing/2014/main" id="{9DE7E9D6-1A3E-8578-BBC1-B968FFFADD0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2292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321</xdr:row>
      <xdr:rowOff>0</xdr:rowOff>
    </xdr:from>
    <xdr:to>
      <xdr:col>11</xdr:col>
      <xdr:colOff>314325</xdr:colOff>
      <xdr:row>322</xdr:row>
      <xdr:rowOff>133350</xdr:rowOff>
    </xdr:to>
    <xdr:sp macro="" textlink="">
      <xdr:nvSpPr>
        <xdr:cNvPr id="32137" name="AutoShape 1" descr="Eine Matrixformel, die Konstanten verwendet">
          <a:extLst>
            <a:ext uri="{FF2B5EF4-FFF2-40B4-BE49-F238E27FC236}">
              <a16:creationId xmlns:a16="http://schemas.microsoft.com/office/drawing/2014/main" id="{A54713CE-1A6F-CB2C-EF40-445C5A593E4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2292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321</xdr:row>
      <xdr:rowOff>0</xdr:rowOff>
    </xdr:from>
    <xdr:to>
      <xdr:col>11</xdr:col>
      <xdr:colOff>314325</xdr:colOff>
      <xdr:row>322</xdr:row>
      <xdr:rowOff>133350</xdr:rowOff>
    </xdr:to>
    <xdr:sp macro="" textlink="">
      <xdr:nvSpPr>
        <xdr:cNvPr id="32138" name="AutoShape 1" descr="Eine Matrixformel, die Konstanten verwendet">
          <a:extLst>
            <a:ext uri="{FF2B5EF4-FFF2-40B4-BE49-F238E27FC236}">
              <a16:creationId xmlns:a16="http://schemas.microsoft.com/office/drawing/2014/main" id="{93331EE2-63E4-BD4D-0872-FF6060781DF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2292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321</xdr:row>
      <xdr:rowOff>0</xdr:rowOff>
    </xdr:from>
    <xdr:to>
      <xdr:col>11</xdr:col>
      <xdr:colOff>314325</xdr:colOff>
      <xdr:row>322</xdr:row>
      <xdr:rowOff>133350</xdr:rowOff>
    </xdr:to>
    <xdr:sp macro="" textlink="">
      <xdr:nvSpPr>
        <xdr:cNvPr id="32139" name="AutoShape 1" descr="Eine Matrixformel, die Konstanten verwendet">
          <a:extLst>
            <a:ext uri="{FF2B5EF4-FFF2-40B4-BE49-F238E27FC236}">
              <a16:creationId xmlns:a16="http://schemas.microsoft.com/office/drawing/2014/main" id="{7E1E3301-1AA8-518A-8F51-BCDCC1E8AB7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2292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321</xdr:row>
      <xdr:rowOff>0</xdr:rowOff>
    </xdr:from>
    <xdr:to>
      <xdr:col>11</xdr:col>
      <xdr:colOff>314325</xdr:colOff>
      <xdr:row>322</xdr:row>
      <xdr:rowOff>133350</xdr:rowOff>
    </xdr:to>
    <xdr:sp macro="" textlink="">
      <xdr:nvSpPr>
        <xdr:cNvPr id="32140" name="AutoShape 1" descr="Eine Matrixformel, die Konstanten verwendet">
          <a:extLst>
            <a:ext uri="{FF2B5EF4-FFF2-40B4-BE49-F238E27FC236}">
              <a16:creationId xmlns:a16="http://schemas.microsoft.com/office/drawing/2014/main" id="{3B066BF0-4AFC-F51B-60DD-44309AC4A47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2292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321</xdr:row>
      <xdr:rowOff>0</xdr:rowOff>
    </xdr:from>
    <xdr:to>
      <xdr:col>11</xdr:col>
      <xdr:colOff>314325</xdr:colOff>
      <xdr:row>322</xdr:row>
      <xdr:rowOff>133350</xdr:rowOff>
    </xdr:to>
    <xdr:sp macro="" textlink="">
      <xdr:nvSpPr>
        <xdr:cNvPr id="32141" name="AutoShape 1" descr="Eine Matrixformel, die Konstanten verwendet">
          <a:extLst>
            <a:ext uri="{FF2B5EF4-FFF2-40B4-BE49-F238E27FC236}">
              <a16:creationId xmlns:a16="http://schemas.microsoft.com/office/drawing/2014/main" id="{4B548E32-B972-B129-0860-7FF75A9D658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2292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321</xdr:row>
      <xdr:rowOff>0</xdr:rowOff>
    </xdr:from>
    <xdr:to>
      <xdr:col>11</xdr:col>
      <xdr:colOff>314325</xdr:colOff>
      <xdr:row>322</xdr:row>
      <xdr:rowOff>133350</xdr:rowOff>
    </xdr:to>
    <xdr:sp macro="" textlink="">
      <xdr:nvSpPr>
        <xdr:cNvPr id="32142" name="AutoShape 1" descr="Eine Matrixformel, die Konstanten verwendet">
          <a:extLst>
            <a:ext uri="{FF2B5EF4-FFF2-40B4-BE49-F238E27FC236}">
              <a16:creationId xmlns:a16="http://schemas.microsoft.com/office/drawing/2014/main" id="{9DC2AD92-9FCE-C2C6-F8C2-5C4EE387115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2292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287</xdr:row>
      <xdr:rowOff>0</xdr:rowOff>
    </xdr:from>
    <xdr:to>
      <xdr:col>11</xdr:col>
      <xdr:colOff>314325</xdr:colOff>
      <xdr:row>288</xdr:row>
      <xdr:rowOff>133350</xdr:rowOff>
    </xdr:to>
    <xdr:sp macro="" textlink="">
      <xdr:nvSpPr>
        <xdr:cNvPr id="32143" name="AutoShape 1" descr="Eine Matrixformel, die Konstanten verwendet">
          <a:extLst>
            <a:ext uri="{FF2B5EF4-FFF2-40B4-BE49-F238E27FC236}">
              <a16:creationId xmlns:a16="http://schemas.microsoft.com/office/drawing/2014/main" id="{7A983D5D-A99E-23B4-2E58-17450093776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6786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287</xdr:row>
      <xdr:rowOff>0</xdr:rowOff>
    </xdr:from>
    <xdr:to>
      <xdr:col>11</xdr:col>
      <xdr:colOff>314325</xdr:colOff>
      <xdr:row>288</xdr:row>
      <xdr:rowOff>133350</xdr:rowOff>
    </xdr:to>
    <xdr:sp macro="" textlink="">
      <xdr:nvSpPr>
        <xdr:cNvPr id="32144" name="AutoShape 1" descr="Eine Matrixformel, die Konstanten verwendet">
          <a:extLst>
            <a:ext uri="{FF2B5EF4-FFF2-40B4-BE49-F238E27FC236}">
              <a16:creationId xmlns:a16="http://schemas.microsoft.com/office/drawing/2014/main" id="{DF18BB82-11C2-531A-D187-20331F344A2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6786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287</xdr:row>
      <xdr:rowOff>0</xdr:rowOff>
    </xdr:from>
    <xdr:to>
      <xdr:col>11</xdr:col>
      <xdr:colOff>314325</xdr:colOff>
      <xdr:row>288</xdr:row>
      <xdr:rowOff>133350</xdr:rowOff>
    </xdr:to>
    <xdr:sp macro="" textlink="">
      <xdr:nvSpPr>
        <xdr:cNvPr id="32145" name="AutoShape 1" descr="Eine Matrixformel, die Konstanten verwendet">
          <a:extLst>
            <a:ext uri="{FF2B5EF4-FFF2-40B4-BE49-F238E27FC236}">
              <a16:creationId xmlns:a16="http://schemas.microsoft.com/office/drawing/2014/main" id="{A077F4C5-9DE2-48E4-341E-81465621B28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6786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287</xdr:row>
      <xdr:rowOff>0</xdr:rowOff>
    </xdr:from>
    <xdr:to>
      <xdr:col>11</xdr:col>
      <xdr:colOff>314325</xdr:colOff>
      <xdr:row>288</xdr:row>
      <xdr:rowOff>133350</xdr:rowOff>
    </xdr:to>
    <xdr:sp macro="" textlink="">
      <xdr:nvSpPr>
        <xdr:cNvPr id="32146" name="AutoShape 1" descr="Eine Matrixformel, die Konstanten verwendet">
          <a:extLst>
            <a:ext uri="{FF2B5EF4-FFF2-40B4-BE49-F238E27FC236}">
              <a16:creationId xmlns:a16="http://schemas.microsoft.com/office/drawing/2014/main" id="{51393587-295D-1108-96F9-F6947EBA1EA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6786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287</xdr:row>
      <xdr:rowOff>0</xdr:rowOff>
    </xdr:from>
    <xdr:to>
      <xdr:col>11</xdr:col>
      <xdr:colOff>314325</xdr:colOff>
      <xdr:row>288</xdr:row>
      <xdr:rowOff>133350</xdr:rowOff>
    </xdr:to>
    <xdr:sp macro="" textlink="">
      <xdr:nvSpPr>
        <xdr:cNvPr id="32147" name="AutoShape 1" descr="Eine Matrixformel, die Konstanten verwendet">
          <a:extLst>
            <a:ext uri="{FF2B5EF4-FFF2-40B4-BE49-F238E27FC236}">
              <a16:creationId xmlns:a16="http://schemas.microsoft.com/office/drawing/2014/main" id="{E50EA975-01E7-BCB2-06CF-D81502A7536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6786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287</xdr:row>
      <xdr:rowOff>0</xdr:rowOff>
    </xdr:from>
    <xdr:to>
      <xdr:col>11</xdr:col>
      <xdr:colOff>314325</xdr:colOff>
      <xdr:row>288</xdr:row>
      <xdr:rowOff>133350</xdr:rowOff>
    </xdr:to>
    <xdr:sp macro="" textlink="">
      <xdr:nvSpPr>
        <xdr:cNvPr id="32148" name="AutoShape 1" descr="Eine Matrixformel, die Konstanten verwendet">
          <a:extLst>
            <a:ext uri="{FF2B5EF4-FFF2-40B4-BE49-F238E27FC236}">
              <a16:creationId xmlns:a16="http://schemas.microsoft.com/office/drawing/2014/main" id="{B7039682-9840-C453-425C-2C5706A8EE5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6786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287</xdr:row>
      <xdr:rowOff>0</xdr:rowOff>
    </xdr:from>
    <xdr:to>
      <xdr:col>11</xdr:col>
      <xdr:colOff>314325</xdr:colOff>
      <xdr:row>288</xdr:row>
      <xdr:rowOff>133350</xdr:rowOff>
    </xdr:to>
    <xdr:sp macro="" textlink="">
      <xdr:nvSpPr>
        <xdr:cNvPr id="32149" name="AutoShape 1" descr="Eine Matrixformel, die Konstanten verwendet">
          <a:extLst>
            <a:ext uri="{FF2B5EF4-FFF2-40B4-BE49-F238E27FC236}">
              <a16:creationId xmlns:a16="http://schemas.microsoft.com/office/drawing/2014/main" id="{DB161238-FABD-D778-3D5C-78A26BE2AD5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6786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128</xdr:row>
      <xdr:rowOff>0</xdr:rowOff>
    </xdr:from>
    <xdr:to>
      <xdr:col>11</xdr:col>
      <xdr:colOff>314325</xdr:colOff>
      <xdr:row>129</xdr:row>
      <xdr:rowOff>133350</xdr:rowOff>
    </xdr:to>
    <xdr:sp macro="" textlink="">
      <xdr:nvSpPr>
        <xdr:cNvPr id="32150" name="AutoShape 1" descr="Eine Matrixformel, die Konstanten verwendet">
          <a:extLst>
            <a:ext uri="{FF2B5EF4-FFF2-40B4-BE49-F238E27FC236}">
              <a16:creationId xmlns:a16="http://schemas.microsoft.com/office/drawing/2014/main" id="{A9CFF429-D3D5-06D7-7D92-7E8E6015FD8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1040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128</xdr:row>
      <xdr:rowOff>0</xdr:rowOff>
    </xdr:from>
    <xdr:to>
      <xdr:col>11</xdr:col>
      <xdr:colOff>314325</xdr:colOff>
      <xdr:row>129</xdr:row>
      <xdr:rowOff>133350</xdr:rowOff>
    </xdr:to>
    <xdr:sp macro="" textlink="">
      <xdr:nvSpPr>
        <xdr:cNvPr id="32151" name="AutoShape 1" descr="Eine Matrixformel, die Konstanten verwendet">
          <a:extLst>
            <a:ext uri="{FF2B5EF4-FFF2-40B4-BE49-F238E27FC236}">
              <a16:creationId xmlns:a16="http://schemas.microsoft.com/office/drawing/2014/main" id="{0CCD923F-4481-BB83-528B-6085087CC3E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1040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128</xdr:row>
      <xdr:rowOff>0</xdr:rowOff>
    </xdr:from>
    <xdr:to>
      <xdr:col>11</xdr:col>
      <xdr:colOff>314325</xdr:colOff>
      <xdr:row>129</xdr:row>
      <xdr:rowOff>133350</xdr:rowOff>
    </xdr:to>
    <xdr:sp macro="" textlink="">
      <xdr:nvSpPr>
        <xdr:cNvPr id="32152" name="AutoShape 1" descr="Eine Matrixformel, die Konstanten verwendet">
          <a:extLst>
            <a:ext uri="{FF2B5EF4-FFF2-40B4-BE49-F238E27FC236}">
              <a16:creationId xmlns:a16="http://schemas.microsoft.com/office/drawing/2014/main" id="{7486AE2D-3BF4-EF7D-487A-FAC377CEF89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1040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128</xdr:row>
      <xdr:rowOff>0</xdr:rowOff>
    </xdr:from>
    <xdr:to>
      <xdr:col>11</xdr:col>
      <xdr:colOff>314325</xdr:colOff>
      <xdr:row>129</xdr:row>
      <xdr:rowOff>133350</xdr:rowOff>
    </xdr:to>
    <xdr:sp macro="" textlink="">
      <xdr:nvSpPr>
        <xdr:cNvPr id="32153" name="AutoShape 1" descr="Eine Matrixformel, die Konstanten verwendet">
          <a:extLst>
            <a:ext uri="{FF2B5EF4-FFF2-40B4-BE49-F238E27FC236}">
              <a16:creationId xmlns:a16="http://schemas.microsoft.com/office/drawing/2014/main" id="{5DA02FCE-80B2-4D96-252D-CDD6AF98494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1040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128</xdr:row>
      <xdr:rowOff>0</xdr:rowOff>
    </xdr:from>
    <xdr:to>
      <xdr:col>11</xdr:col>
      <xdr:colOff>314325</xdr:colOff>
      <xdr:row>129</xdr:row>
      <xdr:rowOff>133350</xdr:rowOff>
    </xdr:to>
    <xdr:sp macro="" textlink="">
      <xdr:nvSpPr>
        <xdr:cNvPr id="32154" name="AutoShape 1" descr="Eine Matrixformel, die Konstanten verwendet">
          <a:extLst>
            <a:ext uri="{FF2B5EF4-FFF2-40B4-BE49-F238E27FC236}">
              <a16:creationId xmlns:a16="http://schemas.microsoft.com/office/drawing/2014/main" id="{4C0323B9-9338-7D9A-CFE6-060B8CE4066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1040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128</xdr:row>
      <xdr:rowOff>0</xdr:rowOff>
    </xdr:from>
    <xdr:to>
      <xdr:col>11</xdr:col>
      <xdr:colOff>314325</xdr:colOff>
      <xdr:row>129</xdr:row>
      <xdr:rowOff>133350</xdr:rowOff>
    </xdr:to>
    <xdr:sp macro="" textlink="">
      <xdr:nvSpPr>
        <xdr:cNvPr id="32155" name="AutoShape 1" descr="Eine Matrixformel, die Konstanten verwendet">
          <a:extLst>
            <a:ext uri="{FF2B5EF4-FFF2-40B4-BE49-F238E27FC236}">
              <a16:creationId xmlns:a16="http://schemas.microsoft.com/office/drawing/2014/main" id="{4B1AA052-B9F0-210A-AB35-58BD8464201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1040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128</xdr:row>
      <xdr:rowOff>0</xdr:rowOff>
    </xdr:from>
    <xdr:to>
      <xdr:col>11</xdr:col>
      <xdr:colOff>314325</xdr:colOff>
      <xdr:row>129</xdr:row>
      <xdr:rowOff>133350</xdr:rowOff>
    </xdr:to>
    <xdr:sp macro="" textlink="">
      <xdr:nvSpPr>
        <xdr:cNvPr id="32156" name="AutoShape 1" descr="Eine Matrixformel, die Konstanten verwendet">
          <a:extLst>
            <a:ext uri="{FF2B5EF4-FFF2-40B4-BE49-F238E27FC236}">
              <a16:creationId xmlns:a16="http://schemas.microsoft.com/office/drawing/2014/main" id="{7D275128-1ED0-D272-7900-EC1BA7475EA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1040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294</xdr:row>
      <xdr:rowOff>0</xdr:rowOff>
    </xdr:from>
    <xdr:to>
      <xdr:col>11</xdr:col>
      <xdr:colOff>314325</xdr:colOff>
      <xdr:row>295</xdr:row>
      <xdr:rowOff>133350</xdr:rowOff>
    </xdr:to>
    <xdr:sp macro="" textlink="">
      <xdr:nvSpPr>
        <xdr:cNvPr id="32157" name="AutoShape 1" descr="Eine Matrixformel, die Konstanten verwendet">
          <a:extLst>
            <a:ext uri="{FF2B5EF4-FFF2-40B4-BE49-F238E27FC236}">
              <a16:creationId xmlns:a16="http://schemas.microsoft.com/office/drawing/2014/main" id="{4A3BDC44-801A-0EB9-54DB-AB7C3948012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920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294</xdr:row>
      <xdr:rowOff>0</xdr:rowOff>
    </xdr:from>
    <xdr:to>
      <xdr:col>11</xdr:col>
      <xdr:colOff>314325</xdr:colOff>
      <xdr:row>295</xdr:row>
      <xdr:rowOff>133350</xdr:rowOff>
    </xdr:to>
    <xdr:sp macro="" textlink="">
      <xdr:nvSpPr>
        <xdr:cNvPr id="32158" name="AutoShape 1" descr="Eine Matrixformel, die Konstanten verwendet">
          <a:extLst>
            <a:ext uri="{FF2B5EF4-FFF2-40B4-BE49-F238E27FC236}">
              <a16:creationId xmlns:a16="http://schemas.microsoft.com/office/drawing/2014/main" id="{FC4EACC2-8F85-ECB4-BFF8-6F1B30634D2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920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294</xdr:row>
      <xdr:rowOff>0</xdr:rowOff>
    </xdr:from>
    <xdr:to>
      <xdr:col>11</xdr:col>
      <xdr:colOff>314325</xdr:colOff>
      <xdr:row>295</xdr:row>
      <xdr:rowOff>133350</xdr:rowOff>
    </xdr:to>
    <xdr:sp macro="" textlink="">
      <xdr:nvSpPr>
        <xdr:cNvPr id="32159" name="AutoShape 1" descr="Eine Matrixformel, die Konstanten verwendet">
          <a:extLst>
            <a:ext uri="{FF2B5EF4-FFF2-40B4-BE49-F238E27FC236}">
              <a16:creationId xmlns:a16="http://schemas.microsoft.com/office/drawing/2014/main" id="{C7A3A347-C68C-2231-1EC8-ECC602A5C6E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920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294</xdr:row>
      <xdr:rowOff>0</xdr:rowOff>
    </xdr:from>
    <xdr:to>
      <xdr:col>11</xdr:col>
      <xdr:colOff>314325</xdr:colOff>
      <xdr:row>295</xdr:row>
      <xdr:rowOff>133350</xdr:rowOff>
    </xdr:to>
    <xdr:sp macro="" textlink="">
      <xdr:nvSpPr>
        <xdr:cNvPr id="32160" name="AutoShape 1" descr="Eine Matrixformel, die Konstanten verwendet">
          <a:extLst>
            <a:ext uri="{FF2B5EF4-FFF2-40B4-BE49-F238E27FC236}">
              <a16:creationId xmlns:a16="http://schemas.microsoft.com/office/drawing/2014/main" id="{2FFDF894-3D6B-5854-8F4F-FD0F5B7C40D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920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294</xdr:row>
      <xdr:rowOff>0</xdr:rowOff>
    </xdr:from>
    <xdr:to>
      <xdr:col>11</xdr:col>
      <xdr:colOff>314325</xdr:colOff>
      <xdr:row>295</xdr:row>
      <xdr:rowOff>133350</xdr:rowOff>
    </xdr:to>
    <xdr:sp macro="" textlink="">
      <xdr:nvSpPr>
        <xdr:cNvPr id="32161" name="AutoShape 1" descr="Eine Matrixformel, die Konstanten verwendet">
          <a:extLst>
            <a:ext uri="{FF2B5EF4-FFF2-40B4-BE49-F238E27FC236}">
              <a16:creationId xmlns:a16="http://schemas.microsoft.com/office/drawing/2014/main" id="{832F1851-D142-455B-9A2A-7788F79D01A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920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294</xdr:row>
      <xdr:rowOff>0</xdr:rowOff>
    </xdr:from>
    <xdr:to>
      <xdr:col>11</xdr:col>
      <xdr:colOff>314325</xdr:colOff>
      <xdr:row>295</xdr:row>
      <xdr:rowOff>133350</xdr:rowOff>
    </xdr:to>
    <xdr:sp macro="" textlink="">
      <xdr:nvSpPr>
        <xdr:cNvPr id="32162" name="AutoShape 1" descr="Eine Matrixformel, die Konstanten verwendet">
          <a:extLst>
            <a:ext uri="{FF2B5EF4-FFF2-40B4-BE49-F238E27FC236}">
              <a16:creationId xmlns:a16="http://schemas.microsoft.com/office/drawing/2014/main" id="{CAD3FFB4-5962-8BD5-C430-98F51A469B7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920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294</xdr:row>
      <xdr:rowOff>0</xdr:rowOff>
    </xdr:from>
    <xdr:to>
      <xdr:col>11</xdr:col>
      <xdr:colOff>314325</xdr:colOff>
      <xdr:row>295</xdr:row>
      <xdr:rowOff>133350</xdr:rowOff>
    </xdr:to>
    <xdr:sp macro="" textlink="">
      <xdr:nvSpPr>
        <xdr:cNvPr id="32163" name="AutoShape 1" descr="Eine Matrixformel, die Konstanten verwendet">
          <a:extLst>
            <a:ext uri="{FF2B5EF4-FFF2-40B4-BE49-F238E27FC236}">
              <a16:creationId xmlns:a16="http://schemas.microsoft.com/office/drawing/2014/main" id="{BEBC117D-9075-756A-06BD-AAD75C0C8E3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920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87</xdr:row>
      <xdr:rowOff>0</xdr:rowOff>
    </xdr:from>
    <xdr:to>
      <xdr:col>11</xdr:col>
      <xdr:colOff>314325</xdr:colOff>
      <xdr:row>88</xdr:row>
      <xdr:rowOff>133350</xdr:rowOff>
    </xdr:to>
    <xdr:sp macro="" textlink="">
      <xdr:nvSpPr>
        <xdr:cNvPr id="32164" name="AutoShape 1" descr="Eine Matrixformel, die Konstanten verwendet">
          <a:extLst>
            <a:ext uri="{FF2B5EF4-FFF2-40B4-BE49-F238E27FC236}">
              <a16:creationId xmlns:a16="http://schemas.microsoft.com/office/drawing/2014/main" id="{391A401B-0953-FC33-30A8-39DA435A57E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4401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87</xdr:row>
      <xdr:rowOff>0</xdr:rowOff>
    </xdr:from>
    <xdr:to>
      <xdr:col>11</xdr:col>
      <xdr:colOff>314325</xdr:colOff>
      <xdr:row>88</xdr:row>
      <xdr:rowOff>133350</xdr:rowOff>
    </xdr:to>
    <xdr:sp macro="" textlink="">
      <xdr:nvSpPr>
        <xdr:cNvPr id="32165" name="AutoShape 1" descr="Eine Matrixformel, die Konstanten verwendet">
          <a:extLst>
            <a:ext uri="{FF2B5EF4-FFF2-40B4-BE49-F238E27FC236}">
              <a16:creationId xmlns:a16="http://schemas.microsoft.com/office/drawing/2014/main" id="{E5F06DE6-663B-49CA-4038-E9669B8C940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4401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87</xdr:row>
      <xdr:rowOff>0</xdr:rowOff>
    </xdr:from>
    <xdr:to>
      <xdr:col>11</xdr:col>
      <xdr:colOff>314325</xdr:colOff>
      <xdr:row>88</xdr:row>
      <xdr:rowOff>133350</xdr:rowOff>
    </xdr:to>
    <xdr:sp macro="" textlink="">
      <xdr:nvSpPr>
        <xdr:cNvPr id="32166" name="AutoShape 1" descr="Eine Matrixformel, die Konstanten verwendet">
          <a:extLst>
            <a:ext uri="{FF2B5EF4-FFF2-40B4-BE49-F238E27FC236}">
              <a16:creationId xmlns:a16="http://schemas.microsoft.com/office/drawing/2014/main" id="{CB90FF4A-BC94-0817-8D4A-A1FF234530C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4401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87</xdr:row>
      <xdr:rowOff>0</xdr:rowOff>
    </xdr:from>
    <xdr:to>
      <xdr:col>11</xdr:col>
      <xdr:colOff>314325</xdr:colOff>
      <xdr:row>88</xdr:row>
      <xdr:rowOff>133350</xdr:rowOff>
    </xdr:to>
    <xdr:sp macro="" textlink="">
      <xdr:nvSpPr>
        <xdr:cNvPr id="32167" name="AutoShape 1" descr="Eine Matrixformel, die Konstanten verwendet">
          <a:extLst>
            <a:ext uri="{FF2B5EF4-FFF2-40B4-BE49-F238E27FC236}">
              <a16:creationId xmlns:a16="http://schemas.microsoft.com/office/drawing/2014/main" id="{1407D26B-C3E4-3FE4-39ED-EC1DBF38606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4401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87</xdr:row>
      <xdr:rowOff>0</xdr:rowOff>
    </xdr:from>
    <xdr:to>
      <xdr:col>11</xdr:col>
      <xdr:colOff>314325</xdr:colOff>
      <xdr:row>88</xdr:row>
      <xdr:rowOff>133350</xdr:rowOff>
    </xdr:to>
    <xdr:sp macro="" textlink="">
      <xdr:nvSpPr>
        <xdr:cNvPr id="32168" name="AutoShape 1" descr="Eine Matrixformel, die Konstanten verwendet">
          <a:extLst>
            <a:ext uri="{FF2B5EF4-FFF2-40B4-BE49-F238E27FC236}">
              <a16:creationId xmlns:a16="http://schemas.microsoft.com/office/drawing/2014/main" id="{3012C2CF-2527-5870-A0C0-5B097DC5D71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4401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87</xdr:row>
      <xdr:rowOff>0</xdr:rowOff>
    </xdr:from>
    <xdr:to>
      <xdr:col>11</xdr:col>
      <xdr:colOff>314325</xdr:colOff>
      <xdr:row>88</xdr:row>
      <xdr:rowOff>133350</xdr:rowOff>
    </xdr:to>
    <xdr:sp macro="" textlink="">
      <xdr:nvSpPr>
        <xdr:cNvPr id="32169" name="AutoShape 1" descr="Eine Matrixformel, die Konstanten verwendet">
          <a:extLst>
            <a:ext uri="{FF2B5EF4-FFF2-40B4-BE49-F238E27FC236}">
              <a16:creationId xmlns:a16="http://schemas.microsoft.com/office/drawing/2014/main" id="{7CDCF3FE-A423-605C-39A7-DE5C6E36C01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4401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87</xdr:row>
      <xdr:rowOff>0</xdr:rowOff>
    </xdr:from>
    <xdr:to>
      <xdr:col>11</xdr:col>
      <xdr:colOff>314325</xdr:colOff>
      <xdr:row>88</xdr:row>
      <xdr:rowOff>133350</xdr:rowOff>
    </xdr:to>
    <xdr:sp macro="" textlink="">
      <xdr:nvSpPr>
        <xdr:cNvPr id="32170" name="AutoShape 1" descr="Eine Matrixformel, die Konstanten verwendet">
          <a:extLst>
            <a:ext uri="{FF2B5EF4-FFF2-40B4-BE49-F238E27FC236}">
              <a16:creationId xmlns:a16="http://schemas.microsoft.com/office/drawing/2014/main" id="{B03B150E-CB5C-3A17-4F61-6552E04C3AF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4401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223</xdr:row>
      <xdr:rowOff>0</xdr:rowOff>
    </xdr:from>
    <xdr:to>
      <xdr:col>11</xdr:col>
      <xdr:colOff>314325</xdr:colOff>
      <xdr:row>224</xdr:row>
      <xdr:rowOff>133350</xdr:rowOff>
    </xdr:to>
    <xdr:sp macro="" textlink="">
      <xdr:nvSpPr>
        <xdr:cNvPr id="32171" name="AutoShape 1" descr="Eine Matrixformel, die Konstanten verwendet">
          <a:extLst>
            <a:ext uri="{FF2B5EF4-FFF2-40B4-BE49-F238E27FC236}">
              <a16:creationId xmlns:a16="http://schemas.microsoft.com/office/drawing/2014/main" id="{F7B3B136-CFD0-52C6-2ABB-0A357130D4F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6423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223</xdr:row>
      <xdr:rowOff>0</xdr:rowOff>
    </xdr:from>
    <xdr:to>
      <xdr:col>11</xdr:col>
      <xdr:colOff>314325</xdr:colOff>
      <xdr:row>224</xdr:row>
      <xdr:rowOff>133350</xdr:rowOff>
    </xdr:to>
    <xdr:sp macro="" textlink="">
      <xdr:nvSpPr>
        <xdr:cNvPr id="32172" name="AutoShape 1" descr="Eine Matrixformel, die Konstanten verwendet">
          <a:extLst>
            <a:ext uri="{FF2B5EF4-FFF2-40B4-BE49-F238E27FC236}">
              <a16:creationId xmlns:a16="http://schemas.microsoft.com/office/drawing/2014/main" id="{9C4B76E3-0354-DFB7-DAC4-E6F7382816B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6423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223</xdr:row>
      <xdr:rowOff>0</xdr:rowOff>
    </xdr:from>
    <xdr:to>
      <xdr:col>11</xdr:col>
      <xdr:colOff>314325</xdr:colOff>
      <xdr:row>224</xdr:row>
      <xdr:rowOff>133350</xdr:rowOff>
    </xdr:to>
    <xdr:sp macro="" textlink="">
      <xdr:nvSpPr>
        <xdr:cNvPr id="32173" name="AutoShape 1" descr="Eine Matrixformel, die Konstanten verwendet">
          <a:extLst>
            <a:ext uri="{FF2B5EF4-FFF2-40B4-BE49-F238E27FC236}">
              <a16:creationId xmlns:a16="http://schemas.microsoft.com/office/drawing/2014/main" id="{F89B6B07-6A76-F0E5-3A5E-E811A0B05A7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6423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223</xdr:row>
      <xdr:rowOff>0</xdr:rowOff>
    </xdr:from>
    <xdr:to>
      <xdr:col>11</xdr:col>
      <xdr:colOff>314325</xdr:colOff>
      <xdr:row>224</xdr:row>
      <xdr:rowOff>133350</xdr:rowOff>
    </xdr:to>
    <xdr:sp macro="" textlink="">
      <xdr:nvSpPr>
        <xdr:cNvPr id="32174" name="AutoShape 1" descr="Eine Matrixformel, die Konstanten verwendet">
          <a:extLst>
            <a:ext uri="{FF2B5EF4-FFF2-40B4-BE49-F238E27FC236}">
              <a16:creationId xmlns:a16="http://schemas.microsoft.com/office/drawing/2014/main" id="{12340412-6B9D-EAB1-C5D8-3FAED5B01A3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6423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223</xdr:row>
      <xdr:rowOff>0</xdr:rowOff>
    </xdr:from>
    <xdr:to>
      <xdr:col>11</xdr:col>
      <xdr:colOff>314325</xdr:colOff>
      <xdr:row>224</xdr:row>
      <xdr:rowOff>133350</xdr:rowOff>
    </xdr:to>
    <xdr:sp macro="" textlink="">
      <xdr:nvSpPr>
        <xdr:cNvPr id="32175" name="AutoShape 1" descr="Eine Matrixformel, die Konstanten verwendet">
          <a:extLst>
            <a:ext uri="{FF2B5EF4-FFF2-40B4-BE49-F238E27FC236}">
              <a16:creationId xmlns:a16="http://schemas.microsoft.com/office/drawing/2014/main" id="{0FAE9B02-B962-CF5A-DEE3-14497E8A6DA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6423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223</xdr:row>
      <xdr:rowOff>0</xdr:rowOff>
    </xdr:from>
    <xdr:to>
      <xdr:col>11</xdr:col>
      <xdr:colOff>314325</xdr:colOff>
      <xdr:row>224</xdr:row>
      <xdr:rowOff>133350</xdr:rowOff>
    </xdr:to>
    <xdr:sp macro="" textlink="">
      <xdr:nvSpPr>
        <xdr:cNvPr id="32176" name="AutoShape 1" descr="Eine Matrixformel, die Konstanten verwendet">
          <a:extLst>
            <a:ext uri="{FF2B5EF4-FFF2-40B4-BE49-F238E27FC236}">
              <a16:creationId xmlns:a16="http://schemas.microsoft.com/office/drawing/2014/main" id="{8D6D7ED3-91F9-E172-C493-9341B1FD31E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6423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223</xdr:row>
      <xdr:rowOff>0</xdr:rowOff>
    </xdr:from>
    <xdr:to>
      <xdr:col>11</xdr:col>
      <xdr:colOff>314325</xdr:colOff>
      <xdr:row>224</xdr:row>
      <xdr:rowOff>133350</xdr:rowOff>
    </xdr:to>
    <xdr:sp macro="" textlink="">
      <xdr:nvSpPr>
        <xdr:cNvPr id="32177" name="AutoShape 1" descr="Eine Matrixformel, die Konstanten verwendet">
          <a:extLst>
            <a:ext uri="{FF2B5EF4-FFF2-40B4-BE49-F238E27FC236}">
              <a16:creationId xmlns:a16="http://schemas.microsoft.com/office/drawing/2014/main" id="{F2CD5E48-69ED-798B-5E2D-E9798F872BE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6423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89</xdr:row>
      <xdr:rowOff>0</xdr:rowOff>
    </xdr:from>
    <xdr:to>
      <xdr:col>11</xdr:col>
      <xdr:colOff>314325</xdr:colOff>
      <xdr:row>90</xdr:row>
      <xdr:rowOff>133350</xdr:rowOff>
    </xdr:to>
    <xdr:sp macro="" textlink="">
      <xdr:nvSpPr>
        <xdr:cNvPr id="32178" name="AutoShape 1" descr="Eine Matrixformel, die Konstanten verwendet">
          <a:extLst>
            <a:ext uri="{FF2B5EF4-FFF2-40B4-BE49-F238E27FC236}">
              <a16:creationId xmlns:a16="http://schemas.microsoft.com/office/drawing/2014/main" id="{42FBD267-27DE-DE3F-B5D6-642E43FF21E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4725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89</xdr:row>
      <xdr:rowOff>0</xdr:rowOff>
    </xdr:from>
    <xdr:to>
      <xdr:col>11</xdr:col>
      <xdr:colOff>314325</xdr:colOff>
      <xdr:row>90</xdr:row>
      <xdr:rowOff>133350</xdr:rowOff>
    </xdr:to>
    <xdr:sp macro="" textlink="">
      <xdr:nvSpPr>
        <xdr:cNvPr id="32179" name="AutoShape 1" descr="Eine Matrixformel, die Konstanten verwendet">
          <a:extLst>
            <a:ext uri="{FF2B5EF4-FFF2-40B4-BE49-F238E27FC236}">
              <a16:creationId xmlns:a16="http://schemas.microsoft.com/office/drawing/2014/main" id="{43CA2914-8CA2-F46E-E164-8AA398C1D32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4725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89</xdr:row>
      <xdr:rowOff>0</xdr:rowOff>
    </xdr:from>
    <xdr:to>
      <xdr:col>11</xdr:col>
      <xdr:colOff>314325</xdr:colOff>
      <xdr:row>90</xdr:row>
      <xdr:rowOff>133350</xdr:rowOff>
    </xdr:to>
    <xdr:sp macro="" textlink="">
      <xdr:nvSpPr>
        <xdr:cNvPr id="32180" name="AutoShape 1" descr="Eine Matrixformel, die Konstanten verwendet">
          <a:extLst>
            <a:ext uri="{FF2B5EF4-FFF2-40B4-BE49-F238E27FC236}">
              <a16:creationId xmlns:a16="http://schemas.microsoft.com/office/drawing/2014/main" id="{4EDF7660-2A61-61B0-1FFC-F3CF2C9D800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4725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89</xdr:row>
      <xdr:rowOff>0</xdr:rowOff>
    </xdr:from>
    <xdr:to>
      <xdr:col>11</xdr:col>
      <xdr:colOff>314325</xdr:colOff>
      <xdr:row>90</xdr:row>
      <xdr:rowOff>133350</xdr:rowOff>
    </xdr:to>
    <xdr:sp macro="" textlink="">
      <xdr:nvSpPr>
        <xdr:cNvPr id="32181" name="AutoShape 1" descr="Eine Matrixformel, die Konstanten verwendet">
          <a:extLst>
            <a:ext uri="{FF2B5EF4-FFF2-40B4-BE49-F238E27FC236}">
              <a16:creationId xmlns:a16="http://schemas.microsoft.com/office/drawing/2014/main" id="{BC4E1FB0-A07C-A348-8E60-C2014DD9F13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4725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89</xdr:row>
      <xdr:rowOff>0</xdr:rowOff>
    </xdr:from>
    <xdr:to>
      <xdr:col>11</xdr:col>
      <xdr:colOff>314325</xdr:colOff>
      <xdr:row>90</xdr:row>
      <xdr:rowOff>133350</xdr:rowOff>
    </xdr:to>
    <xdr:sp macro="" textlink="">
      <xdr:nvSpPr>
        <xdr:cNvPr id="32182" name="AutoShape 1" descr="Eine Matrixformel, die Konstanten verwendet">
          <a:extLst>
            <a:ext uri="{FF2B5EF4-FFF2-40B4-BE49-F238E27FC236}">
              <a16:creationId xmlns:a16="http://schemas.microsoft.com/office/drawing/2014/main" id="{03088E8A-F33A-B9B9-0A88-E6F61508AC9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4725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89</xdr:row>
      <xdr:rowOff>0</xdr:rowOff>
    </xdr:from>
    <xdr:to>
      <xdr:col>11</xdr:col>
      <xdr:colOff>314325</xdr:colOff>
      <xdr:row>90</xdr:row>
      <xdr:rowOff>133350</xdr:rowOff>
    </xdr:to>
    <xdr:sp macro="" textlink="">
      <xdr:nvSpPr>
        <xdr:cNvPr id="32183" name="AutoShape 1" descr="Eine Matrixformel, die Konstanten verwendet">
          <a:extLst>
            <a:ext uri="{FF2B5EF4-FFF2-40B4-BE49-F238E27FC236}">
              <a16:creationId xmlns:a16="http://schemas.microsoft.com/office/drawing/2014/main" id="{31CB63CC-D29C-E8A1-9B48-A0A526F9AF2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4725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89</xdr:row>
      <xdr:rowOff>0</xdr:rowOff>
    </xdr:from>
    <xdr:to>
      <xdr:col>11</xdr:col>
      <xdr:colOff>314325</xdr:colOff>
      <xdr:row>90</xdr:row>
      <xdr:rowOff>133350</xdr:rowOff>
    </xdr:to>
    <xdr:sp macro="" textlink="">
      <xdr:nvSpPr>
        <xdr:cNvPr id="32184" name="AutoShape 1" descr="Eine Matrixformel, die Konstanten verwendet">
          <a:extLst>
            <a:ext uri="{FF2B5EF4-FFF2-40B4-BE49-F238E27FC236}">
              <a16:creationId xmlns:a16="http://schemas.microsoft.com/office/drawing/2014/main" id="{F73423EF-8056-59A3-4B3A-70178E70B8E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4725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81</xdr:row>
      <xdr:rowOff>0</xdr:rowOff>
    </xdr:from>
    <xdr:to>
      <xdr:col>11</xdr:col>
      <xdr:colOff>314325</xdr:colOff>
      <xdr:row>82</xdr:row>
      <xdr:rowOff>133350</xdr:rowOff>
    </xdr:to>
    <xdr:sp macro="" textlink="">
      <xdr:nvSpPr>
        <xdr:cNvPr id="32185" name="AutoShape 1" descr="Eine Matrixformel, die Konstanten verwendet">
          <a:extLst>
            <a:ext uri="{FF2B5EF4-FFF2-40B4-BE49-F238E27FC236}">
              <a16:creationId xmlns:a16="http://schemas.microsoft.com/office/drawing/2014/main" id="{7EB6410C-46EF-F16F-7AE6-99BCDD8B8B5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3430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81</xdr:row>
      <xdr:rowOff>0</xdr:rowOff>
    </xdr:from>
    <xdr:to>
      <xdr:col>11</xdr:col>
      <xdr:colOff>314325</xdr:colOff>
      <xdr:row>82</xdr:row>
      <xdr:rowOff>133350</xdr:rowOff>
    </xdr:to>
    <xdr:sp macro="" textlink="">
      <xdr:nvSpPr>
        <xdr:cNvPr id="32186" name="AutoShape 1" descr="Eine Matrixformel, die Konstanten verwendet">
          <a:extLst>
            <a:ext uri="{FF2B5EF4-FFF2-40B4-BE49-F238E27FC236}">
              <a16:creationId xmlns:a16="http://schemas.microsoft.com/office/drawing/2014/main" id="{313C6CB1-44C2-9E86-509A-24F7CFBA736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3430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81</xdr:row>
      <xdr:rowOff>0</xdr:rowOff>
    </xdr:from>
    <xdr:to>
      <xdr:col>11</xdr:col>
      <xdr:colOff>314325</xdr:colOff>
      <xdr:row>82</xdr:row>
      <xdr:rowOff>133350</xdr:rowOff>
    </xdr:to>
    <xdr:sp macro="" textlink="">
      <xdr:nvSpPr>
        <xdr:cNvPr id="32187" name="AutoShape 1" descr="Eine Matrixformel, die Konstanten verwendet">
          <a:extLst>
            <a:ext uri="{FF2B5EF4-FFF2-40B4-BE49-F238E27FC236}">
              <a16:creationId xmlns:a16="http://schemas.microsoft.com/office/drawing/2014/main" id="{4A901750-5EE7-E05C-3D47-7FAB3E87748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3430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81</xdr:row>
      <xdr:rowOff>0</xdr:rowOff>
    </xdr:from>
    <xdr:to>
      <xdr:col>11</xdr:col>
      <xdr:colOff>314325</xdr:colOff>
      <xdr:row>82</xdr:row>
      <xdr:rowOff>133350</xdr:rowOff>
    </xdr:to>
    <xdr:sp macro="" textlink="">
      <xdr:nvSpPr>
        <xdr:cNvPr id="32188" name="AutoShape 1" descr="Eine Matrixformel, die Konstanten verwendet">
          <a:extLst>
            <a:ext uri="{FF2B5EF4-FFF2-40B4-BE49-F238E27FC236}">
              <a16:creationId xmlns:a16="http://schemas.microsoft.com/office/drawing/2014/main" id="{25865122-14DF-A4B5-6950-CFF25EF555C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3430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81</xdr:row>
      <xdr:rowOff>0</xdr:rowOff>
    </xdr:from>
    <xdr:to>
      <xdr:col>11</xdr:col>
      <xdr:colOff>314325</xdr:colOff>
      <xdr:row>82</xdr:row>
      <xdr:rowOff>133350</xdr:rowOff>
    </xdr:to>
    <xdr:sp macro="" textlink="">
      <xdr:nvSpPr>
        <xdr:cNvPr id="32189" name="AutoShape 1" descr="Eine Matrixformel, die Konstanten verwendet">
          <a:extLst>
            <a:ext uri="{FF2B5EF4-FFF2-40B4-BE49-F238E27FC236}">
              <a16:creationId xmlns:a16="http://schemas.microsoft.com/office/drawing/2014/main" id="{D2E7BBB4-D6DC-DF4E-128A-3C37D0AE55A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3430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81</xdr:row>
      <xdr:rowOff>0</xdr:rowOff>
    </xdr:from>
    <xdr:to>
      <xdr:col>11</xdr:col>
      <xdr:colOff>314325</xdr:colOff>
      <xdr:row>82</xdr:row>
      <xdr:rowOff>133350</xdr:rowOff>
    </xdr:to>
    <xdr:sp macro="" textlink="">
      <xdr:nvSpPr>
        <xdr:cNvPr id="32190" name="AutoShape 1" descr="Eine Matrixformel, die Konstanten verwendet">
          <a:extLst>
            <a:ext uri="{FF2B5EF4-FFF2-40B4-BE49-F238E27FC236}">
              <a16:creationId xmlns:a16="http://schemas.microsoft.com/office/drawing/2014/main" id="{547750BF-4384-52C1-91E6-50557D12BBD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3430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81</xdr:row>
      <xdr:rowOff>0</xdr:rowOff>
    </xdr:from>
    <xdr:to>
      <xdr:col>11</xdr:col>
      <xdr:colOff>314325</xdr:colOff>
      <xdr:row>82</xdr:row>
      <xdr:rowOff>133350</xdr:rowOff>
    </xdr:to>
    <xdr:sp macro="" textlink="">
      <xdr:nvSpPr>
        <xdr:cNvPr id="32191" name="AutoShape 1" descr="Eine Matrixformel, die Konstanten verwendet">
          <a:extLst>
            <a:ext uri="{FF2B5EF4-FFF2-40B4-BE49-F238E27FC236}">
              <a16:creationId xmlns:a16="http://schemas.microsoft.com/office/drawing/2014/main" id="{675738D6-7108-DA13-8D7D-C72C91D05AE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3430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233</xdr:row>
      <xdr:rowOff>0</xdr:rowOff>
    </xdr:from>
    <xdr:to>
      <xdr:col>11</xdr:col>
      <xdr:colOff>314325</xdr:colOff>
      <xdr:row>234</xdr:row>
      <xdr:rowOff>133350</xdr:rowOff>
    </xdr:to>
    <xdr:sp macro="" textlink="">
      <xdr:nvSpPr>
        <xdr:cNvPr id="32192" name="AutoShape 1" descr="Eine Matrixformel, die Konstanten verwendet">
          <a:extLst>
            <a:ext uri="{FF2B5EF4-FFF2-40B4-BE49-F238E27FC236}">
              <a16:creationId xmlns:a16="http://schemas.microsoft.com/office/drawing/2014/main" id="{2B148CE6-BE5B-8749-8569-8BEC337B266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8042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233</xdr:row>
      <xdr:rowOff>0</xdr:rowOff>
    </xdr:from>
    <xdr:to>
      <xdr:col>11</xdr:col>
      <xdr:colOff>314325</xdr:colOff>
      <xdr:row>234</xdr:row>
      <xdr:rowOff>133350</xdr:rowOff>
    </xdr:to>
    <xdr:sp macro="" textlink="">
      <xdr:nvSpPr>
        <xdr:cNvPr id="32193" name="AutoShape 1" descr="Eine Matrixformel, die Konstanten verwendet">
          <a:extLst>
            <a:ext uri="{FF2B5EF4-FFF2-40B4-BE49-F238E27FC236}">
              <a16:creationId xmlns:a16="http://schemas.microsoft.com/office/drawing/2014/main" id="{3387FFC7-4D19-03B1-C80B-3493E7643A7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8042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233</xdr:row>
      <xdr:rowOff>0</xdr:rowOff>
    </xdr:from>
    <xdr:to>
      <xdr:col>11</xdr:col>
      <xdr:colOff>314325</xdr:colOff>
      <xdr:row>234</xdr:row>
      <xdr:rowOff>133350</xdr:rowOff>
    </xdr:to>
    <xdr:sp macro="" textlink="">
      <xdr:nvSpPr>
        <xdr:cNvPr id="32194" name="AutoShape 1" descr="Eine Matrixformel, die Konstanten verwendet">
          <a:extLst>
            <a:ext uri="{FF2B5EF4-FFF2-40B4-BE49-F238E27FC236}">
              <a16:creationId xmlns:a16="http://schemas.microsoft.com/office/drawing/2014/main" id="{4E73E223-5427-5653-FF99-C1DBE0F8036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8042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233</xdr:row>
      <xdr:rowOff>0</xdr:rowOff>
    </xdr:from>
    <xdr:to>
      <xdr:col>11</xdr:col>
      <xdr:colOff>314325</xdr:colOff>
      <xdr:row>234</xdr:row>
      <xdr:rowOff>133350</xdr:rowOff>
    </xdr:to>
    <xdr:sp macro="" textlink="">
      <xdr:nvSpPr>
        <xdr:cNvPr id="32195" name="AutoShape 1" descr="Eine Matrixformel, die Konstanten verwendet">
          <a:extLst>
            <a:ext uri="{FF2B5EF4-FFF2-40B4-BE49-F238E27FC236}">
              <a16:creationId xmlns:a16="http://schemas.microsoft.com/office/drawing/2014/main" id="{27B82F4F-D72A-5119-BD37-7EF5B50B87A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8042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233</xdr:row>
      <xdr:rowOff>0</xdr:rowOff>
    </xdr:from>
    <xdr:to>
      <xdr:col>11</xdr:col>
      <xdr:colOff>314325</xdr:colOff>
      <xdr:row>234</xdr:row>
      <xdr:rowOff>133350</xdr:rowOff>
    </xdr:to>
    <xdr:sp macro="" textlink="">
      <xdr:nvSpPr>
        <xdr:cNvPr id="32196" name="AutoShape 1" descr="Eine Matrixformel, die Konstanten verwendet">
          <a:extLst>
            <a:ext uri="{FF2B5EF4-FFF2-40B4-BE49-F238E27FC236}">
              <a16:creationId xmlns:a16="http://schemas.microsoft.com/office/drawing/2014/main" id="{6042DACE-38B8-037F-55CF-FAE473A93C2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8042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233</xdr:row>
      <xdr:rowOff>0</xdr:rowOff>
    </xdr:from>
    <xdr:to>
      <xdr:col>11</xdr:col>
      <xdr:colOff>314325</xdr:colOff>
      <xdr:row>234</xdr:row>
      <xdr:rowOff>133350</xdr:rowOff>
    </xdr:to>
    <xdr:sp macro="" textlink="">
      <xdr:nvSpPr>
        <xdr:cNvPr id="32197" name="AutoShape 1" descr="Eine Matrixformel, die Konstanten verwendet">
          <a:extLst>
            <a:ext uri="{FF2B5EF4-FFF2-40B4-BE49-F238E27FC236}">
              <a16:creationId xmlns:a16="http://schemas.microsoft.com/office/drawing/2014/main" id="{418F1E44-0C02-927F-5C7F-DD88A53D97F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8042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233</xdr:row>
      <xdr:rowOff>0</xdr:rowOff>
    </xdr:from>
    <xdr:to>
      <xdr:col>11</xdr:col>
      <xdr:colOff>314325</xdr:colOff>
      <xdr:row>234</xdr:row>
      <xdr:rowOff>133350</xdr:rowOff>
    </xdr:to>
    <xdr:sp macro="" textlink="">
      <xdr:nvSpPr>
        <xdr:cNvPr id="32198" name="AutoShape 1" descr="Eine Matrixformel, die Konstanten verwendet">
          <a:extLst>
            <a:ext uri="{FF2B5EF4-FFF2-40B4-BE49-F238E27FC236}">
              <a16:creationId xmlns:a16="http://schemas.microsoft.com/office/drawing/2014/main" id="{ECAFEC3F-10E5-E14D-A2A6-DBAF947F7F7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8042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242</xdr:row>
      <xdr:rowOff>0</xdr:rowOff>
    </xdr:from>
    <xdr:to>
      <xdr:col>11</xdr:col>
      <xdr:colOff>314325</xdr:colOff>
      <xdr:row>243</xdr:row>
      <xdr:rowOff>133350</xdr:rowOff>
    </xdr:to>
    <xdr:sp macro="" textlink="">
      <xdr:nvSpPr>
        <xdr:cNvPr id="32199" name="AutoShape 1" descr="Eine Matrixformel, die Konstanten verwendet">
          <a:extLst>
            <a:ext uri="{FF2B5EF4-FFF2-40B4-BE49-F238E27FC236}">
              <a16:creationId xmlns:a16="http://schemas.microsoft.com/office/drawing/2014/main" id="{4959F602-954A-3614-6D8C-6FE081116E4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9500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242</xdr:row>
      <xdr:rowOff>0</xdr:rowOff>
    </xdr:from>
    <xdr:to>
      <xdr:col>11</xdr:col>
      <xdr:colOff>314325</xdr:colOff>
      <xdr:row>243</xdr:row>
      <xdr:rowOff>133350</xdr:rowOff>
    </xdr:to>
    <xdr:sp macro="" textlink="">
      <xdr:nvSpPr>
        <xdr:cNvPr id="32200" name="AutoShape 1" descr="Eine Matrixformel, die Konstanten verwendet">
          <a:extLst>
            <a:ext uri="{FF2B5EF4-FFF2-40B4-BE49-F238E27FC236}">
              <a16:creationId xmlns:a16="http://schemas.microsoft.com/office/drawing/2014/main" id="{20B0343B-E137-3B08-501D-C29BD7D1D06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9500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242</xdr:row>
      <xdr:rowOff>0</xdr:rowOff>
    </xdr:from>
    <xdr:to>
      <xdr:col>11</xdr:col>
      <xdr:colOff>314325</xdr:colOff>
      <xdr:row>243</xdr:row>
      <xdr:rowOff>133350</xdr:rowOff>
    </xdr:to>
    <xdr:sp macro="" textlink="">
      <xdr:nvSpPr>
        <xdr:cNvPr id="32201" name="AutoShape 1" descr="Eine Matrixformel, die Konstanten verwendet">
          <a:extLst>
            <a:ext uri="{FF2B5EF4-FFF2-40B4-BE49-F238E27FC236}">
              <a16:creationId xmlns:a16="http://schemas.microsoft.com/office/drawing/2014/main" id="{E8859585-CE15-ADA5-9D72-08DF961D900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9500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242</xdr:row>
      <xdr:rowOff>0</xdr:rowOff>
    </xdr:from>
    <xdr:to>
      <xdr:col>11</xdr:col>
      <xdr:colOff>314325</xdr:colOff>
      <xdr:row>243</xdr:row>
      <xdr:rowOff>133350</xdr:rowOff>
    </xdr:to>
    <xdr:sp macro="" textlink="">
      <xdr:nvSpPr>
        <xdr:cNvPr id="32202" name="AutoShape 1" descr="Eine Matrixformel, die Konstanten verwendet">
          <a:extLst>
            <a:ext uri="{FF2B5EF4-FFF2-40B4-BE49-F238E27FC236}">
              <a16:creationId xmlns:a16="http://schemas.microsoft.com/office/drawing/2014/main" id="{F1C4E661-C4DC-3F45-7247-7F0731B9C6F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9500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242</xdr:row>
      <xdr:rowOff>0</xdr:rowOff>
    </xdr:from>
    <xdr:to>
      <xdr:col>11</xdr:col>
      <xdr:colOff>314325</xdr:colOff>
      <xdr:row>243</xdr:row>
      <xdr:rowOff>133350</xdr:rowOff>
    </xdr:to>
    <xdr:sp macro="" textlink="">
      <xdr:nvSpPr>
        <xdr:cNvPr id="32203" name="AutoShape 1" descr="Eine Matrixformel, die Konstanten verwendet">
          <a:extLst>
            <a:ext uri="{FF2B5EF4-FFF2-40B4-BE49-F238E27FC236}">
              <a16:creationId xmlns:a16="http://schemas.microsoft.com/office/drawing/2014/main" id="{8C9CCFD7-3D56-98A5-70C7-B55D2771F79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9500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242</xdr:row>
      <xdr:rowOff>0</xdr:rowOff>
    </xdr:from>
    <xdr:to>
      <xdr:col>11</xdr:col>
      <xdr:colOff>314325</xdr:colOff>
      <xdr:row>243</xdr:row>
      <xdr:rowOff>133350</xdr:rowOff>
    </xdr:to>
    <xdr:sp macro="" textlink="">
      <xdr:nvSpPr>
        <xdr:cNvPr id="32204" name="AutoShape 1" descr="Eine Matrixformel, die Konstanten verwendet">
          <a:extLst>
            <a:ext uri="{FF2B5EF4-FFF2-40B4-BE49-F238E27FC236}">
              <a16:creationId xmlns:a16="http://schemas.microsoft.com/office/drawing/2014/main" id="{2F4058E4-E2FE-D977-68B7-760C98B60AC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9500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242</xdr:row>
      <xdr:rowOff>0</xdr:rowOff>
    </xdr:from>
    <xdr:to>
      <xdr:col>11</xdr:col>
      <xdr:colOff>314325</xdr:colOff>
      <xdr:row>243</xdr:row>
      <xdr:rowOff>133350</xdr:rowOff>
    </xdr:to>
    <xdr:sp macro="" textlink="">
      <xdr:nvSpPr>
        <xdr:cNvPr id="32205" name="AutoShape 1" descr="Eine Matrixformel, die Konstanten verwendet">
          <a:extLst>
            <a:ext uri="{FF2B5EF4-FFF2-40B4-BE49-F238E27FC236}">
              <a16:creationId xmlns:a16="http://schemas.microsoft.com/office/drawing/2014/main" id="{4E166D7B-06D9-3807-D985-818E7F11B9C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9500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295</xdr:row>
      <xdr:rowOff>0</xdr:rowOff>
    </xdr:from>
    <xdr:to>
      <xdr:col>11</xdr:col>
      <xdr:colOff>314325</xdr:colOff>
      <xdr:row>296</xdr:row>
      <xdr:rowOff>133350</xdr:rowOff>
    </xdr:to>
    <xdr:sp macro="" textlink="">
      <xdr:nvSpPr>
        <xdr:cNvPr id="32206" name="AutoShape 1" descr="Eine Matrixformel, die Konstanten verwendet">
          <a:extLst>
            <a:ext uri="{FF2B5EF4-FFF2-40B4-BE49-F238E27FC236}">
              <a16:creationId xmlns:a16="http://schemas.microsoft.com/office/drawing/2014/main" id="{AAED1EB4-5571-5A44-1A98-928A7A0CA99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8082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295</xdr:row>
      <xdr:rowOff>0</xdr:rowOff>
    </xdr:from>
    <xdr:to>
      <xdr:col>11</xdr:col>
      <xdr:colOff>314325</xdr:colOff>
      <xdr:row>296</xdr:row>
      <xdr:rowOff>133350</xdr:rowOff>
    </xdr:to>
    <xdr:sp macro="" textlink="">
      <xdr:nvSpPr>
        <xdr:cNvPr id="32207" name="AutoShape 1" descr="Eine Matrixformel, die Konstanten verwendet">
          <a:extLst>
            <a:ext uri="{FF2B5EF4-FFF2-40B4-BE49-F238E27FC236}">
              <a16:creationId xmlns:a16="http://schemas.microsoft.com/office/drawing/2014/main" id="{2B944F99-18BD-8F9B-5CC7-C7DD2969AF4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8082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295</xdr:row>
      <xdr:rowOff>0</xdr:rowOff>
    </xdr:from>
    <xdr:to>
      <xdr:col>11</xdr:col>
      <xdr:colOff>314325</xdr:colOff>
      <xdr:row>296</xdr:row>
      <xdr:rowOff>133350</xdr:rowOff>
    </xdr:to>
    <xdr:sp macro="" textlink="">
      <xdr:nvSpPr>
        <xdr:cNvPr id="32208" name="AutoShape 1" descr="Eine Matrixformel, die Konstanten verwendet">
          <a:extLst>
            <a:ext uri="{FF2B5EF4-FFF2-40B4-BE49-F238E27FC236}">
              <a16:creationId xmlns:a16="http://schemas.microsoft.com/office/drawing/2014/main" id="{F61508B8-AA1A-B6E8-F5F9-B3B7E0F55E5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8082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295</xdr:row>
      <xdr:rowOff>0</xdr:rowOff>
    </xdr:from>
    <xdr:to>
      <xdr:col>11</xdr:col>
      <xdr:colOff>314325</xdr:colOff>
      <xdr:row>296</xdr:row>
      <xdr:rowOff>133350</xdr:rowOff>
    </xdr:to>
    <xdr:sp macro="" textlink="">
      <xdr:nvSpPr>
        <xdr:cNvPr id="32209" name="AutoShape 1" descr="Eine Matrixformel, die Konstanten verwendet">
          <a:extLst>
            <a:ext uri="{FF2B5EF4-FFF2-40B4-BE49-F238E27FC236}">
              <a16:creationId xmlns:a16="http://schemas.microsoft.com/office/drawing/2014/main" id="{DF4680B5-56CB-E98B-125A-2746EED2426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8082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295</xdr:row>
      <xdr:rowOff>0</xdr:rowOff>
    </xdr:from>
    <xdr:to>
      <xdr:col>11</xdr:col>
      <xdr:colOff>314325</xdr:colOff>
      <xdr:row>296</xdr:row>
      <xdr:rowOff>133350</xdr:rowOff>
    </xdr:to>
    <xdr:sp macro="" textlink="">
      <xdr:nvSpPr>
        <xdr:cNvPr id="32210" name="AutoShape 1" descr="Eine Matrixformel, die Konstanten verwendet">
          <a:extLst>
            <a:ext uri="{FF2B5EF4-FFF2-40B4-BE49-F238E27FC236}">
              <a16:creationId xmlns:a16="http://schemas.microsoft.com/office/drawing/2014/main" id="{1E5C47BE-B5B8-F2DF-9E89-2FC5242BE13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8082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295</xdr:row>
      <xdr:rowOff>0</xdr:rowOff>
    </xdr:from>
    <xdr:to>
      <xdr:col>11</xdr:col>
      <xdr:colOff>314325</xdr:colOff>
      <xdr:row>296</xdr:row>
      <xdr:rowOff>133350</xdr:rowOff>
    </xdr:to>
    <xdr:sp macro="" textlink="">
      <xdr:nvSpPr>
        <xdr:cNvPr id="32211" name="AutoShape 1" descr="Eine Matrixformel, die Konstanten verwendet">
          <a:extLst>
            <a:ext uri="{FF2B5EF4-FFF2-40B4-BE49-F238E27FC236}">
              <a16:creationId xmlns:a16="http://schemas.microsoft.com/office/drawing/2014/main" id="{329B2582-4349-8D95-6829-8D8472AC0F1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8082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295</xdr:row>
      <xdr:rowOff>0</xdr:rowOff>
    </xdr:from>
    <xdr:to>
      <xdr:col>11</xdr:col>
      <xdr:colOff>314325</xdr:colOff>
      <xdr:row>296</xdr:row>
      <xdr:rowOff>133350</xdr:rowOff>
    </xdr:to>
    <xdr:sp macro="" textlink="">
      <xdr:nvSpPr>
        <xdr:cNvPr id="32212" name="AutoShape 1" descr="Eine Matrixformel, die Konstanten verwendet">
          <a:extLst>
            <a:ext uri="{FF2B5EF4-FFF2-40B4-BE49-F238E27FC236}">
              <a16:creationId xmlns:a16="http://schemas.microsoft.com/office/drawing/2014/main" id="{D3F2E8BD-281F-00DA-C953-D6139889D63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8082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246</xdr:row>
      <xdr:rowOff>0</xdr:rowOff>
    </xdr:from>
    <xdr:to>
      <xdr:col>11</xdr:col>
      <xdr:colOff>314325</xdr:colOff>
      <xdr:row>247</xdr:row>
      <xdr:rowOff>133350</xdr:rowOff>
    </xdr:to>
    <xdr:sp macro="" textlink="">
      <xdr:nvSpPr>
        <xdr:cNvPr id="32213" name="AutoShape 1" descr="Eine Matrixformel, die Konstanten verwendet">
          <a:extLst>
            <a:ext uri="{FF2B5EF4-FFF2-40B4-BE49-F238E27FC236}">
              <a16:creationId xmlns:a16="http://schemas.microsoft.com/office/drawing/2014/main" id="{B5318FF3-2A2A-EA6C-A367-76C71972BD5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0147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246</xdr:row>
      <xdr:rowOff>0</xdr:rowOff>
    </xdr:from>
    <xdr:to>
      <xdr:col>11</xdr:col>
      <xdr:colOff>314325</xdr:colOff>
      <xdr:row>247</xdr:row>
      <xdr:rowOff>133350</xdr:rowOff>
    </xdr:to>
    <xdr:sp macro="" textlink="">
      <xdr:nvSpPr>
        <xdr:cNvPr id="32214" name="AutoShape 1" descr="Eine Matrixformel, die Konstanten verwendet">
          <a:extLst>
            <a:ext uri="{FF2B5EF4-FFF2-40B4-BE49-F238E27FC236}">
              <a16:creationId xmlns:a16="http://schemas.microsoft.com/office/drawing/2014/main" id="{EEECDFAC-D6E7-DB26-0BCC-098507285E6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0147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246</xdr:row>
      <xdr:rowOff>0</xdr:rowOff>
    </xdr:from>
    <xdr:to>
      <xdr:col>11</xdr:col>
      <xdr:colOff>314325</xdr:colOff>
      <xdr:row>247</xdr:row>
      <xdr:rowOff>133350</xdr:rowOff>
    </xdr:to>
    <xdr:sp macro="" textlink="">
      <xdr:nvSpPr>
        <xdr:cNvPr id="32215" name="AutoShape 1" descr="Eine Matrixformel, die Konstanten verwendet">
          <a:extLst>
            <a:ext uri="{FF2B5EF4-FFF2-40B4-BE49-F238E27FC236}">
              <a16:creationId xmlns:a16="http://schemas.microsoft.com/office/drawing/2014/main" id="{C6FE8995-6334-EFAA-EB29-2CD7E936747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0147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246</xdr:row>
      <xdr:rowOff>0</xdr:rowOff>
    </xdr:from>
    <xdr:to>
      <xdr:col>11</xdr:col>
      <xdr:colOff>314325</xdr:colOff>
      <xdr:row>247</xdr:row>
      <xdr:rowOff>133350</xdr:rowOff>
    </xdr:to>
    <xdr:sp macro="" textlink="">
      <xdr:nvSpPr>
        <xdr:cNvPr id="32216" name="AutoShape 1" descr="Eine Matrixformel, die Konstanten verwendet">
          <a:extLst>
            <a:ext uri="{FF2B5EF4-FFF2-40B4-BE49-F238E27FC236}">
              <a16:creationId xmlns:a16="http://schemas.microsoft.com/office/drawing/2014/main" id="{AADF6422-1372-F143-3F9F-2B370BDBD30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0147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246</xdr:row>
      <xdr:rowOff>0</xdr:rowOff>
    </xdr:from>
    <xdr:to>
      <xdr:col>11</xdr:col>
      <xdr:colOff>314325</xdr:colOff>
      <xdr:row>247</xdr:row>
      <xdr:rowOff>133350</xdr:rowOff>
    </xdr:to>
    <xdr:sp macro="" textlink="">
      <xdr:nvSpPr>
        <xdr:cNvPr id="32217" name="AutoShape 1" descr="Eine Matrixformel, die Konstanten verwendet">
          <a:extLst>
            <a:ext uri="{FF2B5EF4-FFF2-40B4-BE49-F238E27FC236}">
              <a16:creationId xmlns:a16="http://schemas.microsoft.com/office/drawing/2014/main" id="{F456CAC6-062A-F4EF-D709-3D21E5F9CF2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0147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246</xdr:row>
      <xdr:rowOff>0</xdr:rowOff>
    </xdr:from>
    <xdr:to>
      <xdr:col>11</xdr:col>
      <xdr:colOff>314325</xdr:colOff>
      <xdr:row>247</xdr:row>
      <xdr:rowOff>133350</xdr:rowOff>
    </xdr:to>
    <xdr:sp macro="" textlink="">
      <xdr:nvSpPr>
        <xdr:cNvPr id="32218" name="AutoShape 1" descr="Eine Matrixformel, die Konstanten verwendet">
          <a:extLst>
            <a:ext uri="{FF2B5EF4-FFF2-40B4-BE49-F238E27FC236}">
              <a16:creationId xmlns:a16="http://schemas.microsoft.com/office/drawing/2014/main" id="{ECAA17F1-8CB0-3244-C4A0-7E35B17D7AB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0147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246</xdr:row>
      <xdr:rowOff>0</xdr:rowOff>
    </xdr:from>
    <xdr:to>
      <xdr:col>11</xdr:col>
      <xdr:colOff>314325</xdr:colOff>
      <xdr:row>247</xdr:row>
      <xdr:rowOff>133350</xdr:rowOff>
    </xdr:to>
    <xdr:sp macro="" textlink="">
      <xdr:nvSpPr>
        <xdr:cNvPr id="32219" name="AutoShape 1" descr="Eine Matrixformel, die Konstanten verwendet">
          <a:extLst>
            <a:ext uri="{FF2B5EF4-FFF2-40B4-BE49-F238E27FC236}">
              <a16:creationId xmlns:a16="http://schemas.microsoft.com/office/drawing/2014/main" id="{DFB69B59-4B2D-8FE0-6AAF-E4BA83042D9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0147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178</xdr:row>
      <xdr:rowOff>0</xdr:rowOff>
    </xdr:from>
    <xdr:to>
      <xdr:col>11</xdr:col>
      <xdr:colOff>314325</xdr:colOff>
      <xdr:row>179</xdr:row>
      <xdr:rowOff>133350</xdr:rowOff>
    </xdr:to>
    <xdr:sp macro="" textlink="">
      <xdr:nvSpPr>
        <xdr:cNvPr id="32220" name="AutoShape 1" descr="Eine Matrixformel, die Konstanten verwendet">
          <a:extLst>
            <a:ext uri="{FF2B5EF4-FFF2-40B4-BE49-F238E27FC236}">
              <a16:creationId xmlns:a16="http://schemas.microsoft.com/office/drawing/2014/main" id="{47C63D27-176C-4058-AD08-AEE07AF18EC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9136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178</xdr:row>
      <xdr:rowOff>0</xdr:rowOff>
    </xdr:from>
    <xdr:to>
      <xdr:col>11</xdr:col>
      <xdr:colOff>314325</xdr:colOff>
      <xdr:row>179</xdr:row>
      <xdr:rowOff>133350</xdr:rowOff>
    </xdr:to>
    <xdr:sp macro="" textlink="">
      <xdr:nvSpPr>
        <xdr:cNvPr id="32221" name="AutoShape 1" descr="Eine Matrixformel, die Konstanten verwendet">
          <a:extLst>
            <a:ext uri="{FF2B5EF4-FFF2-40B4-BE49-F238E27FC236}">
              <a16:creationId xmlns:a16="http://schemas.microsoft.com/office/drawing/2014/main" id="{E2FA4434-F630-C265-F526-C52B1859557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9136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178</xdr:row>
      <xdr:rowOff>0</xdr:rowOff>
    </xdr:from>
    <xdr:to>
      <xdr:col>11</xdr:col>
      <xdr:colOff>314325</xdr:colOff>
      <xdr:row>179</xdr:row>
      <xdr:rowOff>133350</xdr:rowOff>
    </xdr:to>
    <xdr:sp macro="" textlink="">
      <xdr:nvSpPr>
        <xdr:cNvPr id="32222" name="AutoShape 1" descr="Eine Matrixformel, die Konstanten verwendet">
          <a:extLst>
            <a:ext uri="{FF2B5EF4-FFF2-40B4-BE49-F238E27FC236}">
              <a16:creationId xmlns:a16="http://schemas.microsoft.com/office/drawing/2014/main" id="{A8FE2FDA-EFE3-CB47-73AA-BD6C86E0101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9136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178</xdr:row>
      <xdr:rowOff>0</xdr:rowOff>
    </xdr:from>
    <xdr:to>
      <xdr:col>11</xdr:col>
      <xdr:colOff>314325</xdr:colOff>
      <xdr:row>179</xdr:row>
      <xdr:rowOff>133350</xdr:rowOff>
    </xdr:to>
    <xdr:sp macro="" textlink="">
      <xdr:nvSpPr>
        <xdr:cNvPr id="32223" name="AutoShape 1" descr="Eine Matrixformel, die Konstanten verwendet">
          <a:extLst>
            <a:ext uri="{FF2B5EF4-FFF2-40B4-BE49-F238E27FC236}">
              <a16:creationId xmlns:a16="http://schemas.microsoft.com/office/drawing/2014/main" id="{6EDE3FC8-5A70-E72C-034F-FDCB44B0912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9136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178</xdr:row>
      <xdr:rowOff>0</xdr:rowOff>
    </xdr:from>
    <xdr:to>
      <xdr:col>11</xdr:col>
      <xdr:colOff>314325</xdr:colOff>
      <xdr:row>179</xdr:row>
      <xdr:rowOff>133350</xdr:rowOff>
    </xdr:to>
    <xdr:sp macro="" textlink="">
      <xdr:nvSpPr>
        <xdr:cNvPr id="32224" name="AutoShape 1" descr="Eine Matrixformel, die Konstanten verwendet">
          <a:extLst>
            <a:ext uri="{FF2B5EF4-FFF2-40B4-BE49-F238E27FC236}">
              <a16:creationId xmlns:a16="http://schemas.microsoft.com/office/drawing/2014/main" id="{6EF69D3D-AFA3-9572-23AC-CD70283C300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9136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178</xdr:row>
      <xdr:rowOff>0</xdr:rowOff>
    </xdr:from>
    <xdr:to>
      <xdr:col>11</xdr:col>
      <xdr:colOff>314325</xdr:colOff>
      <xdr:row>179</xdr:row>
      <xdr:rowOff>133350</xdr:rowOff>
    </xdr:to>
    <xdr:sp macro="" textlink="">
      <xdr:nvSpPr>
        <xdr:cNvPr id="32225" name="AutoShape 1" descr="Eine Matrixformel, die Konstanten verwendet">
          <a:extLst>
            <a:ext uri="{FF2B5EF4-FFF2-40B4-BE49-F238E27FC236}">
              <a16:creationId xmlns:a16="http://schemas.microsoft.com/office/drawing/2014/main" id="{B6E873EA-5E1F-0424-CD89-95CE2C864B6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9136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178</xdr:row>
      <xdr:rowOff>0</xdr:rowOff>
    </xdr:from>
    <xdr:to>
      <xdr:col>11</xdr:col>
      <xdr:colOff>314325</xdr:colOff>
      <xdr:row>179</xdr:row>
      <xdr:rowOff>133350</xdr:rowOff>
    </xdr:to>
    <xdr:sp macro="" textlink="">
      <xdr:nvSpPr>
        <xdr:cNvPr id="32226" name="AutoShape 1" descr="Eine Matrixformel, die Konstanten verwendet">
          <a:extLst>
            <a:ext uri="{FF2B5EF4-FFF2-40B4-BE49-F238E27FC236}">
              <a16:creationId xmlns:a16="http://schemas.microsoft.com/office/drawing/2014/main" id="{0F0DAE68-5DF0-AC78-3E94-277058C3FAD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9136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234</xdr:row>
      <xdr:rowOff>0</xdr:rowOff>
    </xdr:from>
    <xdr:to>
      <xdr:col>11</xdr:col>
      <xdr:colOff>314325</xdr:colOff>
      <xdr:row>235</xdr:row>
      <xdr:rowOff>133350</xdr:rowOff>
    </xdr:to>
    <xdr:sp macro="" textlink="">
      <xdr:nvSpPr>
        <xdr:cNvPr id="32227" name="AutoShape 1" descr="Eine Matrixformel, die Konstanten verwendet">
          <a:extLst>
            <a:ext uri="{FF2B5EF4-FFF2-40B4-BE49-F238E27FC236}">
              <a16:creationId xmlns:a16="http://schemas.microsoft.com/office/drawing/2014/main" id="{EF7A5BE4-BA8B-6938-98EA-B3FEFA9CC94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8204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234</xdr:row>
      <xdr:rowOff>0</xdr:rowOff>
    </xdr:from>
    <xdr:to>
      <xdr:col>11</xdr:col>
      <xdr:colOff>314325</xdr:colOff>
      <xdr:row>235</xdr:row>
      <xdr:rowOff>133350</xdr:rowOff>
    </xdr:to>
    <xdr:sp macro="" textlink="">
      <xdr:nvSpPr>
        <xdr:cNvPr id="32228" name="AutoShape 1" descr="Eine Matrixformel, die Konstanten verwendet">
          <a:extLst>
            <a:ext uri="{FF2B5EF4-FFF2-40B4-BE49-F238E27FC236}">
              <a16:creationId xmlns:a16="http://schemas.microsoft.com/office/drawing/2014/main" id="{605FBBBC-E2A5-52F0-7DFE-DCD4832748D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8204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234</xdr:row>
      <xdr:rowOff>0</xdr:rowOff>
    </xdr:from>
    <xdr:to>
      <xdr:col>11</xdr:col>
      <xdr:colOff>314325</xdr:colOff>
      <xdr:row>235</xdr:row>
      <xdr:rowOff>133350</xdr:rowOff>
    </xdr:to>
    <xdr:sp macro="" textlink="">
      <xdr:nvSpPr>
        <xdr:cNvPr id="32229" name="AutoShape 1" descr="Eine Matrixformel, die Konstanten verwendet">
          <a:extLst>
            <a:ext uri="{FF2B5EF4-FFF2-40B4-BE49-F238E27FC236}">
              <a16:creationId xmlns:a16="http://schemas.microsoft.com/office/drawing/2014/main" id="{490510E9-DB78-22C4-324E-A6C666C195B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8204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234</xdr:row>
      <xdr:rowOff>0</xdr:rowOff>
    </xdr:from>
    <xdr:to>
      <xdr:col>11</xdr:col>
      <xdr:colOff>314325</xdr:colOff>
      <xdr:row>235</xdr:row>
      <xdr:rowOff>133350</xdr:rowOff>
    </xdr:to>
    <xdr:sp macro="" textlink="">
      <xdr:nvSpPr>
        <xdr:cNvPr id="32230" name="AutoShape 1" descr="Eine Matrixformel, die Konstanten verwendet">
          <a:extLst>
            <a:ext uri="{FF2B5EF4-FFF2-40B4-BE49-F238E27FC236}">
              <a16:creationId xmlns:a16="http://schemas.microsoft.com/office/drawing/2014/main" id="{FD9B238D-DA77-23EE-B724-B9E1FE87DB8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8204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234</xdr:row>
      <xdr:rowOff>0</xdr:rowOff>
    </xdr:from>
    <xdr:to>
      <xdr:col>11</xdr:col>
      <xdr:colOff>314325</xdr:colOff>
      <xdr:row>235</xdr:row>
      <xdr:rowOff>133350</xdr:rowOff>
    </xdr:to>
    <xdr:sp macro="" textlink="">
      <xdr:nvSpPr>
        <xdr:cNvPr id="32231" name="AutoShape 1" descr="Eine Matrixformel, die Konstanten verwendet">
          <a:extLst>
            <a:ext uri="{FF2B5EF4-FFF2-40B4-BE49-F238E27FC236}">
              <a16:creationId xmlns:a16="http://schemas.microsoft.com/office/drawing/2014/main" id="{B0542CBE-D8F4-D2ED-D36A-DF5726EEDC0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8204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234</xdr:row>
      <xdr:rowOff>0</xdr:rowOff>
    </xdr:from>
    <xdr:to>
      <xdr:col>11</xdr:col>
      <xdr:colOff>314325</xdr:colOff>
      <xdr:row>235</xdr:row>
      <xdr:rowOff>133350</xdr:rowOff>
    </xdr:to>
    <xdr:sp macro="" textlink="">
      <xdr:nvSpPr>
        <xdr:cNvPr id="32232" name="AutoShape 1" descr="Eine Matrixformel, die Konstanten verwendet">
          <a:extLst>
            <a:ext uri="{FF2B5EF4-FFF2-40B4-BE49-F238E27FC236}">
              <a16:creationId xmlns:a16="http://schemas.microsoft.com/office/drawing/2014/main" id="{A74BD70A-8567-7AE3-D283-6CB9D13AFEB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8204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234</xdr:row>
      <xdr:rowOff>0</xdr:rowOff>
    </xdr:from>
    <xdr:to>
      <xdr:col>11</xdr:col>
      <xdr:colOff>314325</xdr:colOff>
      <xdr:row>235</xdr:row>
      <xdr:rowOff>133350</xdr:rowOff>
    </xdr:to>
    <xdr:sp macro="" textlink="">
      <xdr:nvSpPr>
        <xdr:cNvPr id="32233" name="AutoShape 1" descr="Eine Matrixformel, die Konstanten verwendet">
          <a:extLst>
            <a:ext uri="{FF2B5EF4-FFF2-40B4-BE49-F238E27FC236}">
              <a16:creationId xmlns:a16="http://schemas.microsoft.com/office/drawing/2014/main" id="{05C043F9-BCAE-E0EB-8556-32A69C4D139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8204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314325</xdr:colOff>
      <xdr:row>39</xdr:row>
      <xdr:rowOff>133350</xdr:rowOff>
    </xdr:to>
    <xdr:sp macro="" textlink="">
      <xdr:nvSpPr>
        <xdr:cNvPr id="32234" name="AutoShape 1" descr="Eine Matrixformel, die Konstanten verwendet">
          <a:extLst>
            <a:ext uri="{FF2B5EF4-FFF2-40B4-BE49-F238E27FC236}">
              <a16:creationId xmlns:a16="http://schemas.microsoft.com/office/drawing/2014/main" id="{9A072B89-8ABA-047A-E495-8D5BE26C2AB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6467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314325</xdr:colOff>
      <xdr:row>39</xdr:row>
      <xdr:rowOff>133350</xdr:rowOff>
    </xdr:to>
    <xdr:sp macro="" textlink="">
      <xdr:nvSpPr>
        <xdr:cNvPr id="32235" name="AutoShape 1" descr="Eine Matrixformel, die Konstanten verwendet">
          <a:extLst>
            <a:ext uri="{FF2B5EF4-FFF2-40B4-BE49-F238E27FC236}">
              <a16:creationId xmlns:a16="http://schemas.microsoft.com/office/drawing/2014/main" id="{293D491B-2677-DBBE-9100-715E8C3F24D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6467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314325</xdr:colOff>
      <xdr:row>39</xdr:row>
      <xdr:rowOff>133350</xdr:rowOff>
    </xdr:to>
    <xdr:sp macro="" textlink="">
      <xdr:nvSpPr>
        <xdr:cNvPr id="32236" name="AutoShape 1" descr="Eine Matrixformel, die Konstanten verwendet">
          <a:extLst>
            <a:ext uri="{FF2B5EF4-FFF2-40B4-BE49-F238E27FC236}">
              <a16:creationId xmlns:a16="http://schemas.microsoft.com/office/drawing/2014/main" id="{1F878E6C-870F-34A5-0A62-770CD9F5E5D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6467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314325</xdr:colOff>
      <xdr:row>39</xdr:row>
      <xdr:rowOff>133350</xdr:rowOff>
    </xdr:to>
    <xdr:sp macro="" textlink="">
      <xdr:nvSpPr>
        <xdr:cNvPr id="32237" name="AutoShape 1" descr="Eine Matrixformel, die Konstanten verwendet">
          <a:extLst>
            <a:ext uri="{FF2B5EF4-FFF2-40B4-BE49-F238E27FC236}">
              <a16:creationId xmlns:a16="http://schemas.microsoft.com/office/drawing/2014/main" id="{FFBD69A5-D6EC-8A54-D8B6-C0BD007B9F5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6467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314325</xdr:colOff>
      <xdr:row>39</xdr:row>
      <xdr:rowOff>133350</xdr:rowOff>
    </xdr:to>
    <xdr:sp macro="" textlink="">
      <xdr:nvSpPr>
        <xdr:cNvPr id="32238" name="AutoShape 1" descr="Eine Matrixformel, die Konstanten verwendet">
          <a:extLst>
            <a:ext uri="{FF2B5EF4-FFF2-40B4-BE49-F238E27FC236}">
              <a16:creationId xmlns:a16="http://schemas.microsoft.com/office/drawing/2014/main" id="{740FF186-EC0A-EB16-0D39-40CA9A4E20F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6467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314325</xdr:colOff>
      <xdr:row>39</xdr:row>
      <xdr:rowOff>133350</xdr:rowOff>
    </xdr:to>
    <xdr:sp macro="" textlink="">
      <xdr:nvSpPr>
        <xdr:cNvPr id="32239" name="AutoShape 1" descr="Eine Matrixformel, die Konstanten verwendet">
          <a:extLst>
            <a:ext uri="{FF2B5EF4-FFF2-40B4-BE49-F238E27FC236}">
              <a16:creationId xmlns:a16="http://schemas.microsoft.com/office/drawing/2014/main" id="{52B1228B-5CC2-97A9-355B-B10A52D78F0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6467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314325</xdr:colOff>
      <xdr:row>39</xdr:row>
      <xdr:rowOff>133350</xdr:rowOff>
    </xdr:to>
    <xdr:sp macro="" textlink="">
      <xdr:nvSpPr>
        <xdr:cNvPr id="32240" name="AutoShape 1" descr="Eine Matrixformel, die Konstanten verwendet">
          <a:extLst>
            <a:ext uri="{FF2B5EF4-FFF2-40B4-BE49-F238E27FC236}">
              <a16:creationId xmlns:a16="http://schemas.microsoft.com/office/drawing/2014/main" id="{E477E907-50BB-EF39-788F-47F71536B75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6467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314325</xdr:colOff>
      <xdr:row>49</xdr:row>
      <xdr:rowOff>133350</xdr:rowOff>
    </xdr:to>
    <xdr:sp macro="" textlink="">
      <xdr:nvSpPr>
        <xdr:cNvPr id="32241" name="AutoShape 1" descr="Eine Matrixformel, die Konstanten verwendet">
          <a:extLst>
            <a:ext uri="{FF2B5EF4-FFF2-40B4-BE49-F238E27FC236}">
              <a16:creationId xmlns:a16="http://schemas.microsoft.com/office/drawing/2014/main" id="{70DA84AE-EDD9-8407-886C-F9E7526C8B2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8086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314325</xdr:colOff>
      <xdr:row>49</xdr:row>
      <xdr:rowOff>133350</xdr:rowOff>
    </xdr:to>
    <xdr:sp macro="" textlink="">
      <xdr:nvSpPr>
        <xdr:cNvPr id="32242" name="AutoShape 1" descr="Eine Matrixformel, die Konstanten verwendet">
          <a:extLst>
            <a:ext uri="{FF2B5EF4-FFF2-40B4-BE49-F238E27FC236}">
              <a16:creationId xmlns:a16="http://schemas.microsoft.com/office/drawing/2014/main" id="{45922DB4-C569-F932-1BF8-78BE1A5D76D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8086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314325</xdr:colOff>
      <xdr:row>49</xdr:row>
      <xdr:rowOff>133350</xdr:rowOff>
    </xdr:to>
    <xdr:sp macro="" textlink="">
      <xdr:nvSpPr>
        <xdr:cNvPr id="32243" name="AutoShape 1" descr="Eine Matrixformel, die Konstanten verwendet">
          <a:extLst>
            <a:ext uri="{FF2B5EF4-FFF2-40B4-BE49-F238E27FC236}">
              <a16:creationId xmlns:a16="http://schemas.microsoft.com/office/drawing/2014/main" id="{2240E8B7-BE42-545C-89D6-E1F15977E8C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8086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314325</xdr:colOff>
      <xdr:row>49</xdr:row>
      <xdr:rowOff>133350</xdr:rowOff>
    </xdr:to>
    <xdr:sp macro="" textlink="">
      <xdr:nvSpPr>
        <xdr:cNvPr id="32244" name="AutoShape 1" descr="Eine Matrixformel, die Konstanten verwendet">
          <a:extLst>
            <a:ext uri="{FF2B5EF4-FFF2-40B4-BE49-F238E27FC236}">
              <a16:creationId xmlns:a16="http://schemas.microsoft.com/office/drawing/2014/main" id="{A9608118-9D86-5C8D-FFF6-658994D2297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8086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314325</xdr:colOff>
      <xdr:row>49</xdr:row>
      <xdr:rowOff>133350</xdr:rowOff>
    </xdr:to>
    <xdr:sp macro="" textlink="">
      <xdr:nvSpPr>
        <xdr:cNvPr id="32245" name="AutoShape 1" descr="Eine Matrixformel, die Konstanten verwendet">
          <a:extLst>
            <a:ext uri="{FF2B5EF4-FFF2-40B4-BE49-F238E27FC236}">
              <a16:creationId xmlns:a16="http://schemas.microsoft.com/office/drawing/2014/main" id="{8652066F-8C22-BF66-ABEF-61273307368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8086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314325</xdr:colOff>
      <xdr:row>49</xdr:row>
      <xdr:rowOff>133350</xdr:rowOff>
    </xdr:to>
    <xdr:sp macro="" textlink="">
      <xdr:nvSpPr>
        <xdr:cNvPr id="32246" name="AutoShape 1" descr="Eine Matrixformel, die Konstanten verwendet">
          <a:extLst>
            <a:ext uri="{FF2B5EF4-FFF2-40B4-BE49-F238E27FC236}">
              <a16:creationId xmlns:a16="http://schemas.microsoft.com/office/drawing/2014/main" id="{92B15D83-0DD8-4063-8858-45B36A74184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8086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314325</xdr:colOff>
      <xdr:row>49</xdr:row>
      <xdr:rowOff>133350</xdr:rowOff>
    </xdr:to>
    <xdr:sp macro="" textlink="">
      <xdr:nvSpPr>
        <xdr:cNvPr id="32247" name="AutoShape 1" descr="Eine Matrixformel, die Konstanten verwendet">
          <a:extLst>
            <a:ext uri="{FF2B5EF4-FFF2-40B4-BE49-F238E27FC236}">
              <a16:creationId xmlns:a16="http://schemas.microsoft.com/office/drawing/2014/main" id="{038A7B17-E770-AF50-BA64-803CC2CB1B8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8086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137</xdr:row>
      <xdr:rowOff>0</xdr:rowOff>
    </xdr:from>
    <xdr:to>
      <xdr:col>11</xdr:col>
      <xdr:colOff>314325</xdr:colOff>
      <xdr:row>138</xdr:row>
      <xdr:rowOff>133350</xdr:rowOff>
    </xdr:to>
    <xdr:sp macro="" textlink="">
      <xdr:nvSpPr>
        <xdr:cNvPr id="32248" name="AutoShape 1" descr="Eine Matrixformel, die Konstanten verwendet">
          <a:extLst>
            <a:ext uri="{FF2B5EF4-FFF2-40B4-BE49-F238E27FC236}">
              <a16:creationId xmlns:a16="http://schemas.microsoft.com/office/drawing/2014/main" id="{C0F7358F-8655-6748-F462-1CA066B22FA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2498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137</xdr:row>
      <xdr:rowOff>0</xdr:rowOff>
    </xdr:from>
    <xdr:to>
      <xdr:col>11</xdr:col>
      <xdr:colOff>314325</xdr:colOff>
      <xdr:row>138</xdr:row>
      <xdr:rowOff>133350</xdr:rowOff>
    </xdr:to>
    <xdr:sp macro="" textlink="">
      <xdr:nvSpPr>
        <xdr:cNvPr id="32249" name="AutoShape 1" descr="Eine Matrixformel, die Konstanten verwendet">
          <a:extLst>
            <a:ext uri="{FF2B5EF4-FFF2-40B4-BE49-F238E27FC236}">
              <a16:creationId xmlns:a16="http://schemas.microsoft.com/office/drawing/2014/main" id="{9466D0F9-2A6A-BEF6-27AC-4A1B852A3E5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2498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137</xdr:row>
      <xdr:rowOff>0</xdr:rowOff>
    </xdr:from>
    <xdr:to>
      <xdr:col>11</xdr:col>
      <xdr:colOff>314325</xdr:colOff>
      <xdr:row>138</xdr:row>
      <xdr:rowOff>133350</xdr:rowOff>
    </xdr:to>
    <xdr:sp macro="" textlink="">
      <xdr:nvSpPr>
        <xdr:cNvPr id="32250" name="AutoShape 1" descr="Eine Matrixformel, die Konstanten verwendet">
          <a:extLst>
            <a:ext uri="{FF2B5EF4-FFF2-40B4-BE49-F238E27FC236}">
              <a16:creationId xmlns:a16="http://schemas.microsoft.com/office/drawing/2014/main" id="{59C9C269-265D-FADB-14EF-32CA0C3C7E4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2498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137</xdr:row>
      <xdr:rowOff>0</xdr:rowOff>
    </xdr:from>
    <xdr:to>
      <xdr:col>11</xdr:col>
      <xdr:colOff>314325</xdr:colOff>
      <xdr:row>138</xdr:row>
      <xdr:rowOff>133350</xdr:rowOff>
    </xdr:to>
    <xdr:sp macro="" textlink="">
      <xdr:nvSpPr>
        <xdr:cNvPr id="32251" name="AutoShape 1" descr="Eine Matrixformel, die Konstanten verwendet">
          <a:extLst>
            <a:ext uri="{FF2B5EF4-FFF2-40B4-BE49-F238E27FC236}">
              <a16:creationId xmlns:a16="http://schemas.microsoft.com/office/drawing/2014/main" id="{E8642147-705C-3A04-86EA-02FE7F22EB4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2498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137</xdr:row>
      <xdr:rowOff>0</xdr:rowOff>
    </xdr:from>
    <xdr:to>
      <xdr:col>11</xdr:col>
      <xdr:colOff>314325</xdr:colOff>
      <xdr:row>138</xdr:row>
      <xdr:rowOff>133350</xdr:rowOff>
    </xdr:to>
    <xdr:sp macro="" textlink="">
      <xdr:nvSpPr>
        <xdr:cNvPr id="32252" name="AutoShape 1" descr="Eine Matrixformel, die Konstanten verwendet">
          <a:extLst>
            <a:ext uri="{FF2B5EF4-FFF2-40B4-BE49-F238E27FC236}">
              <a16:creationId xmlns:a16="http://schemas.microsoft.com/office/drawing/2014/main" id="{ECDD9489-269E-B4A9-B14D-6B7DE17409D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2498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137</xdr:row>
      <xdr:rowOff>0</xdr:rowOff>
    </xdr:from>
    <xdr:to>
      <xdr:col>11</xdr:col>
      <xdr:colOff>314325</xdr:colOff>
      <xdr:row>138</xdr:row>
      <xdr:rowOff>133350</xdr:rowOff>
    </xdr:to>
    <xdr:sp macro="" textlink="">
      <xdr:nvSpPr>
        <xdr:cNvPr id="32253" name="AutoShape 1" descr="Eine Matrixformel, die Konstanten verwendet">
          <a:extLst>
            <a:ext uri="{FF2B5EF4-FFF2-40B4-BE49-F238E27FC236}">
              <a16:creationId xmlns:a16="http://schemas.microsoft.com/office/drawing/2014/main" id="{307E33B1-7A62-D85E-1ED5-784B5D2352A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2498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137</xdr:row>
      <xdr:rowOff>0</xdr:rowOff>
    </xdr:from>
    <xdr:to>
      <xdr:col>11</xdr:col>
      <xdr:colOff>314325</xdr:colOff>
      <xdr:row>138</xdr:row>
      <xdr:rowOff>133350</xdr:rowOff>
    </xdr:to>
    <xdr:sp macro="" textlink="">
      <xdr:nvSpPr>
        <xdr:cNvPr id="32254" name="AutoShape 1" descr="Eine Matrixformel, die Konstanten verwendet">
          <a:extLst>
            <a:ext uri="{FF2B5EF4-FFF2-40B4-BE49-F238E27FC236}">
              <a16:creationId xmlns:a16="http://schemas.microsoft.com/office/drawing/2014/main" id="{38BABE86-F91A-C471-280F-47A3664307C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2498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122</xdr:row>
      <xdr:rowOff>0</xdr:rowOff>
    </xdr:from>
    <xdr:to>
      <xdr:col>11</xdr:col>
      <xdr:colOff>314325</xdr:colOff>
      <xdr:row>123</xdr:row>
      <xdr:rowOff>133350</xdr:rowOff>
    </xdr:to>
    <xdr:sp macro="" textlink="">
      <xdr:nvSpPr>
        <xdr:cNvPr id="32255" name="AutoShape 1" descr="Eine Matrixformel, die Konstanten verwendet">
          <a:extLst>
            <a:ext uri="{FF2B5EF4-FFF2-40B4-BE49-F238E27FC236}">
              <a16:creationId xmlns:a16="http://schemas.microsoft.com/office/drawing/2014/main" id="{693462DC-95E1-D859-05EA-6CED2C9DE75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0069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122</xdr:row>
      <xdr:rowOff>0</xdr:rowOff>
    </xdr:from>
    <xdr:to>
      <xdr:col>11</xdr:col>
      <xdr:colOff>314325</xdr:colOff>
      <xdr:row>123</xdr:row>
      <xdr:rowOff>133350</xdr:rowOff>
    </xdr:to>
    <xdr:sp macro="" textlink="">
      <xdr:nvSpPr>
        <xdr:cNvPr id="32256" name="AutoShape 1" descr="Eine Matrixformel, die Konstanten verwendet">
          <a:extLst>
            <a:ext uri="{FF2B5EF4-FFF2-40B4-BE49-F238E27FC236}">
              <a16:creationId xmlns:a16="http://schemas.microsoft.com/office/drawing/2014/main" id="{E6190D3D-EBDD-05D7-4CC9-77E1E5C137B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0069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122</xdr:row>
      <xdr:rowOff>0</xdr:rowOff>
    </xdr:from>
    <xdr:to>
      <xdr:col>11</xdr:col>
      <xdr:colOff>314325</xdr:colOff>
      <xdr:row>123</xdr:row>
      <xdr:rowOff>133350</xdr:rowOff>
    </xdr:to>
    <xdr:sp macro="" textlink="">
      <xdr:nvSpPr>
        <xdr:cNvPr id="32257" name="AutoShape 1" descr="Eine Matrixformel, die Konstanten verwendet">
          <a:extLst>
            <a:ext uri="{FF2B5EF4-FFF2-40B4-BE49-F238E27FC236}">
              <a16:creationId xmlns:a16="http://schemas.microsoft.com/office/drawing/2014/main" id="{CDBC6ECD-A894-2640-9D3E-0A4E82E4B4D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0069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122</xdr:row>
      <xdr:rowOff>0</xdr:rowOff>
    </xdr:from>
    <xdr:to>
      <xdr:col>11</xdr:col>
      <xdr:colOff>314325</xdr:colOff>
      <xdr:row>123</xdr:row>
      <xdr:rowOff>133350</xdr:rowOff>
    </xdr:to>
    <xdr:sp macro="" textlink="">
      <xdr:nvSpPr>
        <xdr:cNvPr id="32258" name="AutoShape 1" descr="Eine Matrixformel, die Konstanten verwendet">
          <a:extLst>
            <a:ext uri="{FF2B5EF4-FFF2-40B4-BE49-F238E27FC236}">
              <a16:creationId xmlns:a16="http://schemas.microsoft.com/office/drawing/2014/main" id="{56D6AD0B-F298-55E9-AC0B-E445933C91B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0069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122</xdr:row>
      <xdr:rowOff>0</xdr:rowOff>
    </xdr:from>
    <xdr:to>
      <xdr:col>11</xdr:col>
      <xdr:colOff>314325</xdr:colOff>
      <xdr:row>123</xdr:row>
      <xdr:rowOff>133350</xdr:rowOff>
    </xdr:to>
    <xdr:sp macro="" textlink="">
      <xdr:nvSpPr>
        <xdr:cNvPr id="32259" name="AutoShape 1" descr="Eine Matrixformel, die Konstanten verwendet">
          <a:extLst>
            <a:ext uri="{FF2B5EF4-FFF2-40B4-BE49-F238E27FC236}">
              <a16:creationId xmlns:a16="http://schemas.microsoft.com/office/drawing/2014/main" id="{CB6FE7CC-2E75-0B1E-404B-5EBF20D03DC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0069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122</xdr:row>
      <xdr:rowOff>0</xdr:rowOff>
    </xdr:from>
    <xdr:to>
      <xdr:col>11</xdr:col>
      <xdr:colOff>314325</xdr:colOff>
      <xdr:row>123</xdr:row>
      <xdr:rowOff>133350</xdr:rowOff>
    </xdr:to>
    <xdr:sp macro="" textlink="">
      <xdr:nvSpPr>
        <xdr:cNvPr id="32260" name="AutoShape 1" descr="Eine Matrixformel, die Konstanten verwendet">
          <a:extLst>
            <a:ext uri="{FF2B5EF4-FFF2-40B4-BE49-F238E27FC236}">
              <a16:creationId xmlns:a16="http://schemas.microsoft.com/office/drawing/2014/main" id="{4A92F343-6339-3A84-FF98-6AEEDE2BC4B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0069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122</xdr:row>
      <xdr:rowOff>0</xdr:rowOff>
    </xdr:from>
    <xdr:to>
      <xdr:col>11</xdr:col>
      <xdr:colOff>314325</xdr:colOff>
      <xdr:row>123</xdr:row>
      <xdr:rowOff>133350</xdr:rowOff>
    </xdr:to>
    <xdr:sp macro="" textlink="">
      <xdr:nvSpPr>
        <xdr:cNvPr id="32261" name="AutoShape 1" descr="Eine Matrixformel, die Konstanten verwendet">
          <a:extLst>
            <a:ext uri="{FF2B5EF4-FFF2-40B4-BE49-F238E27FC236}">
              <a16:creationId xmlns:a16="http://schemas.microsoft.com/office/drawing/2014/main" id="{ED9E8F15-B622-D416-C002-42DC68E68AF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0069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319</xdr:row>
      <xdr:rowOff>0</xdr:rowOff>
    </xdr:from>
    <xdr:to>
      <xdr:col>11</xdr:col>
      <xdr:colOff>314325</xdr:colOff>
      <xdr:row>320</xdr:row>
      <xdr:rowOff>133350</xdr:rowOff>
    </xdr:to>
    <xdr:sp macro="" textlink="">
      <xdr:nvSpPr>
        <xdr:cNvPr id="32262" name="AutoShape 1" descr="Eine Matrixformel, die Konstanten verwendet">
          <a:extLst>
            <a:ext uri="{FF2B5EF4-FFF2-40B4-BE49-F238E27FC236}">
              <a16:creationId xmlns:a16="http://schemas.microsoft.com/office/drawing/2014/main" id="{C2B9F051-A661-7447-6090-CE3408561ED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968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319</xdr:row>
      <xdr:rowOff>0</xdr:rowOff>
    </xdr:from>
    <xdr:to>
      <xdr:col>11</xdr:col>
      <xdr:colOff>314325</xdr:colOff>
      <xdr:row>320</xdr:row>
      <xdr:rowOff>133350</xdr:rowOff>
    </xdr:to>
    <xdr:sp macro="" textlink="">
      <xdr:nvSpPr>
        <xdr:cNvPr id="32263" name="AutoShape 1" descr="Eine Matrixformel, die Konstanten verwendet">
          <a:extLst>
            <a:ext uri="{FF2B5EF4-FFF2-40B4-BE49-F238E27FC236}">
              <a16:creationId xmlns:a16="http://schemas.microsoft.com/office/drawing/2014/main" id="{0388EB71-A2CD-3F51-5C2F-7117BA56845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968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319</xdr:row>
      <xdr:rowOff>0</xdr:rowOff>
    </xdr:from>
    <xdr:to>
      <xdr:col>11</xdr:col>
      <xdr:colOff>314325</xdr:colOff>
      <xdr:row>320</xdr:row>
      <xdr:rowOff>133350</xdr:rowOff>
    </xdr:to>
    <xdr:sp macro="" textlink="">
      <xdr:nvSpPr>
        <xdr:cNvPr id="32264" name="AutoShape 1" descr="Eine Matrixformel, die Konstanten verwendet">
          <a:extLst>
            <a:ext uri="{FF2B5EF4-FFF2-40B4-BE49-F238E27FC236}">
              <a16:creationId xmlns:a16="http://schemas.microsoft.com/office/drawing/2014/main" id="{C8FD530F-C5B8-6A09-8F60-4BE6DA394E7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968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319</xdr:row>
      <xdr:rowOff>0</xdr:rowOff>
    </xdr:from>
    <xdr:to>
      <xdr:col>11</xdr:col>
      <xdr:colOff>314325</xdr:colOff>
      <xdr:row>320</xdr:row>
      <xdr:rowOff>133350</xdr:rowOff>
    </xdr:to>
    <xdr:sp macro="" textlink="">
      <xdr:nvSpPr>
        <xdr:cNvPr id="32265" name="AutoShape 1" descr="Eine Matrixformel, die Konstanten verwendet">
          <a:extLst>
            <a:ext uri="{FF2B5EF4-FFF2-40B4-BE49-F238E27FC236}">
              <a16:creationId xmlns:a16="http://schemas.microsoft.com/office/drawing/2014/main" id="{518E052C-C928-2207-C791-62321C5A4ED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968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319</xdr:row>
      <xdr:rowOff>0</xdr:rowOff>
    </xdr:from>
    <xdr:to>
      <xdr:col>11</xdr:col>
      <xdr:colOff>314325</xdr:colOff>
      <xdr:row>320</xdr:row>
      <xdr:rowOff>133350</xdr:rowOff>
    </xdr:to>
    <xdr:sp macro="" textlink="">
      <xdr:nvSpPr>
        <xdr:cNvPr id="32266" name="AutoShape 1" descr="Eine Matrixformel, die Konstanten verwendet">
          <a:extLst>
            <a:ext uri="{FF2B5EF4-FFF2-40B4-BE49-F238E27FC236}">
              <a16:creationId xmlns:a16="http://schemas.microsoft.com/office/drawing/2014/main" id="{7980516D-B26C-981E-22B6-366436B6769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968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319</xdr:row>
      <xdr:rowOff>0</xdr:rowOff>
    </xdr:from>
    <xdr:to>
      <xdr:col>11</xdr:col>
      <xdr:colOff>314325</xdr:colOff>
      <xdr:row>320</xdr:row>
      <xdr:rowOff>133350</xdr:rowOff>
    </xdr:to>
    <xdr:sp macro="" textlink="">
      <xdr:nvSpPr>
        <xdr:cNvPr id="32267" name="AutoShape 1" descr="Eine Matrixformel, die Konstanten verwendet">
          <a:extLst>
            <a:ext uri="{FF2B5EF4-FFF2-40B4-BE49-F238E27FC236}">
              <a16:creationId xmlns:a16="http://schemas.microsoft.com/office/drawing/2014/main" id="{BB7E941F-6FCC-2A75-D3A4-C5472B23AF0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968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319</xdr:row>
      <xdr:rowOff>0</xdr:rowOff>
    </xdr:from>
    <xdr:to>
      <xdr:col>11</xdr:col>
      <xdr:colOff>314325</xdr:colOff>
      <xdr:row>320</xdr:row>
      <xdr:rowOff>133350</xdr:rowOff>
    </xdr:to>
    <xdr:sp macro="" textlink="">
      <xdr:nvSpPr>
        <xdr:cNvPr id="32268" name="AutoShape 1" descr="Eine Matrixformel, die Konstanten verwendet">
          <a:extLst>
            <a:ext uri="{FF2B5EF4-FFF2-40B4-BE49-F238E27FC236}">
              <a16:creationId xmlns:a16="http://schemas.microsoft.com/office/drawing/2014/main" id="{002641E3-8FAF-48AC-E779-24B20E6F0C8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968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274</xdr:row>
      <xdr:rowOff>0</xdr:rowOff>
    </xdr:from>
    <xdr:to>
      <xdr:col>11</xdr:col>
      <xdr:colOff>314325</xdr:colOff>
      <xdr:row>275</xdr:row>
      <xdr:rowOff>133350</xdr:rowOff>
    </xdr:to>
    <xdr:sp macro="" textlink="">
      <xdr:nvSpPr>
        <xdr:cNvPr id="32269" name="AutoShape 1" descr="Eine Matrixformel, die Konstanten verwendet">
          <a:extLst>
            <a:ext uri="{FF2B5EF4-FFF2-40B4-BE49-F238E27FC236}">
              <a16:creationId xmlns:a16="http://schemas.microsoft.com/office/drawing/2014/main" id="{6609D43D-C66F-A709-5E23-E79337E5C9E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4681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274</xdr:row>
      <xdr:rowOff>0</xdr:rowOff>
    </xdr:from>
    <xdr:to>
      <xdr:col>11</xdr:col>
      <xdr:colOff>314325</xdr:colOff>
      <xdr:row>275</xdr:row>
      <xdr:rowOff>133350</xdr:rowOff>
    </xdr:to>
    <xdr:sp macro="" textlink="">
      <xdr:nvSpPr>
        <xdr:cNvPr id="32270" name="AutoShape 1" descr="Eine Matrixformel, die Konstanten verwendet">
          <a:extLst>
            <a:ext uri="{FF2B5EF4-FFF2-40B4-BE49-F238E27FC236}">
              <a16:creationId xmlns:a16="http://schemas.microsoft.com/office/drawing/2014/main" id="{7EF8A0CA-F5FA-5A5A-91A8-6DB0ED9B0DE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4681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274</xdr:row>
      <xdr:rowOff>0</xdr:rowOff>
    </xdr:from>
    <xdr:to>
      <xdr:col>11</xdr:col>
      <xdr:colOff>314325</xdr:colOff>
      <xdr:row>275</xdr:row>
      <xdr:rowOff>133350</xdr:rowOff>
    </xdr:to>
    <xdr:sp macro="" textlink="">
      <xdr:nvSpPr>
        <xdr:cNvPr id="32271" name="AutoShape 1" descr="Eine Matrixformel, die Konstanten verwendet">
          <a:extLst>
            <a:ext uri="{FF2B5EF4-FFF2-40B4-BE49-F238E27FC236}">
              <a16:creationId xmlns:a16="http://schemas.microsoft.com/office/drawing/2014/main" id="{2750615C-AA7E-B38E-F0DD-BC4DDC12FAA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4681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274</xdr:row>
      <xdr:rowOff>0</xdr:rowOff>
    </xdr:from>
    <xdr:to>
      <xdr:col>11</xdr:col>
      <xdr:colOff>314325</xdr:colOff>
      <xdr:row>275</xdr:row>
      <xdr:rowOff>133350</xdr:rowOff>
    </xdr:to>
    <xdr:sp macro="" textlink="">
      <xdr:nvSpPr>
        <xdr:cNvPr id="32272" name="AutoShape 1" descr="Eine Matrixformel, die Konstanten verwendet">
          <a:extLst>
            <a:ext uri="{FF2B5EF4-FFF2-40B4-BE49-F238E27FC236}">
              <a16:creationId xmlns:a16="http://schemas.microsoft.com/office/drawing/2014/main" id="{08ADF74A-BABC-9607-76AB-8E8A18F3F77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4681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274</xdr:row>
      <xdr:rowOff>0</xdr:rowOff>
    </xdr:from>
    <xdr:to>
      <xdr:col>11</xdr:col>
      <xdr:colOff>314325</xdr:colOff>
      <xdr:row>275</xdr:row>
      <xdr:rowOff>133350</xdr:rowOff>
    </xdr:to>
    <xdr:sp macro="" textlink="">
      <xdr:nvSpPr>
        <xdr:cNvPr id="32273" name="AutoShape 1" descr="Eine Matrixformel, die Konstanten verwendet">
          <a:extLst>
            <a:ext uri="{FF2B5EF4-FFF2-40B4-BE49-F238E27FC236}">
              <a16:creationId xmlns:a16="http://schemas.microsoft.com/office/drawing/2014/main" id="{0C778B0E-EC99-9942-BA85-4D0E3466C0A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4681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274</xdr:row>
      <xdr:rowOff>0</xdr:rowOff>
    </xdr:from>
    <xdr:to>
      <xdr:col>11</xdr:col>
      <xdr:colOff>314325</xdr:colOff>
      <xdr:row>275</xdr:row>
      <xdr:rowOff>133350</xdr:rowOff>
    </xdr:to>
    <xdr:sp macro="" textlink="">
      <xdr:nvSpPr>
        <xdr:cNvPr id="32274" name="AutoShape 1" descr="Eine Matrixformel, die Konstanten verwendet">
          <a:extLst>
            <a:ext uri="{FF2B5EF4-FFF2-40B4-BE49-F238E27FC236}">
              <a16:creationId xmlns:a16="http://schemas.microsoft.com/office/drawing/2014/main" id="{FA5BAAF1-6B0C-96D3-E639-E8A660D5CBB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4681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274</xdr:row>
      <xdr:rowOff>0</xdr:rowOff>
    </xdr:from>
    <xdr:to>
      <xdr:col>11</xdr:col>
      <xdr:colOff>314325</xdr:colOff>
      <xdr:row>275</xdr:row>
      <xdr:rowOff>133350</xdr:rowOff>
    </xdr:to>
    <xdr:sp macro="" textlink="">
      <xdr:nvSpPr>
        <xdr:cNvPr id="32275" name="AutoShape 1" descr="Eine Matrixformel, die Konstanten verwendet">
          <a:extLst>
            <a:ext uri="{FF2B5EF4-FFF2-40B4-BE49-F238E27FC236}">
              <a16:creationId xmlns:a16="http://schemas.microsoft.com/office/drawing/2014/main" id="{71D500DC-3FF1-22D3-8E37-32A5604EF54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4681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116</xdr:row>
      <xdr:rowOff>0</xdr:rowOff>
    </xdr:from>
    <xdr:to>
      <xdr:col>11</xdr:col>
      <xdr:colOff>314325</xdr:colOff>
      <xdr:row>117</xdr:row>
      <xdr:rowOff>133350</xdr:rowOff>
    </xdr:to>
    <xdr:sp macro="" textlink="">
      <xdr:nvSpPr>
        <xdr:cNvPr id="32276" name="AutoShape 1" descr="Eine Matrixformel, die Konstanten verwendet">
          <a:extLst>
            <a:ext uri="{FF2B5EF4-FFF2-40B4-BE49-F238E27FC236}">
              <a16:creationId xmlns:a16="http://schemas.microsoft.com/office/drawing/2014/main" id="{991BB13B-495F-6CED-58C4-CF4B37ABF02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9097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116</xdr:row>
      <xdr:rowOff>0</xdr:rowOff>
    </xdr:from>
    <xdr:to>
      <xdr:col>11</xdr:col>
      <xdr:colOff>314325</xdr:colOff>
      <xdr:row>117</xdr:row>
      <xdr:rowOff>133350</xdr:rowOff>
    </xdr:to>
    <xdr:sp macro="" textlink="">
      <xdr:nvSpPr>
        <xdr:cNvPr id="32277" name="AutoShape 1" descr="Eine Matrixformel, die Konstanten verwendet">
          <a:extLst>
            <a:ext uri="{FF2B5EF4-FFF2-40B4-BE49-F238E27FC236}">
              <a16:creationId xmlns:a16="http://schemas.microsoft.com/office/drawing/2014/main" id="{EC331E69-44EE-94DA-2313-9F67882BFB1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9097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116</xdr:row>
      <xdr:rowOff>0</xdr:rowOff>
    </xdr:from>
    <xdr:to>
      <xdr:col>11</xdr:col>
      <xdr:colOff>314325</xdr:colOff>
      <xdr:row>117</xdr:row>
      <xdr:rowOff>133350</xdr:rowOff>
    </xdr:to>
    <xdr:sp macro="" textlink="">
      <xdr:nvSpPr>
        <xdr:cNvPr id="32278" name="AutoShape 1" descr="Eine Matrixformel, die Konstanten verwendet">
          <a:extLst>
            <a:ext uri="{FF2B5EF4-FFF2-40B4-BE49-F238E27FC236}">
              <a16:creationId xmlns:a16="http://schemas.microsoft.com/office/drawing/2014/main" id="{C055D17E-4559-5C68-C349-14C6D09FAF3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9097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116</xdr:row>
      <xdr:rowOff>0</xdr:rowOff>
    </xdr:from>
    <xdr:to>
      <xdr:col>11</xdr:col>
      <xdr:colOff>314325</xdr:colOff>
      <xdr:row>117</xdr:row>
      <xdr:rowOff>133350</xdr:rowOff>
    </xdr:to>
    <xdr:sp macro="" textlink="">
      <xdr:nvSpPr>
        <xdr:cNvPr id="32279" name="AutoShape 1" descr="Eine Matrixformel, die Konstanten verwendet">
          <a:extLst>
            <a:ext uri="{FF2B5EF4-FFF2-40B4-BE49-F238E27FC236}">
              <a16:creationId xmlns:a16="http://schemas.microsoft.com/office/drawing/2014/main" id="{97C45714-F227-593E-3B3A-01D1B4A3353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9097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116</xdr:row>
      <xdr:rowOff>0</xdr:rowOff>
    </xdr:from>
    <xdr:to>
      <xdr:col>11</xdr:col>
      <xdr:colOff>314325</xdr:colOff>
      <xdr:row>117</xdr:row>
      <xdr:rowOff>133350</xdr:rowOff>
    </xdr:to>
    <xdr:sp macro="" textlink="">
      <xdr:nvSpPr>
        <xdr:cNvPr id="32280" name="AutoShape 1" descr="Eine Matrixformel, die Konstanten verwendet">
          <a:extLst>
            <a:ext uri="{FF2B5EF4-FFF2-40B4-BE49-F238E27FC236}">
              <a16:creationId xmlns:a16="http://schemas.microsoft.com/office/drawing/2014/main" id="{98D7FC22-8FA1-A521-0D00-F64B8839288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9097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116</xdr:row>
      <xdr:rowOff>0</xdr:rowOff>
    </xdr:from>
    <xdr:to>
      <xdr:col>11</xdr:col>
      <xdr:colOff>314325</xdr:colOff>
      <xdr:row>117</xdr:row>
      <xdr:rowOff>133350</xdr:rowOff>
    </xdr:to>
    <xdr:sp macro="" textlink="">
      <xdr:nvSpPr>
        <xdr:cNvPr id="32281" name="AutoShape 1" descr="Eine Matrixformel, die Konstanten verwendet">
          <a:extLst>
            <a:ext uri="{FF2B5EF4-FFF2-40B4-BE49-F238E27FC236}">
              <a16:creationId xmlns:a16="http://schemas.microsoft.com/office/drawing/2014/main" id="{CA4ACA10-A5BF-4048-C331-671C3273C13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9097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116</xdr:row>
      <xdr:rowOff>0</xdr:rowOff>
    </xdr:from>
    <xdr:to>
      <xdr:col>11</xdr:col>
      <xdr:colOff>314325</xdr:colOff>
      <xdr:row>117</xdr:row>
      <xdr:rowOff>133350</xdr:rowOff>
    </xdr:to>
    <xdr:sp macro="" textlink="">
      <xdr:nvSpPr>
        <xdr:cNvPr id="32282" name="AutoShape 1" descr="Eine Matrixformel, die Konstanten verwendet">
          <a:extLst>
            <a:ext uri="{FF2B5EF4-FFF2-40B4-BE49-F238E27FC236}">
              <a16:creationId xmlns:a16="http://schemas.microsoft.com/office/drawing/2014/main" id="{0B3BC797-A746-C49B-7DE8-931448A45CF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9097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314325</xdr:colOff>
      <xdr:row>32</xdr:row>
      <xdr:rowOff>133350</xdr:rowOff>
    </xdr:to>
    <xdr:sp macro="" textlink="">
      <xdr:nvSpPr>
        <xdr:cNvPr id="32283" name="AutoShape 1" descr="Eine Matrixformel, die Konstanten verwendet">
          <a:extLst>
            <a:ext uri="{FF2B5EF4-FFF2-40B4-BE49-F238E27FC236}">
              <a16:creationId xmlns:a16="http://schemas.microsoft.com/office/drawing/2014/main" id="{2AC2AFE5-3FD5-C7C2-EA65-25DA05FC2B7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334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314325</xdr:colOff>
      <xdr:row>32</xdr:row>
      <xdr:rowOff>133350</xdr:rowOff>
    </xdr:to>
    <xdr:sp macro="" textlink="">
      <xdr:nvSpPr>
        <xdr:cNvPr id="32284" name="AutoShape 1" descr="Eine Matrixformel, die Konstanten verwendet">
          <a:extLst>
            <a:ext uri="{FF2B5EF4-FFF2-40B4-BE49-F238E27FC236}">
              <a16:creationId xmlns:a16="http://schemas.microsoft.com/office/drawing/2014/main" id="{EB09D825-6330-71DD-0F36-4B03EBBC0C8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334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314325</xdr:colOff>
      <xdr:row>32</xdr:row>
      <xdr:rowOff>133350</xdr:rowOff>
    </xdr:to>
    <xdr:sp macro="" textlink="">
      <xdr:nvSpPr>
        <xdr:cNvPr id="32285" name="AutoShape 1" descr="Eine Matrixformel, die Konstanten verwendet">
          <a:extLst>
            <a:ext uri="{FF2B5EF4-FFF2-40B4-BE49-F238E27FC236}">
              <a16:creationId xmlns:a16="http://schemas.microsoft.com/office/drawing/2014/main" id="{4E3C3962-4321-A162-8D8D-E4F682B22D0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334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314325</xdr:colOff>
      <xdr:row>32</xdr:row>
      <xdr:rowOff>133350</xdr:rowOff>
    </xdr:to>
    <xdr:sp macro="" textlink="">
      <xdr:nvSpPr>
        <xdr:cNvPr id="32286" name="AutoShape 1" descr="Eine Matrixformel, die Konstanten verwendet">
          <a:extLst>
            <a:ext uri="{FF2B5EF4-FFF2-40B4-BE49-F238E27FC236}">
              <a16:creationId xmlns:a16="http://schemas.microsoft.com/office/drawing/2014/main" id="{013D813F-5F11-6DCB-2C0F-BA305697C76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334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314325</xdr:colOff>
      <xdr:row>32</xdr:row>
      <xdr:rowOff>133350</xdr:rowOff>
    </xdr:to>
    <xdr:sp macro="" textlink="">
      <xdr:nvSpPr>
        <xdr:cNvPr id="32287" name="AutoShape 1" descr="Eine Matrixformel, die Konstanten verwendet">
          <a:extLst>
            <a:ext uri="{FF2B5EF4-FFF2-40B4-BE49-F238E27FC236}">
              <a16:creationId xmlns:a16="http://schemas.microsoft.com/office/drawing/2014/main" id="{084E6DFE-0151-66EF-BFDA-2C68F16E4CE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334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314325</xdr:colOff>
      <xdr:row>32</xdr:row>
      <xdr:rowOff>133350</xdr:rowOff>
    </xdr:to>
    <xdr:sp macro="" textlink="">
      <xdr:nvSpPr>
        <xdr:cNvPr id="32288" name="AutoShape 1" descr="Eine Matrixformel, die Konstanten verwendet">
          <a:extLst>
            <a:ext uri="{FF2B5EF4-FFF2-40B4-BE49-F238E27FC236}">
              <a16:creationId xmlns:a16="http://schemas.microsoft.com/office/drawing/2014/main" id="{E0C1171F-FC73-0356-5371-A2F0365A221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334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314325</xdr:colOff>
      <xdr:row>32</xdr:row>
      <xdr:rowOff>133350</xdr:rowOff>
    </xdr:to>
    <xdr:sp macro="" textlink="">
      <xdr:nvSpPr>
        <xdr:cNvPr id="32289" name="AutoShape 1" descr="Eine Matrixformel, die Konstanten verwendet">
          <a:extLst>
            <a:ext uri="{FF2B5EF4-FFF2-40B4-BE49-F238E27FC236}">
              <a16:creationId xmlns:a16="http://schemas.microsoft.com/office/drawing/2014/main" id="{7BCECD09-E2A6-5C53-6300-F5ED20BB7E2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334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328</xdr:row>
      <xdr:rowOff>0</xdr:rowOff>
    </xdr:from>
    <xdr:to>
      <xdr:col>11</xdr:col>
      <xdr:colOff>314325</xdr:colOff>
      <xdr:row>329</xdr:row>
      <xdr:rowOff>133350</xdr:rowOff>
    </xdr:to>
    <xdr:sp macro="" textlink="">
      <xdr:nvSpPr>
        <xdr:cNvPr id="32290" name="AutoShape 1" descr="Eine Matrixformel, die Konstanten verwendet">
          <a:extLst>
            <a:ext uri="{FF2B5EF4-FFF2-40B4-BE49-F238E27FC236}">
              <a16:creationId xmlns:a16="http://schemas.microsoft.com/office/drawing/2014/main" id="{0E8B77D8-8BC7-C784-2198-0618D288BB4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3425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328</xdr:row>
      <xdr:rowOff>0</xdr:rowOff>
    </xdr:from>
    <xdr:to>
      <xdr:col>11</xdr:col>
      <xdr:colOff>314325</xdr:colOff>
      <xdr:row>329</xdr:row>
      <xdr:rowOff>133350</xdr:rowOff>
    </xdr:to>
    <xdr:sp macro="" textlink="">
      <xdr:nvSpPr>
        <xdr:cNvPr id="32291" name="AutoShape 1" descr="Eine Matrixformel, die Konstanten verwendet">
          <a:extLst>
            <a:ext uri="{FF2B5EF4-FFF2-40B4-BE49-F238E27FC236}">
              <a16:creationId xmlns:a16="http://schemas.microsoft.com/office/drawing/2014/main" id="{B2F0B0BE-6353-487B-FC10-65E85163E5F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3425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328</xdr:row>
      <xdr:rowOff>0</xdr:rowOff>
    </xdr:from>
    <xdr:to>
      <xdr:col>11</xdr:col>
      <xdr:colOff>314325</xdr:colOff>
      <xdr:row>329</xdr:row>
      <xdr:rowOff>133350</xdr:rowOff>
    </xdr:to>
    <xdr:sp macro="" textlink="">
      <xdr:nvSpPr>
        <xdr:cNvPr id="32292" name="AutoShape 1" descr="Eine Matrixformel, die Konstanten verwendet">
          <a:extLst>
            <a:ext uri="{FF2B5EF4-FFF2-40B4-BE49-F238E27FC236}">
              <a16:creationId xmlns:a16="http://schemas.microsoft.com/office/drawing/2014/main" id="{02F3C376-4C0F-CA08-80E5-C851735B90C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3425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328</xdr:row>
      <xdr:rowOff>0</xdr:rowOff>
    </xdr:from>
    <xdr:to>
      <xdr:col>11</xdr:col>
      <xdr:colOff>314325</xdr:colOff>
      <xdr:row>329</xdr:row>
      <xdr:rowOff>133350</xdr:rowOff>
    </xdr:to>
    <xdr:sp macro="" textlink="">
      <xdr:nvSpPr>
        <xdr:cNvPr id="32293" name="AutoShape 1" descr="Eine Matrixformel, die Konstanten verwendet">
          <a:extLst>
            <a:ext uri="{FF2B5EF4-FFF2-40B4-BE49-F238E27FC236}">
              <a16:creationId xmlns:a16="http://schemas.microsoft.com/office/drawing/2014/main" id="{D48B760C-8BC0-6E2F-3991-FAAA2DE7EB5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3425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328</xdr:row>
      <xdr:rowOff>0</xdr:rowOff>
    </xdr:from>
    <xdr:to>
      <xdr:col>11</xdr:col>
      <xdr:colOff>314325</xdr:colOff>
      <xdr:row>329</xdr:row>
      <xdr:rowOff>133350</xdr:rowOff>
    </xdr:to>
    <xdr:sp macro="" textlink="">
      <xdr:nvSpPr>
        <xdr:cNvPr id="32294" name="AutoShape 1" descr="Eine Matrixformel, die Konstanten verwendet">
          <a:extLst>
            <a:ext uri="{FF2B5EF4-FFF2-40B4-BE49-F238E27FC236}">
              <a16:creationId xmlns:a16="http://schemas.microsoft.com/office/drawing/2014/main" id="{D93E95F3-3249-E5A2-FB48-47E632050CD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3425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328</xdr:row>
      <xdr:rowOff>0</xdr:rowOff>
    </xdr:from>
    <xdr:to>
      <xdr:col>11</xdr:col>
      <xdr:colOff>314325</xdr:colOff>
      <xdr:row>329</xdr:row>
      <xdr:rowOff>133350</xdr:rowOff>
    </xdr:to>
    <xdr:sp macro="" textlink="">
      <xdr:nvSpPr>
        <xdr:cNvPr id="32295" name="AutoShape 1" descr="Eine Matrixformel, die Konstanten verwendet">
          <a:extLst>
            <a:ext uri="{FF2B5EF4-FFF2-40B4-BE49-F238E27FC236}">
              <a16:creationId xmlns:a16="http://schemas.microsoft.com/office/drawing/2014/main" id="{6A1056F9-4357-4CCB-B916-961354ED53F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3425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328</xdr:row>
      <xdr:rowOff>0</xdr:rowOff>
    </xdr:from>
    <xdr:to>
      <xdr:col>11</xdr:col>
      <xdr:colOff>314325</xdr:colOff>
      <xdr:row>329</xdr:row>
      <xdr:rowOff>133350</xdr:rowOff>
    </xdr:to>
    <xdr:sp macro="" textlink="">
      <xdr:nvSpPr>
        <xdr:cNvPr id="32296" name="AutoShape 1" descr="Eine Matrixformel, die Konstanten verwendet">
          <a:extLst>
            <a:ext uri="{FF2B5EF4-FFF2-40B4-BE49-F238E27FC236}">
              <a16:creationId xmlns:a16="http://schemas.microsoft.com/office/drawing/2014/main" id="{3A44536A-C711-A366-1126-7A3173FD755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3425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150</xdr:row>
      <xdr:rowOff>0</xdr:rowOff>
    </xdr:from>
    <xdr:to>
      <xdr:col>11</xdr:col>
      <xdr:colOff>314325</xdr:colOff>
      <xdr:row>151</xdr:row>
      <xdr:rowOff>133350</xdr:rowOff>
    </xdr:to>
    <xdr:sp macro="" textlink="">
      <xdr:nvSpPr>
        <xdr:cNvPr id="32297" name="AutoShape 1" descr="Eine Matrixformel, die Konstanten verwendet">
          <a:extLst>
            <a:ext uri="{FF2B5EF4-FFF2-40B4-BE49-F238E27FC236}">
              <a16:creationId xmlns:a16="http://schemas.microsoft.com/office/drawing/2014/main" id="{32E263E9-2D41-DB89-0CE3-2CFA05D1787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4603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150</xdr:row>
      <xdr:rowOff>0</xdr:rowOff>
    </xdr:from>
    <xdr:to>
      <xdr:col>11</xdr:col>
      <xdr:colOff>314325</xdr:colOff>
      <xdr:row>151</xdr:row>
      <xdr:rowOff>133350</xdr:rowOff>
    </xdr:to>
    <xdr:sp macro="" textlink="">
      <xdr:nvSpPr>
        <xdr:cNvPr id="32298" name="AutoShape 1" descr="Eine Matrixformel, die Konstanten verwendet">
          <a:extLst>
            <a:ext uri="{FF2B5EF4-FFF2-40B4-BE49-F238E27FC236}">
              <a16:creationId xmlns:a16="http://schemas.microsoft.com/office/drawing/2014/main" id="{F42C592C-AB87-FBBA-027E-09A0D03121E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4603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150</xdr:row>
      <xdr:rowOff>0</xdr:rowOff>
    </xdr:from>
    <xdr:to>
      <xdr:col>11</xdr:col>
      <xdr:colOff>314325</xdr:colOff>
      <xdr:row>151</xdr:row>
      <xdr:rowOff>133350</xdr:rowOff>
    </xdr:to>
    <xdr:sp macro="" textlink="">
      <xdr:nvSpPr>
        <xdr:cNvPr id="32299" name="AutoShape 1" descr="Eine Matrixformel, die Konstanten verwendet">
          <a:extLst>
            <a:ext uri="{FF2B5EF4-FFF2-40B4-BE49-F238E27FC236}">
              <a16:creationId xmlns:a16="http://schemas.microsoft.com/office/drawing/2014/main" id="{2A6EC473-A523-67C2-0053-6403E300062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4603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150</xdr:row>
      <xdr:rowOff>0</xdr:rowOff>
    </xdr:from>
    <xdr:to>
      <xdr:col>11</xdr:col>
      <xdr:colOff>314325</xdr:colOff>
      <xdr:row>151</xdr:row>
      <xdr:rowOff>133350</xdr:rowOff>
    </xdr:to>
    <xdr:sp macro="" textlink="">
      <xdr:nvSpPr>
        <xdr:cNvPr id="32300" name="AutoShape 1" descr="Eine Matrixformel, die Konstanten verwendet">
          <a:extLst>
            <a:ext uri="{FF2B5EF4-FFF2-40B4-BE49-F238E27FC236}">
              <a16:creationId xmlns:a16="http://schemas.microsoft.com/office/drawing/2014/main" id="{63678459-4514-5D74-5FC2-47B51E7D4BE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4603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150</xdr:row>
      <xdr:rowOff>0</xdr:rowOff>
    </xdr:from>
    <xdr:to>
      <xdr:col>11</xdr:col>
      <xdr:colOff>314325</xdr:colOff>
      <xdr:row>151</xdr:row>
      <xdr:rowOff>133350</xdr:rowOff>
    </xdr:to>
    <xdr:sp macro="" textlink="">
      <xdr:nvSpPr>
        <xdr:cNvPr id="32301" name="AutoShape 1" descr="Eine Matrixformel, die Konstanten verwendet">
          <a:extLst>
            <a:ext uri="{FF2B5EF4-FFF2-40B4-BE49-F238E27FC236}">
              <a16:creationId xmlns:a16="http://schemas.microsoft.com/office/drawing/2014/main" id="{7620F9FA-B762-FE20-DCD2-C938F6A8DBB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4603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150</xdr:row>
      <xdr:rowOff>0</xdr:rowOff>
    </xdr:from>
    <xdr:to>
      <xdr:col>11</xdr:col>
      <xdr:colOff>314325</xdr:colOff>
      <xdr:row>151</xdr:row>
      <xdr:rowOff>133350</xdr:rowOff>
    </xdr:to>
    <xdr:sp macro="" textlink="">
      <xdr:nvSpPr>
        <xdr:cNvPr id="32302" name="AutoShape 1" descr="Eine Matrixformel, die Konstanten verwendet">
          <a:extLst>
            <a:ext uri="{FF2B5EF4-FFF2-40B4-BE49-F238E27FC236}">
              <a16:creationId xmlns:a16="http://schemas.microsoft.com/office/drawing/2014/main" id="{D20685A9-6995-4DD2-9B9A-FC83A68B693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4603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150</xdr:row>
      <xdr:rowOff>0</xdr:rowOff>
    </xdr:from>
    <xdr:to>
      <xdr:col>11</xdr:col>
      <xdr:colOff>314325</xdr:colOff>
      <xdr:row>151</xdr:row>
      <xdr:rowOff>133350</xdr:rowOff>
    </xdr:to>
    <xdr:sp macro="" textlink="">
      <xdr:nvSpPr>
        <xdr:cNvPr id="32303" name="AutoShape 1" descr="Eine Matrixformel, die Konstanten verwendet">
          <a:extLst>
            <a:ext uri="{FF2B5EF4-FFF2-40B4-BE49-F238E27FC236}">
              <a16:creationId xmlns:a16="http://schemas.microsoft.com/office/drawing/2014/main" id="{5BF1CED0-8399-344D-F193-5C1CDA9009F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4603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249</xdr:row>
      <xdr:rowOff>0</xdr:rowOff>
    </xdr:from>
    <xdr:to>
      <xdr:col>11</xdr:col>
      <xdr:colOff>314325</xdr:colOff>
      <xdr:row>250</xdr:row>
      <xdr:rowOff>133350</xdr:rowOff>
    </xdr:to>
    <xdr:sp macro="" textlink="">
      <xdr:nvSpPr>
        <xdr:cNvPr id="32304" name="AutoShape 1" descr="Eine Matrixformel, die Konstanten verwendet">
          <a:extLst>
            <a:ext uri="{FF2B5EF4-FFF2-40B4-BE49-F238E27FC236}">
              <a16:creationId xmlns:a16="http://schemas.microsoft.com/office/drawing/2014/main" id="{A8F6DAD0-388D-EE15-D2D2-8414944452B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0633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249</xdr:row>
      <xdr:rowOff>0</xdr:rowOff>
    </xdr:from>
    <xdr:to>
      <xdr:col>11</xdr:col>
      <xdr:colOff>314325</xdr:colOff>
      <xdr:row>250</xdr:row>
      <xdr:rowOff>133350</xdr:rowOff>
    </xdr:to>
    <xdr:sp macro="" textlink="">
      <xdr:nvSpPr>
        <xdr:cNvPr id="32305" name="AutoShape 1" descr="Eine Matrixformel, die Konstanten verwendet">
          <a:extLst>
            <a:ext uri="{FF2B5EF4-FFF2-40B4-BE49-F238E27FC236}">
              <a16:creationId xmlns:a16="http://schemas.microsoft.com/office/drawing/2014/main" id="{809B84DB-150E-59E5-5AFA-86983255FCE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0633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249</xdr:row>
      <xdr:rowOff>0</xdr:rowOff>
    </xdr:from>
    <xdr:to>
      <xdr:col>11</xdr:col>
      <xdr:colOff>314325</xdr:colOff>
      <xdr:row>250</xdr:row>
      <xdr:rowOff>133350</xdr:rowOff>
    </xdr:to>
    <xdr:sp macro="" textlink="">
      <xdr:nvSpPr>
        <xdr:cNvPr id="32306" name="AutoShape 1" descr="Eine Matrixformel, die Konstanten verwendet">
          <a:extLst>
            <a:ext uri="{FF2B5EF4-FFF2-40B4-BE49-F238E27FC236}">
              <a16:creationId xmlns:a16="http://schemas.microsoft.com/office/drawing/2014/main" id="{460AAD03-ACB9-58B4-06EA-18762DD590D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0633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249</xdr:row>
      <xdr:rowOff>0</xdr:rowOff>
    </xdr:from>
    <xdr:to>
      <xdr:col>11</xdr:col>
      <xdr:colOff>314325</xdr:colOff>
      <xdr:row>250</xdr:row>
      <xdr:rowOff>133350</xdr:rowOff>
    </xdr:to>
    <xdr:sp macro="" textlink="">
      <xdr:nvSpPr>
        <xdr:cNvPr id="32307" name="AutoShape 1" descr="Eine Matrixformel, die Konstanten verwendet">
          <a:extLst>
            <a:ext uri="{FF2B5EF4-FFF2-40B4-BE49-F238E27FC236}">
              <a16:creationId xmlns:a16="http://schemas.microsoft.com/office/drawing/2014/main" id="{40346265-DA73-2AB9-1460-B61C6F6DF77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0633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249</xdr:row>
      <xdr:rowOff>0</xdr:rowOff>
    </xdr:from>
    <xdr:to>
      <xdr:col>11</xdr:col>
      <xdr:colOff>314325</xdr:colOff>
      <xdr:row>250</xdr:row>
      <xdr:rowOff>133350</xdr:rowOff>
    </xdr:to>
    <xdr:sp macro="" textlink="">
      <xdr:nvSpPr>
        <xdr:cNvPr id="32308" name="AutoShape 1" descr="Eine Matrixformel, die Konstanten verwendet">
          <a:extLst>
            <a:ext uri="{FF2B5EF4-FFF2-40B4-BE49-F238E27FC236}">
              <a16:creationId xmlns:a16="http://schemas.microsoft.com/office/drawing/2014/main" id="{82D343BE-8E53-22FC-5454-60E46C6096E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0633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249</xdr:row>
      <xdr:rowOff>0</xdr:rowOff>
    </xdr:from>
    <xdr:to>
      <xdr:col>11</xdr:col>
      <xdr:colOff>314325</xdr:colOff>
      <xdr:row>250</xdr:row>
      <xdr:rowOff>133350</xdr:rowOff>
    </xdr:to>
    <xdr:sp macro="" textlink="">
      <xdr:nvSpPr>
        <xdr:cNvPr id="32309" name="AutoShape 1" descr="Eine Matrixformel, die Konstanten verwendet">
          <a:extLst>
            <a:ext uri="{FF2B5EF4-FFF2-40B4-BE49-F238E27FC236}">
              <a16:creationId xmlns:a16="http://schemas.microsoft.com/office/drawing/2014/main" id="{E1BB6BC5-D042-16AD-32E6-39D549B8990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0633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249</xdr:row>
      <xdr:rowOff>0</xdr:rowOff>
    </xdr:from>
    <xdr:to>
      <xdr:col>11</xdr:col>
      <xdr:colOff>314325</xdr:colOff>
      <xdr:row>250</xdr:row>
      <xdr:rowOff>133350</xdr:rowOff>
    </xdr:to>
    <xdr:sp macro="" textlink="">
      <xdr:nvSpPr>
        <xdr:cNvPr id="32310" name="AutoShape 1" descr="Eine Matrixformel, die Konstanten verwendet">
          <a:extLst>
            <a:ext uri="{FF2B5EF4-FFF2-40B4-BE49-F238E27FC236}">
              <a16:creationId xmlns:a16="http://schemas.microsoft.com/office/drawing/2014/main" id="{E4F368B3-A0B9-A7EF-601F-DFCDB395213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0633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314325</xdr:colOff>
      <xdr:row>43</xdr:row>
      <xdr:rowOff>133350</xdr:rowOff>
    </xdr:to>
    <xdr:sp macro="" textlink="">
      <xdr:nvSpPr>
        <xdr:cNvPr id="32311" name="AutoShape 1" descr="Eine Matrixformel, die Konstanten verwendet">
          <a:extLst>
            <a:ext uri="{FF2B5EF4-FFF2-40B4-BE49-F238E27FC236}">
              <a16:creationId xmlns:a16="http://schemas.microsoft.com/office/drawing/2014/main" id="{6077A698-DEAA-3CBE-8A55-3BE5BFA0B2D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7115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314325</xdr:colOff>
      <xdr:row>43</xdr:row>
      <xdr:rowOff>133350</xdr:rowOff>
    </xdr:to>
    <xdr:sp macro="" textlink="">
      <xdr:nvSpPr>
        <xdr:cNvPr id="32312" name="AutoShape 1" descr="Eine Matrixformel, die Konstanten verwendet">
          <a:extLst>
            <a:ext uri="{FF2B5EF4-FFF2-40B4-BE49-F238E27FC236}">
              <a16:creationId xmlns:a16="http://schemas.microsoft.com/office/drawing/2014/main" id="{68B8F25B-2F1B-0F2C-8C7F-488A8667E1E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7115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314325</xdr:colOff>
      <xdr:row>43</xdr:row>
      <xdr:rowOff>133350</xdr:rowOff>
    </xdr:to>
    <xdr:sp macro="" textlink="">
      <xdr:nvSpPr>
        <xdr:cNvPr id="32313" name="AutoShape 1" descr="Eine Matrixformel, die Konstanten verwendet">
          <a:extLst>
            <a:ext uri="{FF2B5EF4-FFF2-40B4-BE49-F238E27FC236}">
              <a16:creationId xmlns:a16="http://schemas.microsoft.com/office/drawing/2014/main" id="{278E1986-E765-F190-FA6A-79F38E32286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7115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314325</xdr:colOff>
      <xdr:row>43</xdr:row>
      <xdr:rowOff>133350</xdr:rowOff>
    </xdr:to>
    <xdr:sp macro="" textlink="">
      <xdr:nvSpPr>
        <xdr:cNvPr id="32314" name="AutoShape 1" descr="Eine Matrixformel, die Konstanten verwendet">
          <a:extLst>
            <a:ext uri="{FF2B5EF4-FFF2-40B4-BE49-F238E27FC236}">
              <a16:creationId xmlns:a16="http://schemas.microsoft.com/office/drawing/2014/main" id="{1A67F400-BBDD-67CF-8C71-564013D972D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7115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314325</xdr:colOff>
      <xdr:row>43</xdr:row>
      <xdr:rowOff>133350</xdr:rowOff>
    </xdr:to>
    <xdr:sp macro="" textlink="">
      <xdr:nvSpPr>
        <xdr:cNvPr id="32315" name="AutoShape 1" descr="Eine Matrixformel, die Konstanten verwendet">
          <a:extLst>
            <a:ext uri="{FF2B5EF4-FFF2-40B4-BE49-F238E27FC236}">
              <a16:creationId xmlns:a16="http://schemas.microsoft.com/office/drawing/2014/main" id="{7F910A7A-E24B-C6AB-3D71-E1C39E9ACEB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7115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314325</xdr:colOff>
      <xdr:row>43</xdr:row>
      <xdr:rowOff>133350</xdr:rowOff>
    </xdr:to>
    <xdr:sp macro="" textlink="">
      <xdr:nvSpPr>
        <xdr:cNvPr id="32316" name="AutoShape 1" descr="Eine Matrixformel, die Konstanten verwendet">
          <a:extLst>
            <a:ext uri="{FF2B5EF4-FFF2-40B4-BE49-F238E27FC236}">
              <a16:creationId xmlns:a16="http://schemas.microsoft.com/office/drawing/2014/main" id="{5CAFAFEE-0CD5-2925-B234-5A20AE30A42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7115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314325</xdr:colOff>
      <xdr:row>43</xdr:row>
      <xdr:rowOff>133350</xdr:rowOff>
    </xdr:to>
    <xdr:sp macro="" textlink="">
      <xdr:nvSpPr>
        <xdr:cNvPr id="32317" name="AutoShape 1" descr="Eine Matrixformel, die Konstanten verwendet">
          <a:extLst>
            <a:ext uri="{FF2B5EF4-FFF2-40B4-BE49-F238E27FC236}">
              <a16:creationId xmlns:a16="http://schemas.microsoft.com/office/drawing/2014/main" id="{0AAB7E68-E47B-E6A8-54DA-A39952755B4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7115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147</xdr:row>
      <xdr:rowOff>0</xdr:rowOff>
    </xdr:from>
    <xdr:to>
      <xdr:col>11</xdr:col>
      <xdr:colOff>314325</xdr:colOff>
      <xdr:row>148</xdr:row>
      <xdr:rowOff>133350</xdr:rowOff>
    </xdr:to>
    <xdr:sp macro="" textlink="">
      <xdr:nvSpPr>
        <xdr:cNvPr id="32318" name="AutoShape 1" descr="Eine Matrixformel, die Konstanten verwendet">
          <a:extLst>
            <a:ext uri="{FF2B5EF4-FFF2-40B4-BE49-F238E27FC236}">
              <a16:creationId xmlns:a16="http://schemas.microsoft.com/office/drawing/2014/main" id="{335ACAF2-EDE6-0CAA-351D-B941EEC4C80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4117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147</xdr:row>
      <xdr:rowOff>0</xdr:rowOff>
    </xdr:from>
    <xdr:to>
      <xdr:col>11</xdr:col>
      <xdr:colOff>314325</xdr:colOff>
      <xdr:row>148</xdr:row>
      <xdr:rowOff>133350</xdr:rowOff>
    </xdr:to>
    <xdr:sp macro="" textlink="">
      <xdr:nvSpPr>
        <xdr:cNvPr id="32319" name="AutoShape 1" descr="Eine Matrixformel, die Konstanten verwendet">
          <a:extLst>
            <a:ext uri="{FF2B5EF4-FFF2-40B4-BE49-F238E27FC236}">
              <a16:creationId xmlns:a16="http://schemas.microsoft.com/office/drawing/2014/main" id="{9BE00280-467F-7A3A-3560-3066979E985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4117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147</xdr:row>
      <xdr:rowOff>0</xdr:rowOff>
    </xdr:from>
    <xdr:to>
      <xdr:col>11</xdr:col>
      <xdr:colOff>314325</xdr:colOff>
      <xdr:row>148</xdr:row>
      <xdr:rowOff>133350</xdr:rowOff>
    </xdr:to>
    <xdr:sp macro="" textlink="">
      <xdr:nvSpPr>
        <xdr:cNvPr id="32320" name="AutoShape 1" descr="Eine Matrixformel, die Konstanten verwendet">
          <a:extLst>
            <a:ext uri="{FF2B5EF4-FFF2-40B4-BE49-F238E27FC236}">
              <a16:creationId xmlns:a16="http://schemas.microsoft.com/office/drawing/2014/main" id="{B869A4CA-E271-E4E9-6EE8-05A84A6FF48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4117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147</xdr:row>
      <xdr:rowOff>0</xdr:rowOff>
    </xdr:from>
    <xdr:to>
      <xdr:col>11</xdr:col>
      <xdr:colOff>314325</xdr:colOff>
      <xdr:row>148</xdr:row>
      <xdr:rowOff>133350</xdr:rowOff>
    </xdr:to>
    <xdr:sp macro="" textlink="">
      <xdr:nvSpPr>
        <xdr:cNvPr id="32321" name="AutoShape 1" descr="Eine Matrixformel, die Konstanten verwendet">
          <a:extLst>
            <a:ext uri="{FF2B5EF4-FFF2-40B4-BE49-F238E27FC236}">
              <a16:creationId xmlns:a16="http://schemas.microsoft.com/office/drawing/2014/main" id="{5E18CB9F-81E6-BEC8-6E26-785CE3D23DD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4117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147</xdr:row>
      <xdr:rowOff>0</xdr:rowOff>
    </xdr:from>
    <xdr:to>
      <xdr:col>11</xdr:col>
      <xdr:colOff>314325</xdr:colOff>
      <xdr:row>148</xdr:row>
      <xdr:rowOff>133350</xdr:rowOff>
    </xdr:to>
    <xdr:sp macro="" textlink="">
      <xdr:nvSpPr>
        <xdr:cNvPr id="32322" name="AutoShape 1" descr="Eine Matrixformel, die Konstanten verwendet">
          <a:extLst>
            <a:ext uri="{FF2B5EF4-FFF2-40B4-BE49-F238E27FC236}">
              <a16:creationId xmlns:a16="http://schemas.microsoft.com/office/drawing/2014/main" id="{AC8FD99D-63DC-94EC-7009-F892035C927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4117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147</xdr:row>
      <xdr:rowOff>0</xdr:rowOff>
    </xdr:from>
    <xdr:to>
      <xdr:col>11</xdr:col>
      <xdr:colOff>314325</xdr:colOff>
      <xdr:row>148</xdr:row>
      <xdr:rowOff>133350</xdr:rowOff>
    </xdr:to>
    <xdr:sp macro="" textlink="">
      <xdr:nvSpPr>
        <xdr:cNvPr id="32323" name="AutoShape 1" descr="Eine Matrixformel, die Konstanten verwendet">
          <a:extLst>
            <a:ext uri="{FF2B5EF4-FFF2-40B4-BE49-F238E27FC236}">
              <a16:creationId xmlns:a16="http://schemas.microsoft.com/office/drawing/2014/main" id="{E31A5CDC-97CA-56F8-8811-F8D56AC6FBB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4117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147</xdr:row>
      <xdr:rowOff>0</xdr:rowOff>
    </xdr:from>
    <xdr:to>
      <xdr:col>11</xdr:col>
      <xdr:colOff>314325</xdr:colOff>
      <xdr:row>148</xdr:row>
      <xdr:rowOff>133350</xdr:rowOff>
    </xdr:to>
    <xdr:sp macro="" textlink="">
      <xdr:nvSpPr>
        <xdr:cNvPr id="32324" name="AutoShape 1" descr="Eine Matrixformel, die Konstanten verwendet">
          <a:extLst>
            <a:ext uri="{FF2B5EF4-FFF2-40B4-BE49-F238E27FC236}">
              <a16:creationId xmlns:a16="http://schemas.microsoft.com/office/drawing/2014/main" id="{7CAB675E-BC0E-8752-AD07-EA46D4EDF15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4117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314325</xdr:colOff>
      <xdr:row>44</xdr:row>
      <xdr:rowOff>133350</xdr:rowOff>
    </xdr:to>
    <xdr:sp macro="" textlink="">
      <xdr:nvSpPr>
        <xdr:cNvPr id="32325" name="AutoShape 1" descr="Eine Matrixformel, die Konstanten verwendet">
          <a:extLst>
            <a:ext uri="{FF2B5EF4-FFF2-40B4-BE49-F238E27FC236}">
              <a16:creationId xmlns:a16="http://schemas.microsoft.com/office/drawing/2014/main" id="{B710FA92-935C-ADEE-D57D-0F2382294CD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7277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314325</xdr:colOff>
      <xdr:row>44</xdr:row>
      <xdr:rowOff>133350</xdr:rowOff>
    </xdr:to>
    <xdr:sp macro="" textlink="">
      <xdr:nvSpPr>
        <xdr:cNvPr id="32326" name="AutoShape 1" descr="Eine Matrixformel, die Konstanten verwendet">
          <a:extLst>
            <a:ext uri="{FF2B5EF4-FFF2-40B4-BE49-F238E27FC236}">
              <a16:creationId xmlns:a16="http://schemas.microsoft.com/office/drawing/2014/main" id="{CD2C0B28-7F66-E763-6417-985CA7C920D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7277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314325</xdr:colOff>
      <xdr:row>44</xdr:row>
      <xdr:rowOff>133350</xdr:rowOff>
    </xdr:to>
    <xdr:sp macro="" textlink="">
      <xdr:nvSpPr>
        <xdr:cNvPr id="32327" name="AutoShape 1" descr="Eine Matrixformel, die Konstanten verwendet">
          <a:extLst>
            <a:ext uri="{FF2B5EF4-FFF2-40B4-BE49-F238E27FC236}">
              <a16:creationId xmlns:a16="http://schemas.microsoft.com/office/drawing/2014/main" id="{A4B5DD25-61CC-AA38-F623-C79ABBE88FE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7277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314325</xdr:colOff>
      <xdr:row>44</xdr:row>
      <xdr:rowOff>133350</xdr:rowOff>
    </xdr:to>
    <xdr:sp macro="" textlink="">
      <xdr:nvSpPr>
        <xdr:cNvPr id="32328" name="AutoShape 1" descr="Eine Matrixformel, die Konstanten verwendet">
          <a:extLst>
            <a:ext uri="{FF2B5EF4-FFF2-40B4-BE49-F238E27FC236}">
              <a16:creationId xmlns:a16="http://schemas.microsoft.com/office/drawing/2014/main" id="{9BD82FC6-AF16-95D8-30A0-F6A34C0CD9A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7277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314325</xdr:colOff>
      <xdr:row>44</xdr:row>
      <xdr:rowOff>133350</xdr:rowOff>
    </xdr:to>
    <xdr:sp macro="" textlink="">
      <xdr:nvSpPr>
        <xdr:cNvPr id="32329" name="AutoShape 1" descr="Eine Matrixformel, die Konstanten verwendet">
          <a:extLst>
            <a:ext uri="{FF2B5EF4-FFF2-40B4-BE49-F238E27FC236}">
              <a16:creationId xmlns:a16="http://schemas.microsoft.com/office/drawing/2014/main" id="{C1B32A3F-F816-7D72-985F-6EF31676F1E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7277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314325</xdr:colOff>
      <xdr:row>44</xdr:row>
      <xdr:rowOff>133350</xdr:rowOff>
    </xdr:to>
    <xdr:sp macro="" textlink="">
      <xdr:nvSpPr>
        <xdr:cNvPr id="32330" name="AutoShape 1" descr="Eine Matrixformel, die Konstanten verwendet">
          <a:extLst>
            <a:ext uri="{FF2B5EF4-FFF2-40B4-BE49-F238E27FC236}">
              <a16:creationId xmlns:a16="http://schemas.microsoft.com/office/drawing/2014/main" id="{CE16D67B-D2C4-86E6-D2EE-7CEA835C185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7277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314325</xdr:colOff>
      <xdr:row>44</xdr:row>
      <xdr:rowOff>133350</xdr:rowOff>
    </xdr:to>
    <xdr:sp macro="" textlink="">
      <xdr:nvSpPr>
        <xdr:cNvPr id="32331" name="AutoShape 1" descr="Eine Matrixformel, die Konstanten verwendet">
          <a:extLst>
            <a:ext uri="{FF2B5EF4-FFF2-40B4-BE49-F238E27FC236}">
              <a16:creationId xmlns:a16="http://schemas.microsoft.com/office/drawing/2014/main" id="{C64E95EE-6F8D-626E-2F3B-C47D89DF1F3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7277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248</xdr:row>
      <xdr:rowOff>0</xdr:rowOff>
    </xdr:from>
    <xdr:to>
      <xdr:col>11</xdr:col>
      <xdr:colOff>314325</xdr:colOff>
      <xdr:row>249</xdr:row>
      <xdr:rowOff>133350</xdr:rowOff>
    </xdr:to>
    <xdr:sp macro="" textlink="">
      <xdr:nvSpPr>
        <xdr:cNvPr id="32332" name="AutoShape 1" descr="Eine Matrixformel, die Konstanten verwendet">
          <a:extLst>
            <a:ext uri="{FF2B5EF4-FFF2-40B4-BE49-F238E27FC236}">
              <a16:creationId xmlns:a16="http://schemas.microsoft.com/office/drawing/2014/main" id="{50FFD78A-2977-D227-D89E-BA008DA8564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0471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248</xdr:row>
      <xdr:rowOff>0</xdr:rowOff>
    </xdr:from>
    <xdr:to>
      <xdr:col>11</xdr:col>
      <xdr:colOff>314325</xdr:colOff>
      <xdr:row>249</xdr:row>
      <xdr:rowOff>133350</xdr:rowOff>
    </xdr:to>
    <xdr:sp macro="" textlink="">
      <xdr:nvSpPr>
        <xdr:cNvPr id="32333" name="AutoShape 1" descr="Eine Matrixformel, die Konstanten verwendet">
          <a:extLst>
            <a:ext uri="{FF2B5EF4-FFF2-40B4-BE49-F238E27FC236}">
              <a16:creationId xmlns:a16="http://schemas.microsoft.com/office/drawing/2014/main" id="{6AC0185C-CF5B-91FA-28C5-CF70EE710E5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0471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248</xdr:row>
      <xdr:rowOff>0</xdr:rowOff>
    </xdr:from>
    <xdr:to>
      <xdr:col>11</xdr:col>
      <xdr:colOff>314325</xdr:colOff>
      <xdr:row>249</xdr:row>
      <xdr:rowOff>133350</xdr:rowOff>
    </xdr:to>
    <xdr:sp macro="" textlink="">
      <xdr:nvSpPr>
        <xdr:cNvPr id="32334" name="AutoShape 1" descr="Eine Matrixformel, die Konstanten verwendet">
          <a:extLst>
            <a:ext uri="{FF2B5EF4-FFF2-40B4-BE49-F238E27FC236}">
              <a16:creationId xmlns:a16="http://schemas.microsoft.com/office/drawing/2014/main" id="{5AA1BCBD-10C4-FA28-6A81-3F0E3DB9EA1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0471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248</xdr:row>
      <xdr:rowOff>0</xdr:rowOff>
    </xdr:from>
    <xdr:to>
      <xdr:col>11</xdr:col>
      <xdr:colOff>314325</xdr:colOff>
      <xdr:row>249</xdr:row>
      <xdr:rowOff>133350</xdr:rowOff>
    </xdr:to>
    <xdr:sp macro="" textlink="">
      <xdr:nvSpPr>
        <xdr:cNvPr id="32335" name="AutoShape 1" descr="Eine Matrixformel, die Konstanten verwendet">
          <a:extLst>
            <a:ext uri="{FF2B5EF4-FFF2-40B4-BE49-F238E27FC236}">
              <a16:creationId xmlns:a16="http://schemas.microsoft.com/office/drawing/2014/main" id="{B6EFB863-5982-0CC8-360D-8AE2920E97C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0471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248</xdr:row>
      <xdr:rowOff>0</xdr:rowOff>
    </xdr:from>
    <xdr:to>
      <xdr:col>11</xdr:col>
      <xdr:colOff>314325</xdr:colOff>
      <xdr:row>249</xdr:row>
      <xdr:rowOff>133350</xdr:rowOff>
    </xdr:to>
    <xdr:sp macro="" textlink="">
      <xdr:nvSpPr>
        <xdr:cNvPr id="32336" name="AutoShape 1" descr="Eine Matrixformel, die Konstanten verwendet">
          <a:extLst>
            <a:ext uri="{FF2B5EF4-FFF2-40B4-BE49-F238E27FC236}">
              <a16:creationId xmlns:a16="http://schemas.microsoft.com/office/drawing/2014/main" id="{9854C836-D6BA-A4F9-9000-04C2C944FE8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0471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248</xdr:row>
      <xdr:rowOff>0</xdr:rowOff>
    </xdr:from>
    <xdr:to>
      <xdr:col>11</xdr:col>
      <xdr:colOff>314325</xdr:colOff>
      <xdr:row>249</xdr:row>
      <xdr:rowOff>133350</xdr:rowOff>
    </xdr:to>
    <xdr:sp macro="" textlink="">
      <xdr:nvSpPr>
        <xdr:cNvPr id="32337" name="AutoShape 1" descr="Eine Matrixformel, die Konstanten verwendet">
          <a:extLst>
            <a:ext uri="{FF2B5EF4-FFF2-40B4-BE49-F238E27FC236}">
              <a16:creationId xmlns:a16="http://schemas.microsoft.com/office/drawing/2014/main" id="{59603CC8-C8FE-7C7F-1F0A-83BC6E56856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0471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248</xdr:row>
      <xdr:rowOff>0</xdr:rowOff>
    </xdr:from>
    <xdr:to>
      <xdr:col>11</xdr:col>
      <xdr:colOff>314325</xdr:colOff>
      <xdr:row>249</xdr:row>
      <xdr:rowOff>133350</xdr:rowOff>
    </xdr:to>
    <xdr:sp macro="" textlink="">
      <xdr:nvSpPr>
        <xdr:cNvPr id="32338" name="AutoShape 1" descr="Eine Matrixformel, die Konstanten verwendet">
          <a:extLst>
            <a:ext uri="{FF2B5EF4-FFF2-40B4-BE49-F238E27FC236}">
              <a16:creationId xmlns:a16="http://schemas.microsoft.com/office/drawing/2014/main" id="{62DD10FE-F341-677B-DC87-F721ECA6CCE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0471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351</xdr:row>
      <xdr:rowOff>0</xdr:rowOff>
    </xdr:from>
    <xdr:to>
      <xdr:col>11</xdr:col>
      <xdr:colOff>314325</xdr:colOff>
      <xdr:row>352</xdr:row>
      <xdr:rowOff>133350</xdr:rowOff>
    </xdr:to>
    <xdr:sp macro="" textlink="">
      <xdr:nvSpPr>
        <xdr:cNvPr id="32339" name="AutoShape 1" descr="Eine Matrixformel, die Konstanten verwendet">
          <a:extLst>
            <a:ext uri="{FF2B5EF4-FFF2-40B4-BE49-F238E27FC236}">
              <a16:creationId xmlns:a16="http://schemas.microsoft.com/office/drawing/2014/main" id="{80F298CE-346D-8F50-D52C-192657DCBB1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7150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351</xdr:row>
      <xdr:rowOff>0</xdr:rowOff>
    </xdr:from>
    <xdr:to>
      <xdr:col>11</xdr:col>
      <xdr:colOff>314325</xdr:colOff>
      <xdr:row>352</xdr:row>
      <xdr:rowOff>133350</xdr:rowOff>
    </xdr:to>
    <xdr:sp macro="" textlink="">
      <xdr:nvSpPr>
        <xdr:cNvPr id="32340" name="AutoShape 1" descr="Eine Matrixformel, die Konstanten verwendet">
          <a:extLst>
            <a:ext uri="{FF2B5EF4-FFF2-40B4-BE49-F238E27FC236}">
              <a16:creationId xmlns:a16="http://schemas.microsoft.com/office/drawing/2014/main" id="{9E6B79DC-979C-2E38-D439-42B8517C693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7150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351</xdr:row>
      <xdr:rowOff>0</xdr:rowOff>
    </xdr:from>
    <xdr:to>
      <xdr:col>11</xdr:col>
      <xdr:colOff>314325</xdr:colOff>
      <xdr:row>352</xdr:row>
      <xdr:rowOff>133350</xdr:rowOff>
    </xdr:to>
    <xdr:sp macro="" textlink="">
      <xdr:nvSpPr>
        <xdr:cNvPr id="32341" name="AutoShape 1" descr="Eine Matrixformel, die Konstanten verwendet">
          <a:extLst>
            <a:ext uri="{FF2B5EF4-FFF2-40B4-BE49-F238E27FC236}">
              <a16:creationId xmlns:a16="http://schemas.microsoft.com/office/drawing/2014/main" id="{64D83BA2-BB10-A049-A5A5-AEE78E1B33F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7150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351</xdr:row>
      <xdr:rowOff>0</xdr:rowOff>
    </xdr:from>
    <xdr:to>
      <xdr:col>11</xdr:col>
      <xdr:colOff>314325</xdr:colOff>
      <xdr:row>352</xdr:row>
      <xdr:rowOff>133350</xdr:rowOff>
    </xdr:to>
    <xdr:sp macro="" textlink="">
      <xdr:nvSpPr>
        <xdr:cNvPr id="32342" name="AutoShape 1" descr="Eine Matrixformel, die Konstanten verwendet">
          <a:extLst>
            <a:ext uri="{FF2B5EF4-FFF2-40B4-BE49-F238E27FC236}">
              <a16:creationId xmlns:a16="http://schemas.microsoft.com/office/drawing/2014/main" id="{E299D3EC-A451-4FCF-1A54-ED62BDB33DA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7150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351</xdr:row>
      <xdr:rowOff>0</xdr:rowOff>
    </xdr:from>
    <xdr:to>
      <xdr:col>11</xdr:col>
      <xdr:colOff>314325</xdr:colOff>
      <xdr:row>352</xdr:row>
      <xdr:rowOff>133350</xdr:rowOff>
    </xdr:to>
    <xdr:sp macro="" textlink="">
      <xdr:nvSpPr>
        <xdr:cNvPr id="32343" name="AutoShape 1" descr="Eine Matrixformel, die Konstanten verwendet">
          <a:extLst>
            <a:ext uri="{FF2B5EF4-FFF2-40B4-BE49-F238E27FC236}">
              <a16:creationId xmlns:a16="http://schemas.microsoft.com/office/drawing/2014/main" id="{FC4D2007-5EE1-64D4-8CA8-04D10F3094F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7150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351</xdr:row>
      <xdr:rowOff>0</xdr:rowOff>
    </xdr:from>
    <xdr:to>
      <xdr:col>11</xdr:col>
      <xdr:colOff>314325</xdr:colOff>
      <xdr:row>352</xdr:row>
      <xdr:rowOff>133350</xdr:rowOff>
    </xdr:to>
    <xdr:sp macro="" textlink="">
      <xdr:nvSpPr>
        <xdr:cNvPr id="32344" name="AutoShape 1" descr="Eine Matrixformel, die Konstanten verwendet">
          <a:extLst>
            <a:ext uri="{FF2B5EF4-FFF2-40B4-BE49-F238E27FC236}">
              <a16:creationId xmlns:a16="http://schemas.microsoft.com/office/drawing/2014/main" id="{2E9751E1-4FE3-75FE-14AC-B277BBA88A1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7150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351</xdr:row>
      <xdr:rowOff>0</xdr:rowOff>
    </xdr:from>
    <xdr:to>
      <xdr:col>11</xdr:col>
      <xdr:colOff>314325</xdr:colOff>
      <xdr:row>352</xdr:row>
      <xdr:rowOff>133350</xdr:rowOff>
    </xdr:to>
    <xdr:sp macro="" textlink="">
      <xdr:nvSpPr>
        <xdr:cNvPr id="32345" name="AutoShape 1" descr="Eine Matrixformel, die Konstanten verwendet">
          <a:extLst>
            <a:ext uri="{FF2B5EF4-FFF2-40B4-BE49-F238E27FC236}">
              <a16:creationId xmlns:a16="http://schemas.microsoft.com/office/drawing/2014/main" id="{C8ECC032-AB56-ABF9-E04D-5DD0203B97C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7150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164</xdr:row>
      <xdr:rowOff>0</xdr:rowOff>
    </xdr:from>
    <xdr:to>
      <xdr:col>11</xdr:col>
      <xdr:colOff>314325</xdr:colOff>
      <xdr:row>165</xdr:row>
      <xdr:rowOff>133350</xdr:rowOff>
    </xdr:to>
    <xdr:sp macro="" textlink="">
      <xdr:nvSpPr>
        <xdr:cNvPr id="32346" name="AutoShape 1" descr="Eine Matrixformel, die Konstanten verwendet">
          <a:extLst>
            <a:ext uri="{FF2B5EF4-FFF2-40B4-BE49-F238E27FC236}">
              <a16:creationId xmlns:a16="http://schemas.microsoft.com/office/drawing/2014/main" id="{60B3704C-2812-FAAB-CCD3-44275438352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6870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164</xdr:row>
      <xdr:rowOff>0</xdr:rowOff>
    </xdr:from>
    <xdr:to>
      <xdr:col>11</xdr:col>
      <xdr:colOff>314325</xdr:colOff>
      <xdr:row>165</xdr:row>
      <xdr:rowOff>133350</xdr:rowOff>
    </xdr:to>
    <xdr:sp macro="" textlink="">
      <xdr:nvSpPr>
        <xdr:cNvPr id="32347" name="AutoShape 1" descr="Eine Matrixformel, die Konstanten verwendet">
          <a:extLst>
            <a:ext uri="{FF2B5EF4-FFF2-40B4-BE49-F238E27FC236}">
              <a16:creationId xmlns:a16="http://schemas.microsoft.com/office/drawing/2014/main" id="{0DF52319-919D-7113-C5C2-50E39C3C589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6870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164</xdr:row>
      <xdr:rowOff>0</xdr:rowOff>
    </xdr:from>
    <xdr:to>
      <xdr:col>11</xdr:col>
      <xdr:colOff>314325</xdr:colOff>
      <xdr:row>165</xdr:row>
      <xdr:rowOff>133350</xdr:rowOff>
    </xdr:to>
    <xdr:sp macro="" textlink="">
      <xdr:nvSpPr>
        <xdr:cNvPr id="32348" name="AutoShape 1" descr="Eine Matrixformel, die Konstanten verwendet">
          <a:extLst>
            <a:ext uri="{FF2B5EF4-FFF2-40B4-BE49-F238E27FC236}">
              <a16:creationId xmlns:a16="http://schemas.microsoft.com/office/drawing/2014/main" id="{848802A7-47F6-2978-1499-0585DAB97CE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6870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164</xdr:row>
      <xdr:rowOff>0</xdr:rowOff>
    </xdr:from>
    <xdr:to>
      <xdr:col>11</xdr:col>
      <xdr:colOff>314325</xdr:colOff>
      <xdr:row>165</xdr:row>
      <xdr:rowOff>133350</xdr:rowOff>
    </xdr:to>
    <xdr:sp macro="" textlink="">
      <xdr:nvSpPr>
        <xdr:cNvPr id="32349" name="AutoShape 1" descr="Eine Matrixformel, die Konstanten verwendet">
          <a:extLst>
            <a:ext uri="{FF2B5EF4-FFF2-40B4-BE49-F238E27FC236}">
              <a16:creationId xmlns:a16="http://schemas.microsoft.com/office/drawing/2014/main" id="{9DED04DA-0310-F783-24A7-35B9536B75C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6870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164</xdr:row>
      <xdr:rowOff>0</xdr:rowOff>
    </xdr:from>
    <xdr:to>
      <xdr:col>11</xdr:col>
      <xdr:colOff>314325</xdr:colOff>
      <xdr:row>165</xdr:row>
      <xdr:rowOff>133350</xdr:rowOff>
    </xdr:to>
    <xdr:sp macro="" textlink="">
      <xdr:nvSpPr>
        <xdr:cNvPr id="32350" name="AutoShape 1" descr="Eine Matrixformel, die Konstanten verwendet">
          <a:extLst>
            <a:ext uri="{FF2B5EF4-FFF2-40B4-BE49-F238E27FC236}">
              <a16:creationId xmlns:a16="http://schemas.microsoft.com/office/drawing/2014/main" id="{C9BE58C7-13A1-2F24-AC64-950A705FB89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6870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164</xdr:row>
      <xdr:rowOff>0</xdr:rowOff>
    </xdr:from>
    <xdr:to>
      <xdr:col>11</xdr:col>
      <xdr:colOff>314325</xdr:colOff>
      <xdr:row>165</xdr:row>
      <xdr:rowOff>133350</xdr:rowOff>
    </xdr:to>
    <xdr:sp macro="" textlink="">
      <xdr:nvSpPr>
        <xdr:cNvPr id="32351" name="AutoShape 1" descr="Eine Matrixformel, die Konstanten verwendet">
          <a:extLst>
            <a:ext uri="{FF2B5EF4-FFF2-40B4-BE49-F238E27FC236}">
              <a16:creationId xmlns:a16="http://schemas.microsoft.com/office/drawing/2014/main" id="{B36A8084-DF9D-8764-6B72-C3FE1411534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6870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164</xdr:row>
      <xdr:rowOff>0</xdr:rowOff>
    </xdr:from>
    <xdr:to>
      <xdr:col>11</xdr:col>
      <xdr:colOff>314325</xdr:colOff>
      <xdr:row>165</xdr:row>
      <xdr:rowOff>133350</xdr:rowOff>
    </xdr:to>
    <xdr:sp macro="" textlink="">
      <xdr:nvSpPr>
        <xdr:cNvPr id="32352" name="AutoShape 1" descr="Eine Matrixformel, die Konstanten verwendet">
          <a:extLst>
            <a:ext uri="{FF2B5EF4-FFF2-40B4-BE49-F238E27FC236}">
              <a16:creationId xmlns:a16="http://schemas.microsoft.com/office/drawing/2014/main" id="{978BA59C-2DFF-AD0C-9D80-07A0EA8F27A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6870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230</xdr:row>
      <xdr:rowOff>0</xdr:rowOff>
    </xdr:from>
    <xdr:to>
      <xdr:col>11</xdr:col>
      <xdr:colOff>314325</xdr:colOff>
      <xdr:row>231</xdr:row>
      <xdr:rowOff>133350</xdr:rowOff>
    </xdr:to>
    <xdr:sp macro="" textlink="">
      <xdr:nvSpPr>
        <xdr:cNvPr id="32353" name="AutoShape 1" descr="Eine Matrixformel, die Konstanten verwendet">
          <a:extLst>
            <a:ext uri="{FF2B5EF4-FFF2-40B4-BE49-F238E27FC236}">
              <a16:creationId xmlns:a16="http://schemas.microsoft.com/office/drawing/2014/main" id="{F9035341-2A4A-E17F-651A-E186ACBF960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7557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230</xdr:row>
      <xdr:rowOff>0</xdr:rowOff>
    </xdr:from>
    <xdr:to>
      <xdr:col>11</xdr:col>
      <xdr:colOff>314325</xdr:colOff>
      <xdr:row>231</xdr:row>
      <xdr:rowOff>133350</xdr:rowOff>
    </xdr:to>
    <xdr:sp macro="" textlink="">
      <xdr:nvSpPr>
        <xdr:cNvPr id="32354" name="AutoShape 1" descr="Eine Matrixformel, die Konstanten verwendet">
          <a:extLst>
            <a:ext uri="{FF2B5EF4-FFF2-40B4-BE49-F238E27FC236}">
              <a16:creationId xmlns:a16="http://schemas.microsoft.com/office/drawing/2014/main" id="{6A99E192-BE10-DC5F-AD3D-74BEAD76BB4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7557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230</xdr:row>
      <xdr:rowOff>0</xdr:rowOff>
    </xdr:from>
    <xdr:to>
      <xdr:col>11</xdr:col>
      <xdr:colOff>314325</xdr:colOff>
      <xdr:row>231</xdr:row>
      <xdr:rowOff>133350</xdr:rowOff>
    </xdr:to>
    <xdr:sp macro="" textlink="">
      <xdr:nvSpPr>
        <xdr:cNvPr id="32355" name="AutoShape 1" descr="Eine Matrixformel, die Konstanten verwendet">
          <a:extLst>
            <a:ext uri="{FF2B5EF4-FFF2-40B4-BE49-F238E27FC236}">
              <a16:creationId xmlns:a16="http://schemas.microsoft.com/office/drawing/2014/main" id="{99BB53DA-5CE6-902B-037E-433E573FAC6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7557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230</xdr:row>
      <xdr:rowOff>0</xdr:rowOff>
    </xdr:from>
    <xdr:to>
      <xdr:col>11</xdr:col>
      <xdr:colOff>314325</xdr:colOff>
      <xdr:row>231</xdr:row>
      <xdr:rowOff>133350</xdr:rowOff>
    </xdr:to>
    <xdr:sp macro="" textlink="">
      <xdr:nvSpPr>
        <xdr:cNvPr id="32356" name="AutoShape 1" descr="Eine Matrixformel, die Konstanten verwendet">
          <a:extLst>
            <a:ext uri="{FF2B5EF4-FFF2-40B4-BE49-F238E27FC236}">
              <a16:creationId xmlns:a16="http://schemas.microsoft.com/office/drawing/2014/main" id="{D39C301C-A0E0-D6C2-5D25-94DF227795B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7557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230</xdr:row>
      <xdr:rowOff>0</xdr:rowOff>
    </xdr:from>
    <xdr:to>
      <xdr:col>11</xdr:col>
      <xdr:colOff>314325</xdr:colOff>
      <xdr:row>231</xdr:row>
      <xdr:rowOff>133350</xdr:rowOff>
    </xdr:to>
    <xdr:sp macro="" textlink="">
      <xdr:nvSpPr>
        <xdr:cNvPr id="32357" name="AutoShape 1" descr="Eine Matrixformel, die Konstanten verwendet">
          <a:extLst>
            <a:ext uri="{FF2B5EF4-FFF2-40B4-BE49-F238E27FC236}">
              <a16:creationId xmlns:a16="http://schemas.microsoft.com/office/drawing/2014/main" id="{96261C3B-824E-F674-56C0-D581E0C661B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7557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230</xdr:row>
      <xdr:rowOff>0</xdr:rowOff>
    </xdr:from>
    <xdr:to>
      <xdr:col>11</xdr:col>
      <xdr:colOff>314325</xdr:colOff>
      <xdr:row>231</xdr:row>
      <xdr:rowOff>133350</xdr:rowOff>
    </xdr:to>
    <xdr:sp macro="" textlink="">
      <xdr:nvSpPr>
        <xdr:cNvPr id="32358" name="AutoShape 1" descr="Eine Matrixformel, die Konstanten verwendet">
          <a:extLst>
            <a:ext uri="{FF2B5EF4-FFF2-40B4-BE49-F238E27FC236}">
              <a16:creationId xmlns:a16="http://schemas.microsoft.com/office/drawing/2014/main" id="{1CBCA986-8F3E-A88C-0CA9-66F18421AB2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7557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230</xdr:row>
      <xdr:rowOff>0</xdr:rowOff>
    </xdr:from>
    <xdr:to>
      <xdr:col>11</xdr:col>
      <xdr:colOff>314325</xdr:colOff>
      <xdr:row>231</xdr:row>
      <xdr:rowOff>133350</xdr:rowOff>
    </xdr:to>
    <xdr:sp macro="" textlink="">
      <xdr:nvSpPr>
        <xdr:cNvPr id="32359" name="AutoShape 1" descr="Eine Matrixformel, die Konstanten verwendet">
          <a:extLst>
            <a:ext uri="{FF2B5EF4-FFF2-40B4-BE49-F238E27FC236}">
              <a16:creationId xmlns:a16="http://schemas.microsoft.com/office/drawing/2014/main" id="{0A91460B-4C66-CF90-41F0-95583D626C9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7557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314325</xdr:colOff>
      <xdr:row>23</xdr:row>
      <xdr:rowOff>133350</xdr:rowOff>
    </xdr:to>
    <xdr:sp macro="" textlink="">
      <xdr:nvSpPr>
        <xdr:cNvPr id="32360" name="AutoShape 1" descr="Eine Matrixformel, die Konstanten verwendet">
          <a:extLst>
            <a:ext uri="{FF2B5EF4-FFF2-40B4-BE49-F238E27FC236}">
              <a16:creationId xmlns:a16="http://schemas.microsoft.com/office/drawing/2014/main" id="{AB3C859A-46F2-5D2C-E9C3-4341AB00C69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876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314325</xdr:colOff>
      <xdr:row>23</xdr:row>
      <xdr:rowOff>133350</xdr:rowOff>
    </xdr:to>
    <xdr:sp macro="" textlink="">
      <xdr:nvSpPr>
        <xdr:cNvPr id="32361" name="AutoShape 1" descr="Eine Matrixformel, die Konstanten verwendet">
          <a:extLst>
            <a:ext uri="{FF2B5EF4-FFF2-40B4-BE49-F238E27FC236}">
              <a16:creationId xmlns:a16="http://schemas.microsoft.com/office/drawing/2014/main" id="{F07E8DEF-9546-360A-E6BE-BB8F7011C70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876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314325</xdr:colOff>
      <xdr:row>23</xdr:row>
      <xdr:rowOff>133350</xdr:rowOff>
    </xdr:to>
    <xdr:sp macro="" textlink="">
      <xdr:nvSpPr>
        <xdr:cNvPr id="32362" name="AutoShape 1" descr="Eine Matrixformel, die Konstanten verwendet">
          <a:extLst>
            <a:ext uri="{FF2B5EF4-FFF2-40B4-BE49-F238E27FC236}">
              <a16:creationId xmlns:a16="http://schemas.microsoft.com/office/drawing/2014/main" id="{655D3ED1-76A3-8632-4E0E-A16775E75E9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876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314325</xdr:colOff>
      <xdr:row>23</xdr:row>
      <xdr:rowOff>133350</xdr:rowOff>
    </xdr:to>
    <xdr:sp macro="" textlink="">
      <xdr:nvSpPr>
        <xdr:cNvPr id="32363" name="AutoShape 1" descr="Eine Matrixformel, die Konstanten verwendet">
          <a:extLst>
            <a:ext uri="{FF2B5EF4-FFF2-40B4-BE49-F238E27FC236}">
              <a16:creationId xmlns:a16="http://schemas.microsoft.com/office/drawing/2014/main" id="{4CB60494-EB12-76DA-5481-8FA00616D1C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876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314325</xdr:colOff>
      <xdr:row>23</xdr:row>
      <xdr:rowOff>133350</xdr:rowOff>
    </xdr:to>
    <xdr:sp macro="" textlink="">
      <xdr:nvSpPr>
        <xdr:cNvPr id="32364" name="AutoShape 1" descr="Eine Matrixformel, die Konstanten verwendet">
          <a:extLst>
            <a:ext uri="{FF2B5EF4-FFF2-40B4-BE49-F238E27FC236}">
              <a16:creationId xmlns:a16="http://schemas.microsoft.com/office/drawing/2014/main" id="{05EAE3D9-0DA3-33A4-64E5-F23662AB166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876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314325</xdr:colOff>
      <xdr:row>23</xdr:row>
      <xdr:rowOff>133350</xdr:rowOff>
    </xdr:to>
    <xdr:sp macro="" textlink="">
      <xdr:nvSpPr>
        <xdr:cNvPr id="32365" name="AutoShape 1" descr="Eine Matrixformel, die Konstanten verwendet">
          <a:extLst>
            <a:ext uri="{FF2B5EF4-FFF2-40B4-BE49-F238E27FC236}">
              <a16:creationId xmlns:a16="http://schemas.microsoft.com/office/drawing/2014/main" id="{6355D350-0EC7-345A-4D23-B5D9FCD0B09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876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314325</xdr:colOff>
      <xdr:row>23</xdr:row>
      <xdr:rowOff>133350</xdr:rowOff>
    </xdr:to>
    <xdr:sp macro="" textlink="">
      <xdr:nvSpPr>
        <xdr:cNvPr id="32366" name="AutoShape 1" descr="Eine Matrixformel, die Konstanten verwendet">
          <a:extLst>
            <a:ext uri="{FF2B5EF4-FFF2-40B4-BE49-F238E27FC236}">
              <a16:creationId xmlns:a16="http://schemas.microsoft.com/office/drawing/2014/main" id="{4386D385-411F-0BFD-B62D-3DE2B5F2E5E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876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98</xdr:row>
      <xdr:rowOff>0</xdr:rowOff>
    </xdr:from>
    <xdr:to>
      <xdr:col>11</xdr:col>
      <xdr:colOff>314325</xdr:colOff>
      <xdr:row>99</xdr:row>
      <xdr:rowOff>133350</xdr:rowOff>
    </xdr:to>
    <xdr:sp macro="" textlink="">
      <xdr:nvSpPr>
        <xdr:cNvPr id="32367" name="AutoShape 1" descr="Eine Matrixformel, die Konstanten verwendet">
          <a:extLst>
            <a:ext uri="{FF2B5EF4-FFF2-40B4-BE49-F238E27FC236}">
              <a16:creationId xmlns:a16="http://schemas.microsoft.com/office/drawing/2014/main" id="{7783666B-E8AA-5E91-8E99-DA2CBA255F6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6182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98</xdr:row>
      <xdr:rowOff>0</xdr:rowOff>
    </xdr:from>
    <xdr:to>
      <xdr:col>11</xdr:col>
      <xdr:colOff>314325</xdr:colOff>
      <xdr:row>99</xdr:row>
      <xdr:rowOff>133350</xdr:rowOff>
    </xdr:to>
    <xdr:sp macro="" textlink="">
      <xdr:nvSpPr>
        <xdr:cNvPr id="32368" name="AutoShape 1" descr="Eine Matrixformel, die Konstanten verwendet">
          <a:extLst>
            <a:ext uri="{FF2B5EF4-FFF2-40B4-BE49-F238E27FC236}">
              <a16:creationId xmlns:a16="http://schemas.microsoft.com/office/drawing/2014/main" id="{D6A84069-3989-A33E-2E86-5504F970BAA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6182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98</xdr:row>
      <xdr:rowOff>0</xdr:rowOff>
    </xdr:from>
    <xdr:to>
      <xdr:col>11</xdr:col>
      <xdr:colOff>314325</xdr:colOff>
      <xdr:row>99</xdr:row>
      <xdr:rowOff>133350</xdr:rowOff>
    </xdr:to>
    <xdr:sp macro="" textlink="">
      <xdr:nvSpPr>
        <xdr:cNvPr id="32369" name="AutoShape 1" descr="Eine Matrixformel, die Konstanten verwendet">
          <a:extLst>
            <a:ext uri="{FF2B5EF4-FFF2-40B4-BE49-F238E27FC236}">
              <a16:creationId xmlns:a16="http://schemas.microsoft.com/office/drawing/2014/main" id="{307DB9B1-C06C-479F-B8CC-8D01F6ED2C0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6182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98</xdr:row>
      <xdr:rowOff>0</xdr:rowOff>
    </xdr:from>
    <xdr:to>
      <xdr:col>11</xdr:col>
      <xdr:colOff>314325</xdr:colOff>
      <xdr:row>99</xdr:row>
      <xdr:rowOff>133350</xdr:rowOff>
    </xdr:to>
    <xdr:sp macro="" textlink="">
      <xdr:nvSpPr>
        <xdr:cNvPr id="32370" name="AutoShape 1" descr="Eine Matrixformel, die Konstanten verwendet">
          <a:extLst>
            <a:ext uri="{FF2B5EF4-FFF2-40B4-BE49-F238E27FC236}">
              <a16:creationId xmlns:a16="http://schemas.microsoft.com/office/drawing/2014/main" id="{FCC3FF01-8691-C7A7-DBA0-1666CA9D962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6182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98</xdr:row>
      <xdr:rowOff>0</xdr:rowOff>
    </xdr:from>
    <xdr:to>
      <xdr:col>11</xdr:col>
      <xdr:colOff>314325</xdr:colOff>
      <xdr:row>99</xdr:row>
      <xdr:rowOff>133350</xdr:rowOff>
    </xdr:to>
    <xdr:sp macro="" textlink="">
      <xdr:nvSpPr>
        <xdr:cNvPr id="32371" name="AutoShape 1" descr="Eine Matrixformel, die Konstanten verwendet">
          <a:extLst>
            <a:ext uri="{FF2B5EF4-FFF2-40B4-BE49-F238E27FC236}">
              <a16:creationId xmlns:a16="http://schemas.microsoft.com/office/drawing/2014/main" id="{5D9489DE-604D-45B8-CCBC-50AA8C64E8F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6182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98</xdr:row>
      <xdr:rowOff>0</xdr:rowOff>
    </xdr:from>
    <xdr:to>
      <xdr:col>11</xdr:col>
      <xdr:colOff>314325</xdr:colOff>
      <xdr:row>99</xdr:row>
      <xdr:rowOff>133350</xdr:rowOff>
    </xdr:to>
    <xdr:sp macro="" textlink="">
      <xdr:nvSpPr>
        <xdr:cNvPr id="32372" name="AutoShape 1" descr="Eine Matrixformel, die Konstanten verwendet">
          <a:extLst>
            <a:ext uri="{FF2B5EF4-FFF2-40B4-BE49-F238E27FC236}">
              <a16:creationId xmlns:a16="http://schemas.microsoft.com/office/drawing/2014/main" id="{53B4E727-9C2B-6C8D-7F2B-BA66D753531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6182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98</xdr:row>
      <xdr:rowOff>0</xdr:rowOff>
    </xdr:from>
    <xdr:to>
      <xdr:col>11</xdr:col>
      <xdr:colOff>314325</xdr:colOff>
      <xdr:row>99</xdr:row>
      <xdr:rowOff>133350</xdr:rowOff>
    </xdr:to>
    <xdr:sp macro="" textlink="">
      <xdr:nvSpPr>
        <xdr:cNvPr id="32373" name="AutoShape 1" descr="Eine Matrixformel, die Konstanten verwendet">
          <a:extLst>
            <a:ext uri="{FF2B5EF4-FFF2-40B4-BE49-F238E27FC236}">
              <a16:creationId xmlns:a16="http://schemas.microsoft.com/office/drawing/2014/main" id="{A1F3C53D-E574-252B-BFDF-5BB991B613E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6182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252</xdr:row>
      <xdr:rowOff>0</xdr:rowOff>
    </xdr:from>
    <xdr:to>
      <xdr:col>11</xdr:col>
      <xdr:colOff>314325</xdr:colOff>
      <xdr:row>253</xdr:row>
      <xdr:rowOff>133350</xdr:rowOff>
    </xdr:to>
    <xdr:sp macro="" textlink="">
      <xdr:nvSpPr>
        <xdr:cNvPr id="32374" name="AutoShape 1" descr="Eine Matrixformel, die Konstanten verwendet">
          <a:extLst>
            <a:ext uri="{FF2B5EF4-FFF2-40B4-BE49-F238E27FC236}">
              <a16:creationId xmlns:a16="http://schemas.microsoft.com/office/drawing/2014/main" id="{4210902C-C5A3-3DA8-3C49-91ACF0D5E18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1119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252</xdr:row>
      <xdr:rowOff>0</xdr:rowOff>
    </xdr:from>
    <xdr:to>
      <xdr:col>11</xdr:col>
      <xdr:colOff>314325</xdr:colOff>
      <xdr:row>253</xdr:row>
      <xdr:rowOff>133350</xdr:rowOff>
    </xdr:to>
    <xdr:sp macro="" textlink="">
      <xdr:nvSpPr>
        <xdr:cNvPr id="32375" name="AutoShape 1" descr="Eine Matrixformel, die Konstanten verwendet">
          <a:extLst>
            <a:ext uri="{FF2B5EF4-FFF2-40B4-BE49-F238E27FC236}">
              <a16:creationId xmlns:a16="http://schemas.microsoft.com/office/drawing/2014/main" id="{F95155E5-2D48-E4C6-6C6C-7D77AFB0672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1119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252</xdr:row>
      <xdr:rowOff>0</xdr:rowOff>
    </xdr:from>
    <xdr:to>
      <xdr:col>11</xdr:col>
      <xdr:colOff>314325</xdr:colOff>
      <xdr:row>253</xdr:row>
      <xdr:rowOff>133350</xdr:rowOff>
    </xdr:to>
    <xdr:sp macro="" textlink="">
      <xdr:nvSpPr>
        <xdr:cNvPr id="32376" name="AutoShape 1" descr="Eine Matrixformel, die Konstanten verwendet">
          <a:extLst>
            <a:ext uri="{FF2B5EF4-FFF2-40B4-BE49-F238E27FC236}">
              <a16:creationId xmlns:a16="http://schemas.microsoft.com/office/drawing/2014/main" id="{9D215B11-B197-B5EA-79C1-C9ECA7AF6BA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1119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252</xdr:row>
      <xdr:rowOff>0</xdr:rowOff>
    </xdr:from>
    <xdr:to>
      <xdr:col>11</xdr:col>
      <xdr:colOff>314325</xdr:colOff>
      <xdr:row>253</xdr:row>
      <xdr:rowOff>133350</xdr:rowOff>
    </xdr:to>
    <xdr:sp macro="" textlink="">
      <xdr:nvSpPr>
        <xdr:cNvPr id="32377" name="AutoShape 1" descr="Eine Matrixformel, die Konstanten verwendet">
          <a:extLst>
            <a:ext uri="{FF2B5EF4-FFF2-40B4-BE49-F238E27FC236}">
              <a16:creationId xmlns:a16="http://schemas.microsoft.com/office/drawing/2014/main" id="{062E2F97-2E37-6F2B-B118-9B3486536A9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1119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252</xdr:row>
      <xdr:rowOff>0</xdr:rowOff>
    </xdr:from>
    <xdr:to>
      <xdr:col>11</xdr:col>
      <xdr:colOff>314325</xdr:colOff>
      <xdr:row>253</xdr:row>
      <xdr:rowOff>133350</xdr:rowOff>
    </xdr:to>
    <xdr:sp macro="" textlink="">
      <xdr:nvSpPr>
        <xdr:cNvPr id="32378" name="AutoShape 1" descr="Eine Matrixformel, die Konstanten verwendet">
          <a:extLst>
            <a:ext uri="{FF2B5EF4-FFF2-40B4-BE49-F238E27FC236}">
              <a16:creationId xmlns:a16="http://schemas.microsoft.com/office/drawing/2014/main" id="{3857CA89-0B45-DA5D-98A5-A80783E002C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1119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252</xdr:row>
      <xdr:rowOff>0</xdr:rowOff>
    </xdr:from>
    <xdr:to>
      <xdr:col>11</xdr:col>
      <xdr:colOff>314325</xdr:colOff>
      <xdr:row>253</xdr:row>
      <xdr:rowOff>133350</xdr:rowOff>
    </xdr:to>
    <xdr:sp macro="" textlink="">
      <xdr:nvSpPr>
        <xdr:cNvPr id="32379" name="AutoShape 1" descr="Eine Matrixformel, die Konstanten verwendet">
          <a:extLst>
            <a:ext uri="{FF2B5EF4-FFF2-40B4-BE49-F238E27FC236}">
              <a16:creationId xmlns:a16="http://schemas.microsoft.com/office/drawing/2014/main" id="{315C5FD8-D89E-83BB-74E0-5BC88C50F40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1119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252</xdr:row>
      <xdr:rowOff>0</xdr:rowOff>
    </xdr:from>
    <xdr:to>
      <xdr:col>11</xdr:col>
      <xdr:colOff>314325</xdr:colOff>
      <xdr:row>253</xdr:row>
      <xdr:rowOff>133350</xdr:rowOff>
    </xdr:to>
    <xdr:sp macro="" textlink="">
      <xdr:nvSpPr>
        <xdr:cNvPr id="32380" name="AutoShape 1" descr="Eine Matrixformel, die Konstanten verwendet">
          <a:extLst>
            <a:ext uri="{FF2B5EF4-FFF2-40B4-BE49-F238E27FC236}">
              <a16:creationId xmlns:a16="http://schemas.microsoft.com/office/drawing/2014/main" id="{F2F957B9-899A-246F-8970-C7CB0B740E2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1119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90</xdr:row>
      <xdr:rowOff>0</xdr:rowOff>
    </xdr:from>
    <xdr:to>
      <xdr:col>11</xdr:col>
      <xdr:colOff>314325</xdr:colOff>
      <xdr:row>91</xdr:row>
      <xdr:rowOff>133350</xdr:rowOff>
    </xdr:to>
    <xdr:sp macro="" textlink="">
      <xdr:nvSpPr>
        <xdr:cNvPr id="32381" name="AutoShape 1" descr="Eine Matrixformel, die Konstanten verwendet">
          <a:extLst>
            <a:ext uri="{FF2B5EF4-FFF2-40B4-BE49-F238E27FC236}">
              <a16:creationId xmlns:a16="http://schemas.microsoft.com/office/drawing/2014/main" id="{14E54B3D-12DB-499F-F3FB-578F6E0456A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4887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90</xdr:row>
      <xdr:rowOff>0</xdr:rowOff>
    </xdr:from>
    <xdr:to>
      <xdr:col>11</xdr:col>
      <xdr:colOff>314325</xdr:colOff>
      <xdr:row>91</xdr:row>
      <xdr:rowOff>133350</xdr:rowOff>
    </xdr:to>
    <xdr:sp macro="" textlink="">
      <xdr:nvSpPr>
        <xdr:cNvPr id="32382" name="AutoShape 1" descr="Eine Matrixformel, die Konstanten verwendet">
          <a:extLst>
            <a:ext uri="{FF2B5EF4-FFF2-40B4-BE49-F238E27FC236}">
              <a16:creationId xmlns:a16="http://schemas.microsoft.com/office/drawing/2014/main" id="{5BB4045C-9B62-2358-3578-06DB5464579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4887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90</xdr:row>
      <xdr:rowOff>0</xdr:rowOff>
    </xdr:from>
    <xdr:to>
      <xdr:col>11</xdr:col>
      <xdr:colOff>314325</xdr:colOff>
      <xdr:row>91</xdr:row>
      <xdr:rowOff>133350</xdr:rowOff>
    </xdr:to>
    <xdr:sp macro="" textlink="">
      <xdr:nvSpPr>
        <xdr:cNvPr id="32383" name="AutoShape 1" descr="Eine Matrixformel, die Konstanten verwendet">
          <a:extLst>
            <a:ext uri="{FF2B5EF4-FFF2-40B4-BE49-F238E27FC236}">
              <a16:creationId xmlns:a16="http://schemas.microsoft.com/office/drawing/2014/main" id="{129026AA-8AD3-F8AD-997B-7ACEB645FCA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4887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90</xdr:row>
      <xdr:rowOff>0</xdr:rowOff>
    </xdr:from>
    <xdr:to>
      <xdr:col>11</xdr:col>
      <xdr:colOff>314325</xdr:colOff>
      <xdr:row>91</xdr:row>
      <xdr:rowOff>133350</xdr:rowOff>
    </xdr:to>
    <xdr:sp macro="" textlink="">
      <xdr:nvSpPr>
        <xdr:cNvPr id="32384" name="AutoShape 1" descr="Eine Matrixformel, die Konstanten verwendet">
          <a:extLst>
            <a:ext uri="{FF2B5EF4-FFF2-40B4-BE49-F238E27FC236}">
              <a16:creationId xmlns:a16="http://schemas.microsoft.com/office/drawing/2014/main" id="{011837CF-644B-A8DE-F1C4-E4EC2F7C33B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4887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90</xdr:row>
      <xdr:rowOff>0</xdr:rowOff>
    </xdr:from>
    <xdr:to>
      <xdr:col>11</xdr:col>
      <xdr:colOff>314325</xdr:colOff>
      <xdr:row>91</xdr:row>
      <xdr:rowOff>133350</xdr:rowOff>
    </xdr:to>
    <xdr:sp macro="" textlink="">
      <xdr:nvSpPr>
        <xdr:cNvPr id="32385" name="AutoShape 1" descr="Eine Matrixformel, die Konstanten verwendet">
          <a:extLst>
            <a:ext uri="{FF2B5EF4-FFF2-40B4-BE49-F238E27FC236}">
              <a16:creationId xmlns:a16="http://schemas.microsoft.com/office/drawing/2014/main" id="{3286A62C-6A14-3E53-BD81-A05A406E03C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4887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90</xdr:row>
      <xdr:rowOff>0</xdr:rowOff>
    </xdr:from>
    <xdr:to>
      <xdr:col>11</xdr:col>
      <xdr:colOff>314325</xdr:colOff>
      <xdr:row>91</xdr:row>
      <xdr:rowOff>133350</xdr:rowOff>
    </xdr:to>
    <xdr:sp macro="" textlink="">
      <xdr:nvSpPr>
        <xdr:cNvPr id="32386" name="AutoShape 1" descr="Eine Matrixformel, die Konstanten verwendet">
          <a:extLst>
            <a:ext uri="{FF2B5EF4-FFF2-40B4-BE49-F238E27FC236}">
              <a16:creationId xmlns:a16="http://schemas.microsoft.com/office/drawing/2014/main" id="{60A19B0C-BD42-8DA7-E44E-D16C8F03867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4887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90</xdr:row>
      <xdr:rowOff>0</xdr:rowOff>
    </xdr:from>
    <xdr:to>
      <xdr:col>11</xdr:col>
      <xdr:colOff>314325</xdr:colOff>
      <xdr:row>91</xdr:row>
      <xdr:rowOff>133350</xdr:rowOff>
    </xdr:to>
    <xdr:sp macro="" textlink="">
      <xdr:nvSpPr>
        <xdr:cNvPr id="32387" name="AutoShape 1" descr="Eine Matrixformel, die Konstanten verwendet">
          <a:extLst>
            <a:ext uri="{FF2B5EF4-FFF2-40B4-BE49-F238E27FC236}">
              <a16:creationId xmlns:a16="http://schemas.microsoft.com/office/drawing/2014/main" id="{5F269E93-5742-E74C-0D60-07917D44597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4887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285</xdr:row>
      <xdr:rowOff>0</xdr:rowOff>
    </xdr:from>
    <xdr:to>
      <xdr:col>11</xdr:col>
      <xdr:colOff>314325</xdr:colOff>
      <xdr:row>286</xdr:row>
      <xdr:rowOff>133350</xdr:rowOff>
    </xdr:to>
    <xdr:sp macro="" textlink="">
      <xdr:nvSpPr>
        <xdr:cNvPr id="32388" name="AutoShape 1" descr="Eine Matrixformel, die Konstanten verwendet">
          <a:extLst>
            <a:ext uri="{FF2B5EF4-FFF2-40B4-BE49-F238E27FC236}">
              <a16:creationId xmlns:a16="http://schemas.microsoft.com/office/drawing/2014/main" id="{EBB0AE5D-DCCC-B9C5-EFCD-1E850098722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6462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285</xdr:row>
      <xdr:rowOff>0</xdr:rowOff>
    </xdr:from>
    <xdr:to>
      <xdr:col>11</xdr:col>
      <xdr:colOff>314325</xdr:colOff>
      <xdr:row>286</xdr:row>
      <xdr:rowOff>133350</xdr:rowOff>
    </xdr:to>
    <xdr:sp macro="" textlink="">
      <xdr:nvSpPr>
        <xdr:cNvPr id="32389" name="AutoShape 1" descr="Eine Matrixformel, die Konstanten verwendet">
          <a:extLst>
            <a:ext uri="{FF2B5EF4-FFF2-40B4-BE49-F238E27FC236}">
              <a16:creationId xmlns:a16="http://schemas.microsoft.com/office/drawing/2014/main" id="{7E532B67-B73C-6798-6E94-677CDF2252F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6462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285</xdr:row>
      <xdr:rowOff>0</xdr:rowOff>
    </xdr:from>
    <xdr:to>
      <xdr:col>11</xdr:col>
      <xdr:colOff>314325</xdr:colOff>
      <xdr:row>286</xdr:row>
      <xdr:rowOff>133350</xdr:rowOff>
    </xdr:to>
    <xdr:sp macro="" textlink="">
      <xdr:nvSpPr>
        <xdr:cNvPr id="32390" name="AutoShape 1" descr="Eine Matrixformel, die Konstanten verwendet">
          <a:extLst>
            <a:ext uri="{FF2B5EF4-FFF2-40B4-BE49-F238E27FC236}">
              <a16:creationId xmlns:a16="http://schemas.microsoft.com/office/drawing/2014/main" id="{4EA80755-B8D2-8780-C9E3-A2EEB4FA20F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6462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285</xdr:row>
      <xdr:rowOff>0</xdr:rowOff>
    </xdr:from>
    <xdr:to>
      <xdr:col>11</xdr:col>
      <xdr:colOff>314325</xdr:colOff>
      <xdr:row>286</xdr:row>
      <xdr:rowOff>133350</xdr:rowOff>
    </xdr:to>
    <xdr:sp macro="" textlink="">
      <xdr:nvSpPr>
        <xdr:cNvPr id="32391" name="AutoShape 1" descr="Eine Matrixformel, die Konstanten verwendet">
          <a:extLst>
            <a:ext uri="{FF2B5EF4-FFF2-40B4-BE49-F238E27FC236}">
              <a16:creationId xmlns:a16="http://schemas.microsoft.com/office/drawing/2014/main" id="{6256A297-C138-D126-9BB9-0A362D80B8B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6462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285</xdr:row>
      <xdr:rowOff>0</xdr:rowOff>
    </xdr:from>
    <xdr:to>
      <xdr:col>11</xdr:col>
      <xdr:colOff>314325</xdr:colOff>
      <xdr:row>286</xdr:row>
      <xdr:rowOff>133350</xdr:rowOff>
    </xdr:to>
    <xdr:sp macro="" textlink="">
      <xdr:nvSpPr>
        <xdr:cNvPr id="32392" name="AutoShape 1" descr="Eine Matrixformel, die Konstanten verwendet">
          <a:extLst>
            <a:ext uri="{FF2B5EF4-FFF2-40B4-BE49-F238E27FC236}">
              <a16:creationId xmlns:a16="http://schemas.microsoft.com/office/drawing/2014/main" id="{EB602F0E-17E9-8DC7-FF39-5C8443527D7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6462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285</xdr:row>
      <xdr:rowOff>0</xdr:rowOff>
    </xdr:from>
    <xdr:to>
      <xdr:col>11</xdr:col>
      <xdr:colOff>314325</xdr:colOff>
      <xdr:row>286</xdr:row>
      <xdr:rowOff>133350</xdr:rowOff>
    </xdr:to>
    <xdr:sp macro="" textlink="">
      <xdr:nvSpPr>
        <xdr:cNvPr id="32393" name="AutoShape 1" descr="Eine Matrixformel, die Konstanten verwendet">
          <a:extLst>
            <a:ext uri="{FF2B5EF4-FFF2-40B4-BE49-F238E27FC236}">
              <a16:creationId xmlns:a16="http://schemas.microsoft.com/office/drawing/2014/main" id="{85D86B5B-FDCA-5701-9D51-6D235C2A0F9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6462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285</xdr:row>
      <xdr:rowOff>0</xdr:rowOff>
    </xdr:from>
    <xdr:to>
      <xdr:col>11</xdr:col>
      <xdr:colOff>314325</xdr:colOff>
      <xdr:row>286</xdr:row>
      <xdr:rowOff>133350</xdr:rowOff>
    </xdr:to>
    <xdr:sp macro="" textlink="">
      <xdr:nvSpPr>
        <xdr:cNvPr id="32394" name="AutoShape 1" descr="Eine Matrixformel, die Konstanten verwendet">
          <a:extLst>
            <a:ext uri="{FF2B5EF4-FFF2-40B4-BE49-F238E27FC236}">
              <a16:creationId xmlns:a16="http://schemas.microsoft.com/office/drawing/2014/main" id="{6F210263-4630-78A0-1CA1-BE28E113385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6462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314</xdr:row>
      <xdr:rowOff>0</xdr:rowOff>
    </xdr:from>
    <xdr:to>
      <xdr:col>11</xdr:col>
      <xdr:colOff>314325</xdr:colOff>
      <xdr:row>315</xdr:row>
      <xdr:rowOff>133350</xdr:rowOff>
    </xdr:to>
    <xdr:sp macro="" textlink="">
      <xdr:nvSpPr>
        <xdr:cNvPr id="32395" name="AutoShape 1" descr="Eine Matrixformel, die Konstanten verwendet">
          <a:extLst>
            <a:ext uri="{FF2B5EF4-FFF2-40B4-BE49-F238E27FC236}">
              <a16:creationId xmlns:a16="http://schemas.microsoft.com/office/drawing/2014/main" id="{B6DB3F88-A05C-1049-5993-D1A864D0C5A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158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314</xdr:row>
      <xdr:rowOff>0</xdr:rowOff>
    </xdr:from>
    <xdr:to>
      <xdr:col>11</xdr:col>
      <xdr:colOff>314325</xdr:colOff>
      <xdr:row>315</xdr:row>
      <xdr:rowOff>133350</xdr:rowOff>
    </xdr:to>
    <xdr:sp macro="" textlink="">
      <xdr:nvSpPr>
        <xdr:cNvPr id="32396" name="AutoShape 1" descr="Eine Matrixformel, die Konstanten verwendet">
          <a:extLst>
            <a:ext uri="{FF2B5EF4-FFF2-40B4-BE49-F238E27FC236}">
              <a16:creationId xmlns:a16="http://schemas.microsoft.com/office/drawing/2014/main" id="{A463546D-FF67-11CF-31B3-88FEAF4E63E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158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314</xdr:row>
      <xdr:rowOff>0</xdr:rowOff>
    </xdr:from>
    <xdr:to>
      <xdr:col>11</xdr:col>
      <xdr:colOff>314325</xdr:colOff>
      <xdr:row>315</xdr:row>
      <xdr:rowOff>133350</xdr:rowOff>
    </xdr:to>
    <xdr:sp macro="" textlink="">
      <xdr:nvSpPr>
        <xdr:cNvPr id="32397" name="AutoShape 1" descr="Eine Matrixformel, die Konstanten verwendet">
          <a:extLst>
            <a:ext uri="{FF2B5EF4-FFF2-40B4-BE49-F238E27FC236}">
              <a16:creationId xmlns:a16="http://schemas.microsoft.com/office/drawing/2014/main" id="{3B668020-0C6C-AFF5-E351-CEAF9A1B8B3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158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314</xdr:row>
      <xdr:rowOff>0</xdr:rowOff>
    </xdr:from>
    <xdr:to>
      <xdr:col>11</xdr:col>
      <xdr:colOff>314325</xdr:colOff>
      <xdr:row>315</xdr:row>
      <xdr:rowOff>133350</xdr:rowOff>
    </xdr:to>
    <xdr:sp macro="" textlink="">
      <xdr:nvSpPr>
        <xdr:cNvPr id="32398" name="AutoShape 1" descr="Eine Matrixformel, die Konstanten verwendet">
          <a:extLst>
            <a:ext uri="{FF2B5EF4-FFF2-40B4-BE49-F238E27FC236}">
              <a16:creationId xmlns:a16="http://schemas.microsoft.com/office/drawing/2014/main" id="{1A9FDD1F-5625-5B7E-5439-E13F93FC6E6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158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314</xdr:row>
      <xdr:rowOff>0</xdr:rowOff>
    </xdr:from>
    <xdr:to>
      <xdr:col>11</xdr:col>
      <xdr:colOff>314325</xdr:colOff>
      <xdr:row>315</xdr:row>
      <xdr:rowOff>133350</xdr:rowOff>
    </xdr:to>
    <xdr:sp macro="" textlink="">
      <xdr:nvSpPr>
        <xdr:cNvPr id="32399" name="AutoShape 1" descr="Eine Matrixformel, die Konstanten verwendet">
          <a:extLst>
            <a:ext uri="{FF2B5EF4-FFF2-40B4-BE49-F238E27FC236}">
              <a16:creationId xmlns:a16="http://schemas.microsoft.com/office/drawing/2014/main" id="{C401FD08-B9FC-98FE-782E-C2780610113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158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314</xdr:row>
      <xdr:rowOff>0</xdr:rowOff>
    </xdr:from>
    <xdr:to>
      <xdr:col>11</xdr:col>
      <xdr:colOff>314325</xdr:colOff>
      <xdr:row>315</xdr:row>
      <xdr:rowOff>133350</xdr:rowOff>
    </xdr:to>
    <xdr:sp macro="" textlink="">
      <xdr:nvSpPr>
        <xdr:cNvPr id="32400" name="AutoShape 1" descr="Eine Matrixformel, die Konstanten verwendet">
          <a:extLst>
            <a:ext uri="{FF2B5EF4-FFF2-40B4-BE49-F238E27FC236}">
              <a16:creationId xmlns:a16="http://schemas.microsoft.com/office/drawing/2014/main" id="{1475788D-7613-3839-ECF8-0696D387769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158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314</xdr:row>
      <xdr:rowOff>0</xdr:rowOff>
    </xdr:from>
    <xdr:to>
      <xdr:col>11</xdr:col>
      <xdr:colOff>314325</xdr:colOff>
      <xdr:row>315</xdr:row>
      <xdr:rowOff>133350</xdr:rowOff>
    </xdr:to>
    <xdr:sp macro="" textlink="">
      <xdr:nvSpPr>
        <xdr:cNvPr id="32401" name="AutoShape 1" descr="Eine Matrixformel, die Konstanten verwendet">
          <a:extLst>
            <a:ext uri="{FF2B5EF4-FFF2-40B4-BE49-F238E27FC236}">
              <a16:creationId xmlns:a16="http://schemas.microsoft.com/office/drawing/2014/main" id="{A494B3CF-71DC-4D0D-20AF-A95A593B5B6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158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0</xdr:rowOff>
    </xdr:from>
    <xdr:to>
      <xdr:col>11</xdr:col>
      <xdr:colOff>314325</xdr:colOff>
      <xdr:row>351</xdr:row>
      <xdr:rowOff>133350</xdr:rowOff>
    </xdr:to>
    <xdr:sp macro="" textlink="">
      <xdr:nvSpPr>
        <xdr:cNvPr id="32402" name="AutoShape 1" descr="Eine Matrixformel, die Konstanten verwendet">
          <a:extLst>
            <a:ext uri="{FF2B5EF4-FFF2-40B4-BE49-F238E27FC236}">
              <a16:creationId xmlns:a16="http://schemas.microsoft.com/office/drawing/2014/main" id="{CE39747E-9E4D-CBE2-B638-0D2612F4352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988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0</xdr:rowOff>
    </xdr:from>
    <xdr:to>
      <xdr:col>11</xdr:col>
      <xdr:colOff>314325</xdr:colOff>
      <xdr:row>351</xdr:row>
      <xdr:rowOff>133350</xdr:rowOff>
    </xdr:to>
    <xdr:sp macro="" textlink="">
      <xdr:nvSpPr>
        <xdr:cNvPr id="32403" name="AutoShape 1" descr="Eine Matrixformel, die Konstanten verwendet">
          <a:extLst>
            <a:ext uri="{FF2B5EF4-FFF2-40B4-BE49-F238E27FC236}">
              <a16:creationId xmlns:a16="http://schemas.microsoft.com/office/drawing/2014/main" id="{9BC5FAE3-8269-1901-3593-691C14B26F9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988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0</xdr:rowOff>
    </xdr:from>
    <xdr:to>
      <xdr:col>11</xdr:col>
      <xdr:colOff>314325</xdr:colOff>
      <xdr:row>351</xdr:row>
      <xdr:rowOff>133350</xdr:rowOff>
    </xdr:to>
    <xdr:sp macro="" textlink="">
      <xdr:nvSpPr>
        <xdr:cNvPr id="32404" name="AutoShape 1" descr="Eine Matrixformel, die Konstanten verwendet">
          <a:extLst>
            <a:ext uri="{FF2B5EF4-FFF2-40B4-BE49-F238E27FC236}">
              <a16:creationId xmlns:a16="http://schemas.microsoft.com/office/drawing/2014/main" id="{A746E47D-926F-A8ED-11D1-A30726FD5E9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988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0</xdr:rowOff>
    </xdr:from>
    <xdr:to>
      <xdr:col>11</xdr:col>
      <xdr:colOff>314325</xdr:colOff>
      <xdr:row>351</xdr:row>
      <xdr:rowOff>133350</xdr:rowOff>
    </xdr:to>
    <xdr:sp macro="" textlink="">
      <xdr:nvSpPr>
        <xdr:cNvPr id="32405" name="AutoShape 1" descr="Eine Matrixformel, die Konstanten verwendet">
          <a:extLst>
            <a:ext uri="{FF2B5EF4-FFF2-40B4-BE49-F238E27FC236}">
              <a16:creationId xmlns:a16="http://schemas.microsoft.com/office/drawing/2014/main" id="{AEC62121-41A9-56FE-F3A8-EBD3BC7B428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988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0</xdr:rowOff>
    </xdr:from>
    <xdr:to>
      <xdr:col>11</xdr:col>
      <xdr:colOff>314325</xdr:colOff>
      <xdr:row>351</xdr:row>
      <xdr:rowOff>133350</xdr:rowOff>
    </xdr:to>
    <xdr:sp macro="" textlink="">
      <xdr:nvSpPr>
        <xdr:cNvPr id="32406" name="AutoShape 1" descr="Eine Matrixformel, die Konstanten verwendet">
          <a:extLst>
            <a:ext uri="{FF2B5EF4-FFF2-40B4-BE49-F238E27FC236}">
              <a16:creationId xmlns:a16="http://schemas.microsoft.com/office/drawing/2014/main" id="{86435A87-9E34-5115-7BB0-23342617A43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988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0</xdr:rowOff>
    </xdr:from>
    <xdr:to>
      <xdr:col>11</xdr:col>
      <xdr:colOff>314325</xdr:colOff>
      <xdr:row>351</xdr:row>
      <xdr:rowOff>133350</xdr:rowOff>
    </xdr:to>
    <xdr:sp macro="" textlink="">
      <xdr:nvSpPr>
        <xdr:cNvPr id="32407" name="AutoShape 1" descr="Eine Matrixformel, die Konstanten verwendet">
          <a:extLst>
            <a:ext uri="{FF2B5EF4-FFF2-40B4-BE49-F238E27FC236}">
              <a16:creationId xmlns:a16="http://schemas.microsoft.com/office/drawing/2014/main" id="{23F5BB29-E281-CFDF-1CAD-8A73EE4D0A0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988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0</xdr:rowOff>
    </xdr:from>
    <xdr:to>
      <xdr:col>11</xdr:col>
      <xdr:colOff>314325</xdr:colOff>
      <xdr:row>351</xdr:row>
      <xdr:rowOff>133350</xdr:rowOff>
    </xdr:to>
    <xdr:sp macro="" textlink="">
      <xdr:nvSpPr>
        <xdr:cNvPr id="32408" name="AutoShape 1" descr="Eine Matrixformel, die Konstanten verwendet">
          <a:extLst>
            <a:ext uri="{FF2B5EF4-FFF2-40B4-BE49-F238E27FC236}">
              <a16:creationId xmlns:a16="http://schemas.microsoft.com/office/drawing/2014/main" id="{839F5422-4325-ACC7-4164-B983C2D6742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988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314325</xdr:colOff>
      <xdr:row>95</xdr:row>
      <xdr:rowOff>133350</xdr:rowOff>
    </xdr:to>
    <xdr:sp macro="" textlink="">
      <xdr:nvSpPr>
        <xdr:cNvPr id="32409" name="AutoShape 1" descr="Eine Matrixformel, die Konstanten verwendet">
          <a:extLst>
            <a:ext uri="{FF2B5EF4-FFF2-40B4-BE49-F238E27FC236}">
              <a16:creationId xmlns:a16="http://schemas.microsoft.com/office/drawing/2014/main" id="{4FD6C273-9086-E0FF-C90F-8BE1AE41B90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5535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314325</xdr:colOff>
      <xdr:row>95</xdr:row>
      <xdr:rowOff>133350</xdr:rowOff>
    </xdr:to>
    <xdr:sp macro="" textlink="">
      <xdr:nvSpPr>
        <xdr:cNvPr id="32410" name="AutoShape 1" descr="Eine Matrixformel, die Konstanten verwendet">
          <a:extLst>
            <a:ext uri="{FF2B5EF4-FFF2-40B4-BE49-F238E27FC236}">
              <a16:creationId xmlns:a16="http://schemas.microsoft.com/office/drawing/2014/main" id="{DEE88098-20A0-9F91-70B2-C5775FED3D9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5535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314325</xdr:colOff>
      <xdr:row>95</xdr:row>
      <xdr:rowOff>133350</xdr:rowOff>
    </xdr:to>
    <xdr:sp macro="" textlink="">
      <xdr:nvSpPr>
        <xdr:cNvPr id="32411" name="AutoShape 1" descr="Eine Matrixformel, die Konstanten verwendet">
          <a:extLst>
            <a:ext uri="{FF2B5EF4-FFF2-40B4-BE49-F238E27FC236}">
              <a16:creationId xmlns:a16="http://schemas.microsoft.com/office/drawing/2014/main" id="{81856A10-DEED-E172-5489-3F8D31DB168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5535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314325</xdr:colOff>
      <xdr:row>95</xdr:row>
      <xdr:rowOff>133350</xdr:rowOff>
    </xdr:to>
    <xdr:sp macro="" textlink="">
      <xdr:nvSpPr>
        <xdr:cNvPr id="32412" name="AutoShape 1" descr="Eine Matrixformel, die Konstanten verwendet">
          <a:extLst>
            <a:ext uri="{FF2B5EF4-FFF2-40B4-BE49-F238E27FC236}">
              <a16:creationId xmlns:a16="http://schemas.microsoft.com/office/drawing/2014/main" id="{D8502B51-EE9E-3693-CEA7-6C2CD463F29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5535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314325</xdr:colOff>
      <xdr:row>95</xdr:row>
      <xdr:rowOff>133350</xdr:rowOff>
    </xdr:to>
    <xdr:sp macro="" textlink="">
      <xdr:nvSpPr>
        <xdr:cNvPr id="32413" name="AutoShape 1" descr="Eine Matrixformel, die Konstanten verwendet">
          <a:extLst>
            <a:ext uri="{FF2B5EF4-FFF2-40B4-BE49-F238E27FC236}">
              <a16:creationId xmlns:a16="http://schemas.microsoft.com/office/drawing/2014/main" id="{BE775511-7224-60C4-BD23-4CDDB0E9752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5535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314325</xdr:colOff>
      <xdr:row>95</xdr:row>
      <xdr:rowOff>133350</xdr:rowOff>
    </xdr:to>
    <xdr:sp macro="" textlink="">
      <xdr:nvSpPr>
        <xdr:cNvPr id="32414" name="AutoShape 1" descr="Eine Matrixformel, die Konstanten verwendet">
          <a:extLst>
            <a:ext uri="{FF2B5EF4-FFF2-40B4-BE49-F238E27FC236}">
              <a16:creationId xmlns:a16="http://schemas.microsoft.com/office/drawing/2014/main" id="{313482C6-6254-3278-5B17-A7313353243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5535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314325</xdr:colOff>
      <xdr:row>95</xdr:row>
      <xdr:rowOff>133350</xdr:rowOff>
    </xdr:to>
    <xdr:sp macro="" textlink="">
      <xdr:nvSpPr>
        <xdr:cNvPr id="32415" name="AutoShape 1" descr="Eine Matrixformel, die Konstanten verwendet">
          <a:extLst>
            <a:ext uri="{FF2B5EF4-FFF2-40B4-BE49-F238E27FC236}">
              <a16:creationId xmlns:a16="http://schemas.microsoft.com/office/drawing/2014/main" id="{CA1A16AD-B164-EF68-5759-C9F7EC4B0FD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5535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314325</xdr:colOff>
      <xdr:row>20</xdr:row>
      <xdr:rowOff>133350</xdr:rowOff>
    </xdr:to>
    <xdr:sp macro="" textlink="">
      <xdr:nvSpPr>
        <xdr:cNvPr id="32416" name="AutoShape 1" descr="Eine Matrixformel, die Konstanten verwendet">
          <a:extLst>
            <a:ext uri="{FF2B5EF4-FFF2-40B4-BE49-F238E27FC236}">
              <a16:creationId xmlns:a16="http://schemas.microsoft.com/office/drawing/2014/main" id="{56CA89F0-2279-F6C7-C652-C51D05D5B63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390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314325</xdr:colOff>
      <xdr:row>20</xdr:row>
      <xdr:rowOff>133350</xdr:rowOff>
    </xdr:to>
    <xdr:sp macro="" textlink="">
      <xdr:nvSpPr>
        <xdr:cNvPr id="32417" name="AutoShape 1" descr="Eine Matrixformel, die Konstanten verwendet">
          <a:extLst>
            <a:ext uri="{FF2B5EF4-FFF2-40B4-BE49-F238E27FC236}">
              <a16:creationId xmlns:a16="http://schemas.microsoft.com/office/drawing/2014/main" id="{5309F98F-7FE0-03B3-F701-0139F639D34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390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314325</xdr:colOff>
      <xdr:row>20</xdr:row>
      <xdr:rowOff>133350</xdr:rowOff>
    </xdr:to>
    <xdr:sp macro="" textlink="">
      <xdr:nvSpPr>
        <xdr:cNvPr id="32418" name="AutoShape 1" descr="Eine Matrixformel, die Konstanten verwendet">
          <a:extLst>
            <a:ext uri="{FF2B5EF4-FFF2-40B4-BE49-F238E27FC236}">
              <a16:creationId xmlns:a16="http://schemas.microsoft.com/office/drawing/2014/main" id="{6E1EB24F-6CE9-FB2E-39F4-F3A80C1CC87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390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314325</xdr:colOff>
      <xdr:row>20</xdr:row>
      <xdr:rowOff>133350</xdr:rowOff>
    </xdr:to>
    <xdr:sp macro="" textlink="">
      <xdr:nvSpPr>
        <xdr:cNvPr id="32419" name="AutoShape 1" descr="Eine Matrixformel, die Konstanten verwendet">
          <a:extLst>
            <a:ext uri="{FF2B5EF4-FFF2-40B4-BE49-F238E27FC236}">
              <a16:creationId xmlns:a16="http://schemas.microsoft.com/office/drawing/2014/main" id="{AAF2EB16-1E35-D439-4BE1-7CC61839475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390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314325</xdr:colOff>
      <xdr:row>20</xdr:row>
      <xdr:rowOff>133350</xdr:rowOff>
    </xdr:to>
    <xdr:sp macro="" textlink="">
      <xdr:nvSpPr>
        <xdr:cNvPr id="32420" name="AutoShape 1" descr="Eine Matrixformel, die Konstanten verwendet">
          <a:extLst>
            <a:ext uri="{FF2B5EF4-FFF2-40B4-BE49-F238E27FC236}">
              <a16:creationId xmlns:a16="http://schemas.microsoft.com/office/drawing/2014/main" id="{FB0603F1-A7B7-36FB-B3AA-2BE0B120D47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390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314325</xdr:colOff>
      <xdr:row>20</xdr:row>
      <xdr:rowOff>133350</xdr:rowOff>
    </xdr:to>
    <xdr:sp macro="" textlink="">
      <xdr:nvSpPr>
        <xdr:cNvPr id="32421" name="AutoShape 1" descr="Eine Matrixformel, die Konstanten verwendet">
          <a:extLst>
            <a:ext uri="{FF2B5EF4-FFF2-40B4-BE49-F238E27FC236}">
              <a16:creationId xmlns:a16="http://schemas.microsoft.com/office/drawing/2014/main" id="{0D3C3FC1-DBC4-E5FB-425E-34DFAF0CF1A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390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314325</xdr:colOff>
      <xdr:row>20</xdr:row>
      <xdr:rowOff>133350</xdr:rowOff>
    </xdr:to>
    <xdr:sp macro="" textlink="">
      <xdr:nvSpPr>
        <xdr:cNvPr id="32422" name="AutoShape 1" descr="Eine Matrixformel, die Konstanten verwendet">
          <a:extLst>
            <a:ext uri="{FF2B5EF4-FFF2-40B4-BE49-F238E27FC236}">
              <a16:creationId xmlns:a16="http://schemas.microsoft.com/office/drawing/2014/main" id="{7FE6478B-5A58-DF3A-9CB2-4E16024F125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390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76</xdr:row>
      <xdr:rowOff>0</xdr:rowOff>
    </xdr:from>
    <xdr:to>
      <xdr:col>11</xdr:col>
      <xdr:colOff>314325</xdr:colOff>
      <xdr:row>77</xdr:row>
      <xdr:rowOff>133350</xdr:rowOff>
    </xdr:to>
    <xdr:sp macro="" textlink="">
      <xdr:nvSpPr>
        <xdr:cNvPr id="32423" name="AutoShape 1" descr="Eine Matrixformel, die Konstanten verwendet">
          <a:extLst>
            <a:ext uri="{FF2B5EF4-FFF2-40B4-BE49-F238E27FC236}">
              <a16:creationId xmlns:a16="http://schemas.microsoft.com/office/drawing/2014/main" id="{E242894F-DF0F-3B9F-1C28-96EFEFAB312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2620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76</xdr:row>
      <xdr:rowOff>0</xdr:rowOff>
    </xdr:from>
    <xdr:to>
      <xdr:col>11</xdr:col>
      <xdr:colOff>314325</xdr:colOff>
      <xdr:row>77</xdr:row>
      <xdr:rowOff>133350</xdr:rowOff>
    </xdr:to>
    <xdr:sp macro="" textlink="">
      <xdr:nvSpPr>
        <xdr:cNvPr id="32424" name="AutoShape 1" descr="Eine Matrixformel, die Konstanten verwendet">
          <a:extLst>
            <a:ext uri="{FF2B5EF4-FFF2-40B4-BE49-F238E27FC236}">
              <a16:creationId xmlns:a16="http://schemas.microsoft.com/office/drawing/2014/main" id="{C5A7E80E-3DA1-FB7F-EED7-F61F071C76B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2620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76</xdr:row>
      <xdr:rowOff>0</xdr:rowOff>
    </xdr:from>
    <xdr:to>
      <xdr:col>11</xdr:col>
      <xdr:colOff>314325</xdr:colOff>
      <xdr:row>77</xdr:row>
      <xdr:rowOff>133350</xdr:rowOff>
    </xdr:to>
    <xdr:sp macro="" textlink="">
      <xdr:nvSpPr>
        <xdr:cNvPr id="32425" name="AutoShape 1" descr="Eine Matrixformel, die Konstanten verwendet">
          <a:extLst>
            <a:ext uri="{FF2B5EF4-FFF2-40B4-BE49-F238E27FC236}">
              <a16:creationId xmlns:a16="http://schemas.microsoft.com/office/drawing/2014/main" id="{AB77809A-2378-E488-3BA6-3C91A4BF307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2620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76</xdr:row>
      <xdr:rowOff>0</xdr:rowOff>
    </xdr:from>
    <xdr:to>
      <xdr:col>11</xdr:col>
      <xdr:colOff>314325</xdr:colOff>
      <xdr:row>77</xdr:row>
      <xdr:rowOff>133350</xdr:rowOff>
    </xdr:to>
    <xdr:sp macro="" textlink="">
      <xdr:nvSpPr>
        <xdr:cNvPr id="32426" name="AutoShape 1" descr="Eine Matrixformel, die Konstanten verwendet">
          <a:extLst>
            <a:ext uri="{FF2B5EF4-FFF2-40B4-BE49-F238E27FC236}">
              <a16:creationId xmlns:a16="http://schemas.microsoft.com/office/drawing/2014/main" id="{55EF0FF8-B6B8-62CD-5907-97F9645C2D7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2620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76</xdr:row>
      <xdr:rowOff>0</xdr:rowOff>
    </xdr:from>
    <xdr:to>
      <xdr:col>11</xdr:col>
      <xdr:colOff>314325</xdr:colOff>
      <xdr:row>77</xdr:row>
      <xdr:rowOff>133350</xdr:rowOff>
    </xdr:to>
    <xdr:sp macro="" textlink="">
      <xdr:nvSpPr>
        <xdr:cNvPr id="32427" name="AutoShape 1" descr="Eine Matrixformel, die Konstanten verwendet">
          <a:extLst>
            <a:ext uri="{FF2B5EF4-FFF2-40B4-BE49-F238E27FC236}">
              <a16:creationId xmlns:a16="http://schemas.microsoft.com/office/drawing/2014/main" id="{612608D0-BB84-B9AD-D450-D07C39FA47F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2620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76</xdr:row>
      <xdr:rowOff>0</xdr:rowOff>
    </xdr:from>
    <xdr:to>
      <xdr:col>11</xdr:col>
      <xdr:colOff>314325</xdr:colOff>
      <xdr:row>77</xdr:row>
      <xdr:rowOff>133350</xdr:rowOff>
    </xdr:to>
    <xdr:sp macro="" textlink="">
      <xdr:nvSpPr>
        <xdr:cNvPr id="32428" name="AutoShape 1" descr="Eine Matrixformel, die Konstanten verwendet">
          <a:extLst>
            <a:ext uri="{FF2B5EF4-FFF2-40B4-BE49-F238E27FC236}">
              <a16:creationId xmlns:a16="http://schemas.microsoft.com/office/drawing/2014/main" id="{20A573DD-6963-21B4-CE17-19A91EBDFE2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2620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76</xdr:row>
      <xdr:rowOff>0</xdr:rowOff>
    </xdr:from>
    <xdr:to>
      <xdr:col>11</xdr:col>
      <xdr:colOff>314325</xdr:colOff>
      <xdr:row>77</xdr:row>
      <xdr:rowOff>133350</xdr:rowOff>
    </xdr:to>
    <xdr:sp macro="" textlink="">
      <xdr:nvSpPr>
        <xdr:cNvPr id="32429" name="AutoShape 1" descr="Eine Matrixformel, die Konstanten verwendet">
          <a:extLst>
            <a:ext uri="{FF2B5EF4-FFF2-40B4-BE49-F238E27FC236}">
              <a16:creationId xmlns:a16="http://schemas.microsoft.com/office/drawing/2014/main" id="{A0CC34D3-7615-0202-1ED5-09E525ECA54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2620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314325</xdr:colOff>
      <xdr:row>36</xdr:row>
      <xdr:rowOff>133350</xdr:rowOff>
    </xdr:to>
    <xdr:sp macro="" textlink="">
      <xdr:nvSpPr>
        <xdr:cNvPr id="32430" name="AutoShape 1" descr="Eine Matrixformel, die Konstanten verwendet">
          <a:extLst>
            <a:ext uri="{FF2B5EF4-FFF2-40B4-BE49-F238E27FC236}">
              <a16:creationId xmlns:a16="http://schemas.microsoft.com/office/drawing/2014/main" id="{7E5575F0-12BF-1CE8-BF46-FDCB5517B44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981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314325</xdr:colOff>
      <xdr:row>36</xdr:row>
      <xdr:rowOff>133350</xdr:rowOff>
    </xdr:to>
    <xdr:sp macro="" textlink="">
      <xdr:nvSpPr>
        <xdr:cNvPr id="32431" name="AutoShape 1" descr="Eine Matrixformel, die Konstanten verwendet">
          <a:extLst>
            <a:ext uri="{FF2B5EF4-FFF2-40B4-BE49-F238E27FC236}">
              <a16:creationId xmlns:a16="http://schemas.microsoft.com/office/drawing/2014/main" id="{26E40AFF-8A3B-1F40-BAB6-ABB0296F4FA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981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314325</xdr:colOff>
      <xdr:row>36</xdr:row>
      <xdr:rowOff>133350</xdr:rowOff>
    </xdr:to>
    <xdr:sp macro="" textlink="">
      <xdr:nvSpPr>
        <xdr:cNvPr id="32432" name="AutoShape 1" descr="Eine Matrixformel, die Konstanten verwendet">
          <a:extLst>
            <a:ext uri="{FF2B5EF4-FFF2-40B4-BE49-F238E27FC236}">
              <a16:creationId xmlns:a16="http://schemas.microsoft.com/office/drawing/2014/main" id="{82E3B3E4-6BD7-F892-10B2-C658570B333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981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314325</xdr:colOff>
      <xdr:row>36</xdr:row>
      <xdr:rowOff>133350</xdr:rowOff>
    </xdr:to>
    <xdr:sp macro="" textlink="">
      <xdr:nvSpPr>
        <xdr:cNvPr id="32433" name="AutoShape 1" descr="Eine Matrixformel, die Konstanten verwendet">
          <a:extLst>
            <a:ext uri="{FF2B5EF4-FFF2-40B4-BE49-F238E27FC236}">
              <a16:creationId xmlns:a16="http://schemas.microsoft.com/office/drawing/2014/main" id="{9B4F9ED4-58AE-75A8-E6C4-55F4B6144B4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981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314325</xdr:colOff>
      <xdr:row>36</xdr:row>
      <xdr:rowOff>133350</xdr:rowOff>
    </xdr:to>
    <xdr:sp macro="" textlink="">
      <xdr:nvSpPr>
        <xdr:cNvPr id="32434" name="AutoShape 1" descr="Eine Matrixformel, die Konstanten verwendet">
          <a:extLst>
            <a:ext uri="{FF2B5EF4-FFF2-40B4-BE49-F238E27FC236}">
              <a16:creationId xmlns:a16="http://schemas.microsoft.com/office/drawing/2014/main" id="{4C674239-B56E-8C8A-8545-F8ACEF65492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981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314325</xdr:colOff>
      <xdr:row>36</xdr:row>
      <xdr:rowOff>133350</xdr:rowOff>
    </xdr:to>
    <xdr:sp macro="" textlink="">
      <xdr:nvSpPr>
        <xdr:cNvPr id="32435" name="AutoShape 1" descr="Eine Matrixformel, die Konstanten verwendet">
          <a:extLst>
            <a:ext uri="{FF2B5EF4-FFF2-40B4-BE49-F238E27FC236}">
              <a16:creationId xmlns:a16="http://schemas.microsoft.com/office/drawing/2014/main" id="{4A5D859D-6E7B-5BDF-2B0A-59BF60CAB5B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981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314325</xdr:colOff>
      <xdr:row>36</xdr:row>
      <xdr:rowOff>133350</xdr:rowOff>
    </xdr:to>
    <xdr:sp macro="" textlink="">
      <xdr:nvSpPr>
        <xdr:cNvPr id="32436" name="AutoShape 1" descr="Eine Matrixformel, die Konstanten verwendet">
          <a:extLst>
            <a:ext uri="{FF2B5EF4-FFF2-40B4-BE49-F238E27FC236}">
              <a16:creationId xmlns:a16="http://schemas.microsoft.com/office/drawing/2014/main" id="{CC4C4133-DBC7-885D-1A58-CC19A901CA8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981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314325</xdr:colOff>
      <xdr:row>34</xdr:row>
      <xdr:rowOff>133350</xdr:rowOff>
    </xdr:to>
    <xdr:sp macro="" textlink="">
      <xdr:nvSpPr>
        <xdr:cNvPr id="32437" name="AutoShape 1" descr="Eine Matrixformel, die Konstanten verwendet">
          <a:extLst>
            <a:ext uri="{FF2B5EF4-FFF2-40B4-BE49-F238E27FC236}">
              <a16:creationId xmlns:a16="http://schemas.microsoft.com/office/drawing/2014/main" id="{53707CCA-FBBC-8628-A28C-AF944F55945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57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314325</xdr:colOff>
      <xdr:row>34</xdr:row>
      <xdr:rowOff>133350</xdr:rowOff>
    </xdr:to>
    <xdr:sp macro="" textlink="">
      <xdr:nvSpPr>
        <xdr:cNvPr id="32438" name="AutoShape 1" descr="Eine Matrixformel, die Konstanten verwendet">
          <a:extLst>
            <a:ext uri="{FF2B5EF4-FFF2-40B4-BE49-F238E27FC236}">
              <a16:creationId xmlns:a16="http://schemas.microsoft.com/office/drawing/2014/main" id="{9DAE7F35-146B-FE51-6366-CBD049437E8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57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314325</xdr:colOff>
      <xdr:row>34</xdr:row>
      <xdr:rowOff>133350</xdr:rowOff>
    </xdr:to>
    <xdr:sp macro="" textlink="">
      <xdr:nvSpPr>
        <xdr:cNvPr id="32439" name="AutoShape 1" descr="Eine Matrixformel, die Konstanten verwendet">
          <a:extLst>
            <a:ext uri="{FF2B5EF4-FFF2-40B4-BE49-F238E27FC236}">
              <a16:creationId xmlns:a16="http://schemas.microsoft.com/office/drawing/2014/main" id="{A27E0D44-1E18-0969-CE7B-ECABE0F1B03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57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314325</xdr:colOff>
      <xdr:row>34</xdr:row>
      <xdr:rowOff>133350</xdr:rowOff>
    </xdr:to>
    <xdr:sp macro="" textlink="">
      <xdr:nvSpPr>
        <xdr:cNvPr id="32440" name="AutoShape 1" descr="Eine Matrixformel, die Konstanten verwendet">
          <a:extLst>
            <a:ext uri="{FF2B5EF4-FFF2-40B4-BE49-F238E27FC236}">
              <a16:creationId xmlns:a16="http://schemas.microsoft.com/office/drawing/2014/main" id="{2F22443A-B28B-6C5A-C439-6FB89AF9DA2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57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314325</xdr:colOff>
      <xdr:row>34</xdr:row>
      <xdr:rowOff>133350</xdr:rowOff>
    </xdr:to>
    <xdr:sp macro="" textlink="">
      <xdr:nvSpPr>
        <xdr:cNvPr id="32441" name="AutoShape 1" descr="Eine Matrixformel, die Konstanten verwendet">
          <a:extLst>
            <a:ext uri="{FF2B5EF4-FFF2-40B4-BE49-F238E27FC236}">
              <a16:creationId xmlns:a16="http://schemas.microsoft.com/office/drawing/2014/main" id="{7AB25E26-EBD6-B314-D97E-1536B4F9471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57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314325</xdr:colOff>
      <xdr:row>34</xdr:row>
      <xdr:rowOff>133350</xdr:rowOff>
    </xdr:to>
    <xdr:sp macro="" textlink="">
      <xdr:nvSpPr>
        <xdr:cNvPr id="32442" name="AutoShape 1" descr="Eine Matrixformel, die Konstanten verwendet">
          <a:extLst>
            <a:ext uri="{FF2B5EF4-FFF2-40B4-BE49-F238E27FC236}">
              <a16:creationId xmlns:a16="http://schemas.microsoft.com/office/drawing/2014/main" id="{6DCE039D-5899-14C5-194E-E5456FD4CDC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57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314325</xdr:colOff>
      <xdr:row>34</xdr:row>
      <xdr:rowOff>133350</xdr:rowOff>
    </xdr:to>
    <xdr:sp macro="" textlink="">
      <xdr:nvSpPr>
        <xdr:cNvPr id="32443" name="AutoShape 1" descr="Eine Matrixformel, die Konstanten verwendet">
          <a:extLst>
            <a:ext uri="{FF2B5EF4-FFF2-40B4-BE49-F238E27FC236}">
              <a16:creationId xmlns:a16="http://schemas.microsoft.com/office/drawing/2014/main" id="{82713418-E19F-3A68-C9FD-CC3E4DBA91D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57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0</xdr:rowOff>
    </xdr:from>
    <xdr:to>
      <xdr:col>11</xdr:col>
      <xdr:colOff>314325</xdr:colOff>
      <xdr:row>336</xdr:row>
      <xdr:rowOff>133350</xdr:rowOff>
    </xdr:to>
    <xdr:sp macro="" textlink="">
      <xdr:nvSpPr>
        <xdr:cNvPr id="32444" name="AutoShape 1" descr="Eine Matrixformel, die Konstanten verwendet">
          <a:extLst>
            <a:ext uri="{FF2B5EF4-FFF2-40B4-BE49-F238E27FC236}">
              <a16:creationId xmlns:a16="http://schemas.microsoft.com/office/drawing/2014/main" id="{1126B41A-B5C1-3C91-2B54-B405F8BD1CD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4559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0</xdr:rowOff>
    </xdr:from>
    <xdr:to>
      <xdr:col>11</xdr:col>
      <xdr:colOff>314325</xdr:colOff>
      <xdr:row>336</xdr:row>
      <xdr:rowOff>133350</xdr:rowOff>
    </xdr:to>
    <xdr:sp macro="" textlink="">
      <xdr:nvSpPr>
        <xdr:cNvPr id="32445" name="AutoShape 1" descr="Eine Matrixformel, die Konstanten verwendet">
          <a:extLst>
            <a:ext uri="{FF2B5EF4-FFF2-40B4-BE49-F238E27FC236}">
              <a16:creationId xmlns:a16="http://schemas.microsoft.com/office/drawing/2014/main" id="{9C8DA57B-7715-B500-DAC4-1E5F47C0630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4559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0</xdr:rowOff>
    </xdr:from>
    <xdr:to>
      <xdr:col>11</xdr:col>
      <xdr:colOff>314325</xdr:colOff>
      <xdr:row>336</xdr:row>
      <xdr:rowOff>133350</xdr:rowOff>
    </xdr:to>
    <xdr:sp macro="" textlink="">
      <xdr:nvSpPr>
        <xdr:cNvPr id="32446" name="AutoShape 1" descr="Eine Matrixformel, die Konstanten verwendet">
          <a:extLst>
            <a:ext uri="{FF2B5EF4-FFF2-40B4-BE49-F238E27FC236}">
              <a16:creationId xmlns:a16="http://schemas.microsoft.com/office/drawing/2014/main" id="{4636A787-79D2-8E3A-0BBA-BA2F4B1D838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4559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0</xdr:rowOff>
    </xdr:from>
    <xdr:to>
      <xdr:col>11</xdr:col>
      <xdr:colOff>314325</xdr:colOff>
      <xdr:row>336</xdr:row>
      <xdr:rowOff>133350</xdr:rowOff>
    </xdr:to>
    <xdr:sp macro="" textlink="">
      <xdr:nvSpPr>
        <xdr:cNvPr id="32447" name="AutoShape 1" descr="Eine Matrixformel, die Konstanten verwendet">
          <a:extLst>
            <a:ext uri="{FF2B5EF4-FFF2-40B4-BE49-F238E27FC236}">
              <a16:creationId xmlns:a16="http://schemas.microsoft.com/office/drawing/2014/main" id="{EC607315-DF25-5967-03DF-C33D6C1854F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4559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0</xdr:rowOff>
    </xdr:from>
    <xdr:to>
      <xdr:col>11</xdr:col>
      <xdr:colOff>314325</xdr:colOff>
      <xdr:row>336</xdr:row>
      <xdr:rowOff>133350</xdr:rowOff>
    </xdr:to>
    <xdr:sp macro="" textlink="">
      <xdr:nvSpPr>
        <xdr:cNvPr id="32448" name="AutoShape 1" descr="Eine Matrixformel, die Konstanten verwendet">
          <a:extLst>
            <a:ext uri="{FF2B5EF4-FFF2-40B4-BE49-F238E27FC236}">
              <a16:creationId xmlns:a16="http://schemas.microsoft.com/office/drawing/2014/main" id="{66E17403-6AB0-F3BF-09A3-21E3F8E2085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4559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0</xdr:rowOff>
    </xdr:from>
    <xdr:to>
      <xdr:col>11</xdr:col>
      <xdr:colOff>314325</xdr:colOff>
      <xdr:row>336</xdr:row>
      <xdr:rowOff>133350</xdr:rowOff>
    </xdr:to>
    <xdr:sp macro="" textlink="">
      <xdr:nvSpPr>
        <xdr:cNvPr id="32449" name="AutoShape 1" descr="Eine Matrixformel, die Konstanten verwendet">
          <a:extLst>
            <a:ext uri="{FF2B5EF4-FFF2-40B4-BE49-F238E27FC236}">
              <a16:creationId xmlns:a16="http://schemas.microsoft.com/office/drawing/2014/main" id="{EABEC304-C398-1891-A229-7B9C1170D02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4559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0</xdr:rowOff>
    </xdr:from>
    <xdr:to>
      <xdr:col>11</xdr:col>
      <xdr:colOff>314325</xdr:colOff>
      <xdr:row>336</xdr:row>
      <xdr:rowOff>133350</xdr:rowOff>
    </xdr:to>
    <xdr:sp macro="" textlink="">
      <xdr:nvSpPr>
        <xdr:cNvPr id="32450" name="AutoShape 1" descr="Eine Matrixformel, die Konstanten verwendet">
          <a:extLst>
            <a:ext uri="{FF2B5EF4-FFF2-40B4-BE49-F238E27FC236}">
              <a16:creationId xmlns:a16="http://schemas.microsoft.com/office/drawing/2014/main" id="{94FACD85-3039-94F8-A926-6C6140F0911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4559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270</xdr:row>
      <xdr:rowOff>0</xdr:rowOff>
    </xdr:from>
    <xdr:to>
      <xdr:col>11</xdr:col>
      <xdr:colOff>314325</xdr:colOff>
      <xdr:row>271</xdr:row>
      <xdr:rowOff>133350</xdr:rowOff>
    </xdr:to>
    <xdr:sp macro="" textlink="">
      <xdr:nvSpPr>
        <xdr:cNvPr id="32451" name="AutoShape 1" descr="Eine Matrixformel, die Konstanten verwendet">
          <a:extLst>
            <a:ext uri="{FF2B5EF4-FFF2-40B4-BE49-F238E27FC236}">
              <a16:creationId xmlns:a16="http://schemas.microsoft.com/office/drawing/2014/main" id="{8C3C2668-F6DB-09E6-71A2-AE4AD7E292D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4034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270</xdr:row>
      <xdr:rowOff>0</xdr:rowOff>
    </xdr:from>
    <xdr:to>
      <xdr:col>11</xdr:col>
      <xdr:colOff>314325</xdr:colOff>
      <xdr:row>271</xdr:row>
      <xdr:rowOff>133350</xdr:rowOff>
    </xdr:to>
    <xdr:sp macro="" textlink="">
      <xdr:nvSpPr>
        <xdr:cNvPr id="32452" name="AutoShape 1" descr="Eine Matrixformel, die Konstanten verwendet">
          <a:extLst>
            <a:ext uri="{FF2B5EF4-FFF2-40B4-BE49-F238E27FC236}">
              <a16:creationId xmlns:a16="http://schemas.microsoft.com/office/drawing/2014/main" id="{C05490C6-0ECE-4A1B-7E5A-D944CED5873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4034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270</xdr:row>
      <xdr:rowOff>0</xdr:rowOff>
    </xdr:from>
    <xdr:to>
      <xdr:col>11</xdr:col>
      <xdr:colOff>314325</xdr:colOff>
      <xdr:row>271</xdr:row>
      <xdr:rowOff>133350</xdr:rowOff>
    </xdr:to>
    <xdr:sp macro="" textlink="">
      <xdr:nvSpPr>
        <xdr:cNvPr id="32453" name="AutoShape 1" descr="Eine Matrixformel, die Konstanten verwendet">
          <a:extLst>
            <a:ext uri="{FF2B5EF4-FFF2-40B4-BE49-F238E27FC236}">
              <a16:creationId xmlns:a16="http://schemas.microsoft.com/office/drawing/2014/main" id="{98CF71F6-DF4F-5221-8127-720AFEBB113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4034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270</xdr:row>
      <xdr:rowOff>0</xdr:rowOff>
    </xdr:from>
    <xdr:to>
      <xdr:col>11</xdr:col>
      <xdr:colOff>314325</xdr:colOff>
      <xdr:row>271</xdr:row>
      <xdr:rowOff>133350</xdr:rowOff>
    </xdr:to>
    <xdr:sp macro="" textlink="">
      <xdr:nvSpPr>
        <xdr:cNvPr id="32454" name="AutoShape 1" descr="Eine Matrixformel, die Konstanten verwendet">
          <a:extLst>
            <a:ext uri="{FF2B5EF4-FFF2-40B4-BE49-F238E27FC236}">
              <a16:creationId xmlns:a16="http://schemas.microsoft.com/office/drawing/2014/main" id="{E95C9C92-FFCF-CAC1-6DE9-65E7F161844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4034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270</xdr:row>
      <xdr:rowOff>0</xdr:rowOff>
    </xdr:from>
    <xdr:to>
      <xdr:col>11</xdr:col>
      <xdr:colOff>314325</xdr:colOff>
      <xdr:row>271</xdr:row>
      <xdr:rowOff>133350</xdr:rowOff>
    </xdr:to>
    <xdr:sp macro="" textlink="">
      <xdr:nvSpPr>
        <xdr:cNvPr id="32455" name="AutoShape 1" descr="Eine Matrixformel, die Konstanten verwendet">
          <a:extLst>
            <a:ext uri="{FF2B5EF4-FFF2-40B4-BE49-F238E27FC236}">
              <a16:creationId xmlns:a16="http://schemas.microsoft.com/office/drawing/2014/main" id="{AB942FC9-56AA-A395-C5D0-AD84386645D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4034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270</xdr:row>
      <xdr:rowOff>0</xdr:rowOff>
    </xdr:from>
    <xdr:to>
      <xdr:col>11</xdr:col>
      <xdr:colOff>314325</xdr:colOff>
      <xdr:row>271</xdr:row>
      <xdr:rowOff>133350</xdr:rowOff>
    </xdr:to>
    <xdr:sp macro="" textlink="">
      <xdr:nvSpPr>
        <xdr:cNvPr id="32456" name="AutoShape 1" descr="Eine Matrixformel, die Konstanten verwendet">
          <a:extLst>
            <a:ext uri="{FF2B5EF4-FFF2-40B4-BE49-F238E27FC236}">
              <a16:creationId xmlns:a16="http://schemas.microsoft.com/office/drawing/2014/main" id="{4D4FE71C-4CF5-D166-0E6B-C9E2C7712BA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4034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270</xdr:row>
      <xdr:rowOff>0</xdr:rowOff>
    </xdr:from>
    <xdr:to>
      <xdr:col>11</xdr:col>
      <xdr:colOff>314325</xdr:colOff>
      <xdr:row>271</xdr:row>
      <xdr:rowOff>133350</xdr:rowOff>
    </xdr:to>
    <xdr:sp macro="" textlink="">
      <xdr:nvSpPr>
        <xdr:cNvPr id="32457" name="AutoShape 1" descr="Eine Matrixformel, die Konstanten verwendet">
          <a:extLst>
            <a:ext uri="{FF2B5EF4-FFF2-40B4-BE49-F238E27FC236}">
              <a16:creationId xmlns:a16="http://schemas.microsoft.com/office/drawing/2014/main" id="{1F49533A-F8D8-2831-7F4A-C96DA9BC475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4034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357</xdr:row>
      <xdr:rowOff>0</xdr:rowOff>
    </xdr:from>
    <xdr:to>
      <xdr:col>11</xdr:col>
      <xdr:colOff>314325</xdr:colOff>
      <xdr:row>358</xdr:row>
      <xdr:rowOff>133350</xdr:rowOff>
    </xdr:to>
    <xdr:sp macro="" textlink="">
      <xdr:nvSpPr>
        <xdr:cNvPr id="32458" name="AutoShape 1" descr="Eine Matrixformel, die Konstanten verwendet">
          <a:extLst>
            <a:ext uri="{FF2B5EF4-FFF2-40B4-BE49-F238E27FC236}">
              <a16:creationId xmlns:a16="http://schemas.microsoft.com/office/drawing/2014/main" id="{75FAFADF-E01E-769F-C024-436CB0DFEBD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8121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357</xdr:row>
      <xdr:rowOff>0</xdr:rowOff>
    </xdr:from>
    <xdr:to>
      <xdr:col>11</xdr:col>
      <xdr:colOff>314325</xdr:colOff>
      <xdr:row>358</xdr:row>
      <xdr:rowOff>133350</xdr:rowOff>
    </xdr:to>
    <xdr:sp macro="" textlink="">
      <xdr:nvSpPr>
        <xdr:cNvPr id="32459" name="AutoShape 1" descr="Eine Matrixformel, die Konstanten verwendet">
          <a:extLst>
            <a:ext uri="{FF2B5EF4-FFF2-40B4-BE49-F238E27FC236}">
              <a16:creationId xmlns:a16="http://schemas.microsoft.com/office/drawing/2014/main" id="{487DA87A-1D9C-86E1-B9AC-17472F8D9AB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8121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357</xdr:row>
      <xdr:rowOff>0</xdr:rowOff>
    </xdr:from>
    <xdr:to>
      <xdr:col>11</xdr:col>
      <xdr:colOff>314325</xdr:colOff>
      <xdr:row>358</xdr:row>
      <xdr:rowOff>133350</xdr:rowOff>
    </xdr:to>
    <xdr:sp macro="" textlink="">
      <xdr:nvSpPr>
        <xdr:cNvPr id="32460" name="AutoShape 1" descr="Eine Matrixformel, die Konstanten verwendet">
          <a:extLst>
            <a:ext uri="{FF2B5EF4-FFF2-40B4-BE49-F238E27FC236}">
              <a16:creationId xmlns:a16="http://schemas.microsoft.com/office/drawing/2014/main" id="{500B4C57-C5A6-712F-5020-A9F634EC347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8121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357</xdr:row>
      <xdr:rowOff>0</xdr:rowOff>
    </xdr:from>
    <xdr:to>
      <xdr:col>11</xdr:col>
      <xdr:colOff>314325</xdr:colOff>
      <xdr:row>358</xdr:row>
      <xdr:rowOff>133350</xdr:rowOff>
    </xdr:to>
    <xdr:sp macro="" textlink="">
      <xdr:nvSpPr>
        <xdr:cNvPr id="32461" name="AutoShape 1" descr="Eine Matrixformel, die Konstanten verwendet">
          <a:extLst>
            <a:ext uri="{FF2B5EF4-FFF2-40B4-BE49-F238E27FC236}">
              <a16:creationId xmlns:a16="http://schemas.microsoft.com/office/drawing/2014/main" id="{55BE5775-FE09-50BD-47D3-84497347CED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8121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357</xdr:row>
      <xdr:rowOff>0</xdr:rowOff>
    </xdr:from>
    <xdr:to>
      <xdr:col>11</xdr:col>
      <xdr:colOff>314325</xdr:colOff>
      <xdr:row>358</xdr:row>
      <xdr:rowOff>133350</xdr:rowOff>
    </xdr:to>
    <xdr:sp macro="" textlink="">
      <xdr:nvSpPr>
        <xdr:cNvPr id="32462" name="AutoShape 1" descr="Eine Matrixformel, die Konstanten verwendet">
          <a:extLst>
            <a:ext uri="{FF2B5EF4-FFF2-40B4-BE49-F238E27FC236}">
              <a16:creationId xmlns:a16="http://schemas.microsoft.com/office/drawing/2014/main" id="{D8F530BB-C53B-C6FC-307C-A658036B183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8121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357</xdr:row>
      <xdr:rowOff>0</xdr:rowOff>
    </xdr:from>
    <xdr:to>
      <xdr:col>11</xdr:col>
      <xdr:colOff>314325</xdr:colOff>
      <xdr:row>358</xdr:row>
      <xdr:rowOff>133350</xdr:rowOff>
    </xdr:to>
    <xdr:sp macro="" textlink="">
      <xdr:nvSpPr>
        <xdr:cNvPr id="32463" name="AutoShape 1" descr="Eine Matrixformel, die Konstanten verwendet">
          <a:extLst>
            <a:ext uri="{FF2B5EF4-FFF2-40B4-BE49-F238E27FC236}">
              <a16:creationId xmlns:a16="http://schemas.microsoft.com/office/drawing/2014/main" id="{E904F85B-CCCA-AA2F-07FA-8221E01ECF3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8121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357</xdr:row>
      <xdr:rowOff>0</xdr:rowOff>
    </xdr:from>
    <xdr:to>
      <xdr:col>11</xdr:col>
      <xdr:colOff>314325</xdr:colOff>
      <xdr:row>358</xdr:row>
      <xdr:rowOff>133350</xdr:rowOff>
    </xdr:to>
    <xdr:sp macro="" textlink="">
      <xdr:nvSpPr>
        <xdr:cNvPr id="32464" name="AutoShape 1" descr="Eine Matrixformel, die Konstanten verwendet">
          <a:extLst>
            <a:ext uri="{FF2B5EF4-FFF2-40B4-BE49-F238E27FC236}">
              <a16:creationId xmlns:a16="http://schemas.microsoft.com/office/drawing/2014/main" id="{C349ECC8-45F2-3103-DA59-00D1E8ABDB8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8121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346</xdr:row>
      <xdr:rowOff>0</xdr:rowOff>
    </xdr:from>
    <xdr:to>
      <xdr:col>11</xdr:col>
      <xdr:colOff>314325</xdr:colOff>
      <xdr:row>347</xdr:row>
      <xdr:rowOff>133350</xdr:rowOff>
    </xdr:to>
    <xdr:sp macro="" textlink="">
      <xdr:nvSpPr>
        <xdr:cNvPr id="32465" name="AutoShape 1" descr="Eine Matrixformel, die Konstanten verwendet">
          <a:extLst>
            <a:ext uri="{FF2B5EF4-FFF2-40B4-BE49-F238E27FC236}">
              <a16:creationId xmlns:a16="http://schemas.microsoft.com/office/drawing/2014/main" id="{F5118AFA-A815-3E55-6436-6CA7ACCCD7F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340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346</xdr:row>
      <xdr:rowOff>0</xdr:rowOff>
    </xdr:from>
    <xdr:to>
      <xdr:col>11</xdr:col>
      <xdr:colOff>314325</xdr:colOff>
      <xdr:row>347</xdr:row>
      <xdr:rowOff>133350</xdr:rowOff>
    </xdr:to>
    <xdr:sp macro="" textlink="">
      <xdr:nvSpPr>
        <xdr:cNvPr id="32466" name="AutoShape 1" descr="Eine Matrixformel, die Konstanten verwendet">
          <a:extLst>
            <a:ext uri="{FF2B5EF4-FFF2-40B4-BE49-F238E27FC236}">
              <a16:creationId xmlns:a16="http://schemas.microsoft.com/office/drawing/2014/main" id="{C3A49CFC-6BF4-4702-CF54-44D1D51FE8C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340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346</xdr:row>
      <xdr:rowOff>0</xdr:rowOff>
    </xdr:from>
    <xdr:to>
      <xdr:col>11</xdr:col>
      <xdr:colOff>314325</xdr:colOff>
      <xdr:row>347</xdr:row>
      <xdr:rowOff>133350</xdr:rowOff>
    </xdr:to>
    <xdr:sp macro="" textlink="">
      <xdr:nvSpPr>
        <xdr:cNvPr id="32467" name="AutoShape 1" descr="Eine Matrixformel, die Konstanten verwendet">
          <a:extLst>
            <a:ext uri="{FF2B5EF4-FFF2-40B4-BE49-F238E27FC236}">
              <a16:creationId xmlns:a16="http://schemas.microsoft.com/office/drawing/2014/main" id="{85C1BD9A-32CB-3B55-190D-9D4D2914BE4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340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346</xdr:row>
      <xdr:rowOff>0</xdr:rowOff>
    </xdr:from>
    <xdr:to>
      <xdr:col>11</xdr:col>
      <xdr:colOff>314325</xdr:colOff>
      <xdr:row>347</xdr:row>
      <xdr:rowOff>133350</xdr:rowOff>
    </xdr:to>
    <xdr:sp macro="" textlink="">
      <xdr:nvSpPr>
        <xdr:cNvPr id="32468" name="AutoShape 1" descr="Eine Matrixformel, die Konstanten verwendet">
          <a:extLst>
            <a:ext uri="{FF2B5EF4-FFF2-40B4-BE49-F238E27FC236}">
              <a16:creationId xmlns:a16="http://schemas.microsoft.com/office/drawing/2014/main" id="{2796F10D-2242-BB27-D68E-38B12EA1C10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340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346</xdr:row>
      <xdr:rowOff>0</xdr:rowOff>
    </xdr:from>
    <xdr:to>
      <xdr:col>11</xdr:col>
      <xdr:colOff>314325</xdr:colOff>
      <xdr:row>347</xdr:row>
      <xdr:rowOff>133350</xdr:rowOff>
    </xdr:to>
    <xdr:sp macro="" textlink="">
      <xdr:nvSpPr>
        <xdr:cNvPr id="32469" name="AutoShape 1" descr="Eine Matrixformel, die Konstanten verwendet">
          <a:extLst>
            <a:ext uri="{FF2B5EF4-FFF2-40B4-BE49-F238E27FC236}">
              <a16:creationId xmlns:a16="http://schemas.microsoft.com/office/drawing/2014/main" id="{1A2F7438-180A-D20A-88DA-030018C251C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340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346</xdr:row>
      <xdr:rowOff>0</xdr:rowOff>
    </xdr:from>
    <xdr:to>
      <xdr:col>11</xdr:col>
      <xdr:colOff>314325</xdr:colOff>
      <xdr:row>347</xdr:row>
      <xdr:rowOff>133350</xdr:rowOff>
    </xdr:to>
    <xdr:sp macro="" textlink="">
      <xdr:nvSpPr>
        <xdr:cNvPr id="32470" name="AutoShape 1" descr="Eine Matrixformel, die Konstanten verwendet">
          <a:extLst>
            <a:ext uri="{FF2B5EF4-FFF2-40B4-BE49-F238E27FC236}">
              <a16:creationId xmlns:a16="http://schemas.microsoft.com/office/drawing/2014/main" id="{A2DD801B-0401-4BC4-B99E-4ED85ACC350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340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346</xdr:row>
      <xdr:rowOff>0</xdr:rowOff>
    </xdr:from>
    <xdr:to>
      <xdr:col>11</xdr:col>
      <xdr:colOff>314325</xdr:colOff>
      <xdr:row>347</xdr:row>
      <xdr:rowOff>133350</xdr:rowOff>
    </xdr:to>
    <xdr:sp macro="" textlink="">
      <xdr:nvSpPr>
        <xdr:cNvPr id="32471" name="AutoShape 1" descr="Eine Matrixformel, die Konstanten verwendet">
          <a:extLst>
            <a:ext uri="{FF2B5EF4-FFF2-40B4-BE49-F238E27FC236}">
              <a16:creationId xmlns:a16="http://schemas.microsoft.com/office/drawing/2014/main" id="{ECA3C9C8-6BEF-0FF9-CCF6-920674F40D4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340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141</xdr:row>
      <xdr:rowOff>0</xdr:rowOff>
    </xdr:from>
    <xdr:to>
      <xdr:col>11</xdr:col>
      <xdr:colOff>314325</xdr:colOff>
      <xdr:row>142</xdr:row>
      <xdr:rowOff>133350</xdr:rowOff>
    </xdr:to>
    <xdr:sp macro="" textlink="">
      <xdr:nvSpPr>
        <xdr:cNvPr id="32472" name="AutoShape 1" descr="Eine Matrixformel, die Konstanten verwendet">
          <a:extLst>
            <a:ext uri="{FF2B5EF4-FFF2-40B4-BE49-F238E27FC236}">
              <a16:creationId xmlns:a16="http://schemas.microsoft.com/office/drawing/2014/main" id="{EB41692D-742C-C3E7-B554-53D8F71CF96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3145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141</xdr:row>
      <xdr:rowOff>0</xdr:rowOff>
    </xdr:from>
    <xdr:to>
      <xdr:col>11</xdr:col>
      <xdr:colOff>314325</xdr:colOff>
      <xdr:row>142</xdr:row>
      <xdr:rowOff>133350</xdr:rowOff>
    </xdr:to>
    <xdr:sp macro="" textlink="">
      <xdr:nvSpPr>
        <xdr:cNvPr id="32473" name="AutoShape 1" descr="Eine Matrixformel, die Konstanten verwendet">
          <a:extLst>
            <a:ext uri="{FF2B5EF4-FFF2-40B4-BE49-F238E27FC236}">
              <a16:creationId xmlns:a16="http://schemas.microsoft.com/office/drawing/2014/main" id="{1F96C9B6-DFA0-7BA3-3894-2AE14D21FA9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3145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141</xdr:row>
      <xdr:rowOff>0</xdr:rowOff>
    </xdr:from>
    <xdr:to>
      <xdr:col>11</xdr:col>
      <xdr:colOff>314325</xdr:colOff>
      <xdr:row>142</xdr:row>
      <xdr:rowOff>133350</xdr:rowOff>
    </xdr:to>
    <xdr:sp macro="" textlink="">
      <xdr:nvSpPr>
        <xdr:cNvPr id="32474" name="AutoShape 1" descr="Eine Matrixformel, die Konstanten verwendet">
          <a:extLst>
            <a:ext uri="{FF2B5EF4-FFF2-40B4-BE49-F238E27FC236}">
              <a16:creationId xmlns:a16="http://schemas.microsoft.com/office/drawing/2014/main" id="{B6D52657-C247-B970-6BB9-B460B353E0C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3145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141</xdr:row>
      <xdr:rowOff>0</xdr:rowOff>
    </xdr:from>
    <xdr:to>
      <xdr:col>11</xdr:col>
      <xdr:colOff>314325</xdr:colOff>
      <xdr:row>142</xdr:row>
      <xdr:rowOff>133350</xdr:rowOff>
    </xdr:to>
    <xdr:sp macro="" textlink="">
      <xdr:nvSpPr>
        <xdr:cNvPr id="32475" name="AutoShape 1" descr="Eine Matrixformel, die Konstanten verwendet">
          <a:extLst>
            <a:ext uri="{FF2B5EF4-FFF2-40B4-BE49-F238E27FC236}">
              <a16:creationId xmlns:a16="http://schemas.microsoft.com/office/drawing/2014/main" id="{A7A9680F-0132-67C9-4A81-01CDC329BE2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3145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141</xdr:row>
      <xdr:rowOff>0</xdr:rowOff>
    </xdr:from>
    <xdr:to>
      <xdr:col>11</xdr:col>
      <xdr:colOff>314325</xdr:colOff>
      <xdr:row>142</xdr:row>
      <xdr:rowOff>133350</xdr:rowOff>
    </xdr:to>
    <xdr:sp macro="" textlink="">
      <xdr:nvSpPr>
        <xdr:cNvPr id="32476" name="AutoShape 1" descr="Eine Matrixformel, die Konstanten verwendet">
          <a:extLst>
            <a:ext uri="{FF2B5EF4-FFF2-40B4-BE49-F238E27FC236}">
              <a16:creationId xmlns:a16="http://schemas.microsoft.com/office/drawing/2014/main" id="{5AF7AB4E-0F0B-3E4E-31A0-72E90E8CA16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3145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141</xdr:row>
      <xdr:rowOff>0</xdr:rowOff>
    </xdr:from>
    <xdr:to>
      <xdr:col>11</xdr:col>
      <xdr:colOff>314325</xdr:colOff>
      <xdr:row>142</xdr:row>
      <xdr:rowOff>133350</xdr:rowOff>
    </xdr:to>
    <xdr:sp macro="" textlink="">
      <xdr:nvSpPr>
        <xdr:cNvPr id="32477" name="AutoShape 1" descr="Eine Matrixformel, die Konstanten verwendet">
          <a:extLst>
            <a:ext uri="{FF2B5EF4-FFF2-40B4-BE49-F238E27FC236}">
              <a16:creationId xmlns:a16="http://schemas.microsoft.com/office/drawing/2014/main" id="{2766BE98-AA18-D8DD-BA99-ABD8812E31D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3145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141</xdr:row>
      <xdr:rowOff>0</xdr:rowOff>
    </xdr:from>
    <xdr:to>
      <xdr:col>11</xdr:col>
      <xdr:colOff>314325</xdr:colOff>
      <xdr:row>142</xdr:row>
      <xdr:rowOff>133350</xdr:rowOff>
    </xdr:to>
    <xdr:sp macro="" textlink="">
      <xdr:nvSpPr>
        <xdr:cNvPr id="32478" name="AutoShape 1" descr="Eine Matrixformel, die Konstanten verwendet">
          <a:extLst>
            <a:ext uri="{FF2B5EF4-FFF2-40B4-BE49-F238E27FC236}">
              <a16:creationId xmlns:a16="http://schemas.microsoft.com/office/drawing/2014/main" id="{F149BE7A-29BA-6D10-8704-AA66BA72AAE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3145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75</xdr:row>
      <xdr:rowOff>0</xdr:rowOff>
    </xdr:from>
    <xdr:to>
      <xdr:col>11</xdr:col>
      <xdr:colOff>314325</xdr:colOff>
      <xdr:row>76</xdr:row>
      <xdr:rowOff>133350</xdr:rowOff>
    </xdr:to>
    <xdr:sp macro="" textlink="">
      <xdr:nvSpPr>
        <xdr:cNvPr id="32479" name="AutoShape 1" descr="Eine Matrixformel, die Konstanten verwendet">
          <a:extLst>
            <a:ext uri="{FF2B5EF4-FFF2-40B4-BE49-F238E27FC236}">
              <a16:creationId xmlns:a16="http://schemas.microsoft.com/office/drawing/2014/main" id="{1ED973D6-8761-2A5D-7108-339A2E6D090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2458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75</xdr:row>
      <xdr:rowOff>0</xdr:rowOff>
    </xdr:from>
    <xdr:to>
      <xdr:col>11</xdr:col>
      <xdr:colOff>314325</xdr:colOff>
      <xdr:row>76</xdr:row>
      <xdr:rowOff>133350</xdr:rowOff>
    </xdr:to>
    <xdr:sp macro="" textlink="">
      <xdr:nvSpPr>
        <xdr:cNvPr id="32480" name="AutoShape 1" descr="Eine Matrixformel, die Konstanten verwendet">
          <a:extLst>
            <a:ext uri="{FF2B5EF4-FFF2-40B4-BE49-F238E27FC236}">
              <a16:creationId xmlns:a16="http://schemas.microsoft.com/office/drawing/2014/main" id="{C81BB43C-0201-5ABA-8716-F7FE3D4DFE4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2458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75</xdr:row>
      <xdr:rowOff>0</xdr:rowOff>
    </xdr:from>
    <xdr:to>
      <xdr:col>11</xdr:col>
      <xdr:colOff>314325</xdr:colOff>
      <xdr:row>76</xdr:row>
      <xdr:rowOff>133350</xdr:rowOff>
    </xdr:to>
    <xdr:sp macro="" textlink="">
      <xdr:nvSpPr>
        <xdr:cNvPr id="32481" name="AutoShape 1" descr="Eine Matrixformel, die Konstanten verwendet">
          <a:extLst>
            <a:ext uri="{FF2B5EF4-FFF2-40B4-BE49-F238E27FC236}">
              <a16:creationId xmlns:a16="http://schemas.microsoft.com/office/drawing/2014/main" id="{87DD60C5-B3EE-B731-A7CC-F2A51E2727E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2458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75</xdr:row>
      <xdr:rowOff>0</xdr:rowOff>
    </xdr:from>
    <xdr:to>
      <xdr:col>11</xdr:col>
      <xdr:colOff>314325</xdr:colOff>
      <xdr:row>76</xdr:row>
      <xdr:rowOff>133350</xdr:rowOff>
    </xdr:to>
    <xdr:sp macro="" textlink="">
      <xdr:nvSpPr>
        <xdr:cNvPr id="32482" name="AutoShape 1" descr="Eine Matrixformel, die Konstanten verwendet">
          <a:extLst>
            <a:ext uri="{FF2B5EF4-FFF2-40B4-BE49-F238E27FC236}">
              <a16:creationId xmlns:a16="http://schemas.microsoft.com/office/drawing/2014/main" id="{B0A4C6BF-7CAC-3462-3616-56747D698B6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2458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75</xdr:row>
      <xdr:rowOff>0</xdr:rowOff>
    </xdr:from>
    <xdr:to>
      <xdr:col>11</xdr:col>
      <xdr:colOff>314325</xdr:colOff>
      <xdr:row>76</xdr:row>
      <xdr:rowOff>133350</xdr:rowOff>
    </xdr:to>
    <xdr:sp macro="" textlink="">
      <xdr:nvSpPr>
        <xdr:cNvPr id="32483" name="AutoShape 1" descr="Eine Matrixformel, die Konstanten verwendet">
          <a:extLst>
            <a:ext uri="{FF2B5EF4-FFF2-40B4-BE49-F238E27FC236}">
              <a16:creationId xmlns:a16="http://schemas.microsoft.com/office/drawing/2014/main" id="{3F81B133-B68D-87D8-A2D9-5E4E00BEF8F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2458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75</xdr:row>
      <xdr:rowOff>0</xdr:rowOff>
    </xdr:from>
    <xdr:to>
      <xdr:col>11</xdr:col>
      <xdr:colOff>314325</xdr:colOff>
      <xdr:row>76</xdr:row>
      <xdr:rowOff>133350</xdr:rowOff>
    </xdr:to>
    <xdr:sp macro="" textlink="">
      <xdr:nvSpPr>
        <xdr:cNvPr id="32484" name="AutoShape 1" descr="Eine Matrixformel, die Konstanten verwendet">
          <a:extLst>
            <a:ext uri="{FF2B5EF4-FFF2-40B4-BE49-F238E27FC236}">
              <a16:creationId xmlns:a16="http://schemas.microsoft.com/office/drawing/2014/main" id="{96722AA9-02A2-6D3A-EB3E-7CD0DF512E7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2458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75</xdr:row>
      <xdr:rowOff>0</xdr:rowOff>
    </xdr:from>
    <xdr:to>
      <xdr:col>11</xdr:col>
      <xdr:colOff>314325</xdr:colOff>
      <xdr:row>76</xdr:row>
      <xdr:rowOff>133350</xdr:rowOff>
    </xdr:to>
    <xdr:sp macro="" textlink="">
      <xdr:nvSpPr>
        <xdr:cNvPr id="32485" name="AutoShape 1" descr="Eine Matrixformel, die Konstanten verwendet">
          <a:extLst>
            <a:ext uri="{FF2B5EF4-FFF2-40B4-BE49-F238E27FC236}">
              <a16:creationId xmlns:a16="http://schemas.microsoft.com/office/drawing/2014/main" id="{A93FAE7F-C348-0C35-353A-D20412288E8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2458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180</xdr:row>
      <xdr:rowOff>0</xdr:rowOff>
    </xdr:from>
    <xdr:to>
      <xdr:col>11</xdr:col>
      <xdr:colOff>314325</xdr:colOff>
      <xdr:row>181</xdr:row>
      <xdr:rowOff>133350</xdr:rowOff>
    </xdr:to>
    <xdr:sp macro="" textlink="">
      <xdr:nvSpPr>
        <xdr:cNvPr id="32486" name="AutoShape 1" descr="Eine Matrixformel, die Konstanten verwendet">
          <a:extLst>
            <a:ext uri="{FF2B5EF4-FFF2-40B4-BE49-F238E27FC236}">
              <a16:creationId xmlns:a16="http://schemas.microsoft.com/office/drawing/2014/main" id="{32FFDFB6-9F29-90A3-84CB-F79ABE95BF2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9460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180</xdr:row>
      <xdr:rowOff>0</xdr:rowOff>
    </xdr:from>
    <xdr:to>
      <xdr:col>11</xdr:col>
      <xdr:colOff>314325</xdr:colOff>
      <xdr:row>181</xdr:row>
      <xdr:rowOff>133350</xdr:rowOff>
    </xdr:to>
    <xdr:sp macro="" textlink="">
      <xdr:nvSpPr>
        <xdr:cNvPr id="32487" name="AutoShape 1" descr="Eine Matrixformel, die Konstanten verwendet">
          <a:extLst>
            <a:ext uri="{FF2B5EF4-FFF2-40B4-BE49-F238E27FC236}">
              <a16:creationId xmlns:a16="http://schemas.microsoft.com/office/drawing/2014/main" id="{6C9F0CC2-5A4B-03BA-97C1-F88D87EC37E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9460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180</xdr:row>
      <xdr:rowOff>0</xdr:rowOff>
    </xdr:from>
    <xdr:to>
      <xdr:col>11</xdr:col>
      <xdr:colOff>314325</xdr:colOff>
      <xdr:row>181</xdr:row>
      <xdr:rowOff>133350</xdr:rowOff>
    </xdr:to>
    <xdr:sp macro="" textlink="">
      <xdr:nvSpPr>
        <xdr:cNvPr id="32488" name="AutoShape 1" descr="Eine Matrixformel, die Konstanten verwendet">
          <a:extLst>
            <a:ext uri="{FF2B5EF4-FFF2-40B4-BE49-F238E27FC236}">
              <a16:creationId xmlns:a16="http://schemas.microsoft.com/office/drawing/2014/main" id="{4BD9373C-5BE5-17D2-8E8A-95ED0F0123A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9460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180</xdr:row>
      <xdr:rowOff>0</xdr:rowOff>
    </xdr:from>
    <xdr:to>
      <xdr:col>11</xdr:col>
      <xdr:colOff>314325</xdr:colOff>
      <xdr:row>181</xdr:row>
      <xdr:rowOff>133350</xdr:rowOff>
    </xdr:to>
    <xdr:sp macro="" textlink="">
      <xdr:nvSpPr>
        <xdr:cNvPr id="32489" name="AutoShape 1" descr="Eine Matrixformel, die Konstanten verwendet">
          <a:extLst>
            <a:ext uri="{FF2B5EF4-FFF2-40B4-BE49-F238E27FC236}">
              <a16:creationId xmlns:a16="http://schemas.microsoft.com/office/drawing/2014/main" id="{69756FEE-B448-FC8A-8794-A75E9E6C72C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9460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180</xdr:row>
      <xdr:rowOff>0</xdr:rowOff>
    </xdr:from>
    <xdr:to>
      <xdr:col>11</xdr:col>
      <xdr:colOff>314325</xdr:colOff>
      <xdr:row>181</xdr:row>
      <xdr:rowOff>133350</xdr:rowOff>
    </xdr:to>
    <xdr:sp macro="" textlink="">
      <xdr:nvSpPr>
        <xdr:cNvPr id="32490" name="AutoShape 1" descr="Eine Matrixformel, die Konstanten verwendet">
          <a:extLst>
            <a:ext uri="{FF2B5EF4-FFF2-40B4-BE49-F238E27FC236}">
              <a16:creationId xmlns:a16="http://schemas.microsoft.com/office/drawing/2014/main" id="{ED50F813-5D39-8F5A-6FC7-4DF4E8B02F5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9460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180</xdr:row>
      <xdr:rowOff>0</xdr:rowOff>
    </xdr:from>
    <xdr:to>
      <xdr:col>11</xdr:col>
      <xdr:colOff>314325</xdr:colOff>
      <xdr:row>181</xdr:row>
      <xdr:rowOff>133350</xdr:rowOff>
    </xdr:to>
    <xdr:sp macro="" textlink="">
      <xdr:nvSpPr>
        <xdr:cNvPr id="32491" name="AutoShape 1" descr="Eine Matrixformel, die Konstanten verwendet">
          <a:extLst>
            <a:ext uri="{FF2B5EF4-FFF2-40B4-BE49-F238E27FC236}">
              <a16:creationId xmlns:a16="http://schemas.microsoft.com/office/drawing/2014/main" id="{58285CB8-ACE5-4A4A-41EB-DF649250E41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9460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180</xdr:row>
      <xdr:rowOff>0</xdr:rowOff>
    </xdr:from>
    <xdr:to>
      <xdr:col>11</xdr:col>
      <xdr:colOff>314325</xdr:colOff>
      <xdr:row>181</xdr:row>
      <xdr:rowOff>133350</xdr:rowOff>
    </xdr:to>
    <xdr:sp macro="" textlink="">
      <xdr:nvSpPr>
        <xdr:cNvPr id="32492" name="AutoShape 1" descr="Eine Matrixformel, die Konstanten verwendet">
          <a:extLst>
            <a:ext uri="{FF2B5EF4-FFF2-40B4-BE49-F238E27FC236}">
              <a16:creationId xmlns:a16="http://schemas.microsoft.com/office/drawing/2014/main" id="{0AB78EBA-D0CD-0DBE-62D2-6485A4DA3FB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9460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314325</xdr:colOff>
      <xdr:row>79</xdr:row>
      <xdr:rowOff>133350</xdr:rowOff>
    </xdr:to>
    <xdr:sp macro="" textlink="">
      <xdr:nvSpPr>
        <xdr:cNvPr id="32493" name="AutoShape 1" descr="Eine Matrixformel, die Konstanten verwendet">
          <a:extLst>
            <a:ext uri="{FF2B5EF4-FFF2-40B4-BE49-F238E27FC236}">
              <a16:creationId xmlns:a16="http://schemas.microsoft.com/office/drawing/2014/main" id="{68772D00-B977-7A9E-0946-1D97EA527E4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2944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314325</xdr:colOff>
      <xdr:row>79</xdr:row>
      <xdr:rowOff>133350</xdr:rowOff>
    </xdr:to>
    <xdr:sp macro="" textlink="">
      <xdr:nvSpPr>
        <xdr:cNvPr id="32494" name="AutoShape 1" descr="Eine Matrixformel, die Konstanten verwendet">
          <a:extLst>
            <a:ext uri="{FF2B5EF4-FFF2-40B4-BE49-F238E27FC236}">
              <a16:creationId xmlns:a16="http://schemas.microsoft.com/office/drawing/2014/main" id="{BBEBF4E4-947F-5AF5-A15F-3047C76C130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2944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314325</xdr:colOff>
      <xdr:row>79</xdr:row>
      <xdr:rowOff>133350</xdr:rowOff>
    </xdr:to>
    <xdr:sp macro="" textlink="">
      <xdr:nvSpPr>
        <xdr:cNvPr id="32495" name="AutoShape 1" descr="Eine Matrixformel, die Konstanten verwendet">
          <a:extLst>
            <a:ext uri="{FF2B5EF4-FFF2-40B4-BE49-F238E27FC236}">
              <a16:creationId xmlns:a16="http://schemas.microsoft.com/office/drawing/2014/main" id="{403231E3-A030-3868-3D28-4D2A2661F0B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2944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314325</xdr:colOff>
      <xdr:row>79</xdr:row>
      <xdr:rowOff>133350</xdr:rowOff>
    </xdr:to>
    <xdr:sp macro="" textlink="">
      <xdr:nvSpPr>
        <xdr:cNvPr id="32496" name="AutoShape 1" descr="Eine Matrixformel, die Konstanten verwendet">
          <a:extLst>
            <a:ext uri="{FF2B5EF4-FFF2-40B4-BE49-F238E27FC236}">
              <a16:creationId xmlns:a16="http://schemas.microsoft.com/office/drawing/2014/main" id="{03C01D65-3ECD-1ED2-2A45-85C1745703E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2944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314325</xdr:colOff>
      <xdr:row>79</xdr:row>
      <xdr:rowOff>133350</xdr:rowOff>
    </xdr:to>
    <xdr:sp macro="" textlink="">
      <xdr:nvSpPr>
        <xdr:cNvPr id="32497" name="AutoShape 1" descr="Eine Matrixformel, die Konstanten verwendet">
          <a:extLst>
            <a:ext uri="{FF2B5EF4-FFF2-40B4-BE49-F238E27FC236}">
              <a16:creationId xmlns:a16="http://schemas.microsoft.com/office/drawing/2014/main" id="{7E386E12-18C1-F164-83B3-90042DC014D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2944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314325</xdr:colOff>
      <xdr:row>79</xdr:row>
      <xdr:rowOff>133350</xdr:rowOff>
    </xdr:to>
    <xdr:sp macro="" textlink="">
      <xdr:nvSpPr>
        <xdr:cNvPr id="32498" name="AutoShape 1" descr="Eine Matrixformel, die Konstanten verwendet">
          <a:extLst>
            <a:ext uri="{FF2B5EF4-FFF2-40B4-BE49-F238E27FC236}">
              <a16:creationId xmlns:a16="http://schemas.microsoft.com/office/drawing/2014/main" id="{6CA2660A-4BA2-A340-BC7A-BAB4CA1FD0B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2944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314325</xdr:colOff>
      <xdr:row>79</xdr:row>
      <xdr:rowOff>133350</xdr:rowOff>
    </xdr:to>
    <xdr:sp macro="" textlink="">
      <xdr:nvSpPr>
        <xdr:cNvPr id="32499" name="AutoShape 1" descr="Eine Matrixformel, die Konstanten verwendet">
          <a:extLst>
            <a:ext uri="{FF2B5EF4-FFF2-40B4-BE49-F238E27FC236}">
              <a16:creationId xmlns:a16="http://schemas.microsoft.com/office/drawing/2014/main" id="{E6262080-0C25-0193-DEA9-8F18E317CA6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2944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314325</xdr:colOff>
      <xdr:row>65</xdr:row>
      <xdr:rowOff>133350</xdr:rowOff>
    </xdr:to>
    <xdr:sp macro="" textlink="">
      <xdr:nvSpPr>
        <xdr:cNvPr id="32500" name="AutoShape 1" descr="Eine Matrixformel, die Konstanten verwendet">
          <a:extLst>
            <a:ext uri="{FF2B5EF4-FFF2-40B4-BE49-F238E27FC236}">
              <a16:creationId xmlns:a16="http://schemas.microsoft.com/office/drawing/2014/main" id="{B46ECA28-8B77-07C5-7506-2BD757BDDC8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0677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314325</xdr:colOff>
      <xdr:row>65</xdr:row>
      <xdr:rowOff>133350</xdr:rowOff>
    </xdr:to>
    <xdr:sp macro="" textlink="">
      <xdr:nvSpPr>
        <xdr:cNvPr id="32501" name="AutoShape 1" descr="Eine Matrixformel, die Konstanten verwendet">
          <a:extLst>
            <a:ext uri="{FF2B5EF4-FFF2-40B4-BE49-F238E27FC236}">
              <a16:creationId xmlns:a16="http://schemas.microsoft.com/office/drawing/2014/main" id="{C9087793-96A6-63A4-5FF4-EB0FAC1D581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0677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314325</xdr:colOff>
      <xdr:row>65</xdr:row>
      <xdr:rowOff>133350</xdr:rowOff>
    </xdr:to>
    <xdr:sp macro="" textlink="">
      <xdr:nvSpPr>
        <xdr:cNvPr id="32502" name="AutoShape 1" descr="Eine Matrixformel, die Konstanten verwendet">
          <a:extLst>
            <a:ext uri="{FF2B5EF4-FFF2-40B4-BE49-F238E27FC236}">
              <a16:creationId xmlns:a16="http://schemas.microsoft.com/office/drawing/2014/main" id="{53FA5111-B951-4139-AE66-4656A60963E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0677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314325</xdr:colOff>
      <xdr:row>65</xdr:row>
      <xdr:rowOff>133350</xdr:rowOff>
    </xdr:to>
    <xdr:sp macro="" textlink="">
      <xdr:nvSpPr>
        <xdr:cNvPr id="32503" name="AutoShape 1" descr="Eine Matrixformel, die Konstanten verwendet">
          <a:extLst>
            <a:ext uri="{FF2B5EF4-FFF2-40B4-BE49-F238E27FC236}">
              <a16:creationId xmlns:a16="http://schemas.microsoft.com/office/drawing/2014/main" id="{F8CFCBC0-331E-E4AB-9A96-89DF5F0602F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0677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314325</xdr:colOff>
      <xdr:row>65</xdr:row>
      <xdr:rowOff>133350</xdr:rowOff>
    </xdr:to>
    <xdr:sp macro="" textlink="">
      <xdr:nvSpPr>
        <xdr:cNvPr id="32504" name="AutoShape 1" descr="Eine Matrixformel, die Konstanten verwendet">
          <a:extLst>
            <a:ext uri="{FF2B5EF4-FFF2-40B4-BE49-F238E27FC236}">
              <a16:creationId xmlns:a16="http://schemas.microsoft.com/office/drawing/2014/main" id="{5E2C3F62-8228-B3B8-AED4-6BBEECE2D9C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0677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314325</xdr:colOff>
      <xdr:row>65</xdr:row>
      <xdr:rowOff>133350</xdr:rowOff>
    </xdr:to>
    <xdr:sp macro="" textlink="">
      <xdr:nvSpPr>
        <xdr:cNvPr id="32505" name="AutoShape 1" descr="Eine Matrixformel, die Konstanten verwendet">
          <a:extLst>
            <a:ext uri="{FF2B5EF4-FFF2-40B4-BE49-F238E27FC236}">
              <a16:creationId xmlns:a16="http://schemas.microsoft.com/office/drawing/2014/main" id="{0248D099-EF4C-CB75-4E4E-16258D65DEE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0677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314325</xdr:colOff>
      <xdr:row>65</xdr:row>
      <xdr:rowOff>133350</xdr:rowOff>
    </xdr:to>
    <xdr:sp macro="" textlink="">
      <xdr:nvSpPr>
        <xdr:cNvPr id="32506" name="AutoShape 1" descr="Eine Matrixformel, die Konstanten verwendet">
          <a:extLst>
            <a:ext uri="{FF2B5EF4-FFF2-40B4-BE49-F238E27FC236}">
              <a16:creationId xmlns:a16="http://schemas.microsoft.com/office/drawing/2014/main" id="{58D118B7-1D8E-F238-6C2D-FC2B4DD067D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0677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312</xdr:row>
      <xdr:rowOff>0</xdr:rowOff>
    </xdr:from>
    <xdr:to>
      <xdr:col>11</xdr:col>
      <xdr:colOff>314325</xdr:colOff>
      <xdr:row>313</xdr:row>
      <xdr:rowOff>133350</xdr:rowOff>
    </xdr:to>
    <xdr:sp macro="" textlink="">
      <xdr:nvSpPr>
        <xdr:cNvPr id="32507" name="AutoShape 1" descr="Eine Matrixformel, die Konstanten verwendet">
          <a:extLst>
            <a:ext uri="{FF2B5EF4-FFF2-40B4-BE49-F238E27FC236}">
              <a16:creationId xmlns:a16="http://schemas.microsoft.com/office/drawing/2014/main" id="{28C23F1E-5EFC-521E-EE85-E2960B811CC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834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312</xdr:row>
      <xdr:rowOff>0</xdr:rowOff>
    </xdr:from>
    <xdr:to>
      <xdr:col>11</xdr:col>
      <xdr:colOff>314325</xdr:colOff>
      <xdr:row>313</xdr:row>
      <xdr:rowOff>133350</xdr:rowOff>
    </xdr:to>
    <xdr:sp macro="" textlink="">
      <xdr:nvSpPr>
        <xdr:cNvPr id="32508" name="AutoShape 1" descr="Eine Matrixformel, die Konstanten verwendet">
          <a:extLst>
            <a:ext uri="{FF2B5EF4-FFF2-40B4-BE49-F238E27FC236}">
              <a16:creationId xmlns:a16="http://schemas.microsoft.com/office/drawing/2014/main" id="{D0E86B13-6CDA-7ACE-BE41-53BCD1045FF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834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312</xdr:row>
      <xdr:rowOff>0</xdr:rowOff>
    </xdr:from>
    <xdr:to>
      <xdr:col>11</xdr:col>
      <xdr:colOff>314325</xdr:colOff>
      <xdr:row>313</xdr:row>
      <xdr:rowOff>133350</xdr:rowOff>
    </xdr:to>
    <xdr:sp macro="" textlink="">
      <xdr:nvSpPr>
        <xdr:cNvPr id="32509" name="AutoShape 1" descr="Eine Matrixformel, die Konstanten verwendet">
          <a:extLst>
            <a:ext uri="{FF2B5EF4-FFF2-40B4-BE49-F238E27FC236}">
              <a16:creationId xmlns:a16="http://schemas.microsoft.com/office/drawing/2014/main" id="{F97F3D9E-F70E-1C62-AE2C-414949D2F0D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834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312</xdr:row>
      <xdr:rowOff>0</xdr:rowOff>
    </xdr:from>
    <xdr:to>
      <xdr:col>11</xdr:col>
      <xdr:colOff>314325</xdr:colOff>
      <xdr:row>313</xdr:row>
      <xdr:rowOff>133350</xdr:rowOff>
    </xdr:to>
    <xdr:sp macro="" textlink="">
      <xdr:nvSpPr>
        <xdr:cNvPr id="32510" name="AutoShape 1" descr="Eine Matrixformel, die Konstanten verwendet">
          <a:extLst>
            <a:ext uri="{FF2B5EF4-FFF2-40B4-BE49-F238E27FC236}">
              <a16:creationId xmlns:a16="http://schemas.microsoft.com/office/drawing/2014/main" id="{7C1C85CA-11D8-DB88-B122-93B15571998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834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312</xdr:row>
      <xdr:rowOff>0</xdr:rowOff>
    </xdr:from>
    <xdr:to>
      <xdr:col>11</xdr:col>
      <xdr:colOff>314325</xdr:colOff>
      <xdr:row>313</xdr:row>
      <xdr:rowOff>133350</xdr:rowOff>
    </xdr:to>
    <xdr:sp macro="" textlink="">
      <xdr:nvSpPr>
        <xdr:cNvPr id="32511" name="AutoShape 1" descr="Eine Matrixformel, die Konstanten verwendet">
          <a:extLst>
            <a:ext uri="{FF2B5EF4-FFF2-40B4-BE49-F238E27FC236}">
              <a16:creationId xmlns:a16="http://schemas.microsoft.com/office/drawing/2014/main" id="{466946F8-73FC-1AF6-20A5-A65F7961C8C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834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312</xdr:row>
      <xdr:rowOff>0</xdr:rowOff>
    </xdr:from>
    <xdr:to>
      <xdr:col>11</xdr:col>
      <xdr:colOff>314325</xdr:colOff>
      <xdr:row>313</xdr:row>
      <xdr:rowOff>133350</xdr:rowOff>
    </xdr:to>
    <xdr:sp macro="" textlink="">
      <xdr:nvSpPr>
        <xdr:cNvPr id="32512" name="AutoShape 1" descr="Eine Matrixformel, die Konstanten verwendet">
          <a:extLst>
            <a:ext uri="{FF2B5EF4-FFF2-40B4-BE49-F238E27FC236}">
              <a16:creationId xmlns:a16="http://schemas.microsoft.com/office/drawing/2014/main" id="{4C913035-3C89-FFF5-31C7-5852EFBCA01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834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312</xdr:row>
      <xdr:rowOff>0</xdr:rowOff>
    </xdr:from>
    <xdr:to>
      <xdr:col>11</xdr:col>
      <xdr:colOff>314325</xdr:colOff>
      <xdr:row>313</xdr:row>
      <xdr:rowOff>133350</xdr:rowOff>
    </xdr:to>
    <xdr:sp macro="" textlink="">
      <xdr:nvSpPr>
        <xdr:cNvPr id="32513" name="AutoShape 1" descr="Eine Matrixformel, die Konstanten verwendet">
          <a:extLst>
            <a:ext uri="{FF2B5EF4-FFF2-40B4-BE49-F238E27FC236}">
              <a16:creationId xmlns:a16="http://schemas.microsoft.com/office/drawing/2014/main" id="{CEC94504-9F01-1780-D7CA-776C5429E7D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834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339</xdr:row>
      <xdr:rowOff>0</xdr:rowOff>
    </xdr:from>
    <xdr:to>
      <xdr:col>11</xdr:col>
      <xdr:colOff>314325</xdr:colOff>
      <xdr:row>340</xdr:row>
      <xdr:rowOff>133350</xdr:rowOff>
    </xdr:to>
    <xdr:sp macro="" textlink="">
      <xdr:nvSpPr>
        <xdr:cNvPr id="32514" name="AutoShape 1" descr="Eine Matrixformel, die Konstanten verwendet">
          <a:extLst>
            <a:ext uri="{FF2B5EF4-FFF2-40B4-BE49-F238E27FC236}">
              <a16:creationId xmlns:a16="http://schemas.microsoft.com/office/drawing/2014/main" id="{86B8E473-3788-7116-8589-282C681A7FD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5206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339</xdr:row>
      <xdr:rowOff>0</xdr:rowOff>
    </xdr:from>
    <xdr:to>
      <xdr:col>11</xdr:col>
      <xdr:colOff>314325</xdr:colOff>
      <xdr:row>340</xdr:row>
      <xdr:rowOff>133350</xdr:rowOff>
    </xdr:to>
    <xdr:sp macro="" textlink="">
      <xdr:nvSpPr>
        <xdr:cNvPr id="32515" name="AutoShape 1" descr="Eine Matrixformel, die Konstanten verwendet">
          <a:extLst>
            <a:ext uri="{FF2B5EF4-FFF2-40B4-BE49-F238E27FC236}">
              <a16:creationId xmlns:a16="http://schemas.microsoft.com/office/drawing/2014/main" id="{6FDBB650-D28E-A2AE-C2C4-A5AB9C662AF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5206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339</xdr:row>
      <xdr:rowOff>0</xdr:rowOff>
    </xdr:from>
    <xdr:to>
      <xdr:col>11</xdr:col>
      <xdr:colOff>314325</xdr:colOff>
      <xdr:row>340</xdr:row>
      <xdr:rowOff>133350</xdr:rowOff>
    </xdr:to>
    <xdr:sp macro="" textlink="">
      <xdr:nvSpPr>
        <xdr:cNvPr id="32516" name="AutoShape 1" descr="Eine Matrixformel, die Konstanten verwendet">
          <a:extLst>
            <a:ext uri="{FF2B5EF4-FFF2-40B4-BE49-F238E27FC236}">
              <a16:creationId xmlns:a16="http://schemas.microsoft.com/office/drawing/2014/main" id="{D31D85FF-DD63-AD2A-88FE-72107726884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5206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339</xdr:row>
      <xdr:rowOff>0</xdr:rowOff>
    </xdr:from>
    <xdr:to>
      <xdr:col>11</xdr:col>
      <xdr:colOff>314325</xdr:colOff>
      <xdr:row>340</xdr:row>
      <xdr:rowOff>133350</xdr:rowOff>
    </xdr:to>
    <xdr:sp macro="" textlink="">
      <xdr:nvSpPr>
        <xdr:cNvPr id="32517" name="AutoShape 1" descr="Eine Matrixformel, die Konstanten verwendet">
          <a:extLst>
            <a:ext uri="{FF2B5EF4-FFF2-40B4-BE49-F238E27FC236}">
              <a16:creationId xmlns:a16="http://schemas.microsoft.com/office/drawing/2014/main" id="{ED1582DE-E745-1CF5-5705-57BDFFD118D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5206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339</xdr:row>
      <xdr:rowOff>0</xdr:rowOff>
    </xdr:from>
    <xdr:to>
      <xdr:col>11</xdr:col>
      <xdr:colOff>314325</xdr:colOff>
      <xdr:row>340</xdr:row>
      <xdr:rowOff>133350</xdr:rowOff>
    </xdr:to>
    <xdr:sp macro="" textlink="">
      <xdr:nvSpPr>
        <xdr:cNvPr id="32518" name="AutoShape 1" descr="Eine Matrixformel, die Konstanten verwendet">
          <a:extLst>
            <a:ext uri="{FF2B5EF4-FFF2-40B4-BE49-F238E27FC236}">
              <a16:creationId xmlns:a16="http://schemas.microsoft.com/office/drawing/2014/main" id="{A4EE8E25-D1B8-DF47-F2C9-C842AE78B61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5206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339</xdr:row>
      <xdr:rowOff>0</xdr:rowOff>
    </xdr:from>
    <xdr:to>
      <xdr:col>11</xdr:col>
      <xdr:colOff>314325</xdr:colOff>
      <xdr:row>340</xdr:row>
      <xdr:rowOff>133350</xdr:rowOff>
    </xdr:to>
    <xdr:sp macro="" textlink="">
      <xdr:nvSpPr>
        <xdr:cNvPr id="32519" name="AutoShape 1" descr="Eine Matrixformel, die Konstanten verwendet">
          <a:extLst>
            <a:ext uri="{FF2B5EF4-FFF2-40B4-BE49-F238E27FC236}">
              <a16:creationId xmlns:a16="http://schemas.microsoft.com/office/drawing/2014/main" id="{9C1BDCDE-D255-A9F7-83B5-38B6FFBADDB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5206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339</xdr:row>
      <xdr:rowOff>0</xdr:rowOff>
    </xdr:from>
    <xdr:to>
      <xdr:col>11</xdr:col>
      <xdr:colOff>314325</xdr:colOff>
      <xdr:row>340</xdr:row>
      <xdr:rowOff>133350</xdr:rowOff>
    </xdr:to>
    <xdr:sp macro="" textlink="">
      <xdr:nvSpPr>
        <xdr:cNvPr id="32520" name="AutoShape 1" descr="Eine Matrixformel, die Konstanten verwendet">
          <a:extLst>
            <a:ext uri="{FF2B5EF4-FFF2-40B4-BE49-F238E27FC236}">
              <a16:creationId xmlns:a16="http://schemas.microsoft.com/office/drawing/2014/main" id="{6CF37636-43E1-F6A0-913E-43C0A40D13C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5206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299</xdr:row>
      <xdr:rowOff>0</xdr:rowOff>
    </xdr:from>
    <xdr:to>
      <xdr:col>11</xdr:col>
      <xdr:colOff>314325</xdr:colOff>
      <xdr:row>300</xdr:row>
      <xdr:rowOff>133350</xdr:rowOff>
    </xdr:to>
    <xdr:sp macro="" textlink="">
      <xdr:nvSpPr>
        <xdr:cNvPr id="32521" name="AutoShape 1" descr="Eine Matrixformel, die Konstanten verwendet">
          <a:extLst>
            <a:ext uri="{FF2B5EF4-FFF2-40B4-BE49-F238E27FC236}">
              <a16:creationId xmlns:a16="http://schemas.microsoft.com/office/drawing/2014/main" id="{D39085C5-F753-7E65-C9FB-6CED121AEDD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8729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299</xdr:row>
      <xdr:rowOff>0</xdr:rowOff>
    </xdr:from>
    <xdr:to>
      <xdr:col>11</xdr:col>
      <xdr:colOff>314325</xdr:colOff>
      <xdr:row>300</xdr:row>
      <xdr:rowOff>133350</xdr:rowOff>
    </xdr:to>
    <xdr:sp macro="" textlink="">
      <xdr:nvSpPr>
        <xdr:cNvPr id="32522" name="AutoShape 1" descr="Eine Matrixformel, die Konstanten verwendet">
          <a:extLst>
            <a:ext uri="{FF2B5EF4-FFF2-40B4-BE49-F238E27FC236}">
              <a16:creationId xmlns:a16="http://schemas.microsoft.com/office/drawing/2014/main" id="{670DE269-EA08-4FBC-E8EB-6E369EE4101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8729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299</xdr:row>
      <xdr:rowOff>0</xdr:rowOff>
    </xdr:from>
    <xdr:to>
      <xdr:col>11</xdr:col>
      <xdr:colOff>314325</xdr:colOff>
      <xdr:row>300</xdr:row>
      <xdr:rowOff>133350</xdr:rowOff>
    </xdr:to>
    <xdr:sp macro="" textlink="">
      <xdr:nvSpPr>
        <xdr:cNvPr id="32523" name="AutoShape 1" descr="Eine Matrixformel, die Konstanten verwendet">
          <a:extLst>
            <a:ext uri="{FF2B5EF4-FFF2-40B4-BE49-F238E27FC236}">
              <a16:creationId xmlns:a16="http://schemas.microsoft.com/office/drawing/2014/main" id="{72477848-F162-E8A5-FC75-937EB8C3059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8729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299</xdr:row>
      <xdr:rowOff>0</xdr:rowOff>
    </xdr:from>
    <xdr:to>
      <xdr:col>11</xdr:col>
      <xdr:colOff>314325</xdr:colOff>
      <xdr:row>300</xdr:row>
      <xdr:rowOff>133350</xdr:rowOff>
    </xdr:to>
    <xdr:sp macro="" textlink="">
      <xdr:nvSpPr>
        <xdr:cNvPr id="32524" name="AutoShape 1" descr="Eine Matrixformel, die Konstanten verwendet">
          <a:extLst>
            <a:ext uri="{FF2B5EF4-FFF2-40B4-BE49-F238E27FC236}">
              <a16:creationId xmlns:a16="http://schemas.microsoft.com/office/drawing/2014/main" id="{606475EA-A10C-6D34-B5E8-DBECC01FEC8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8729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299</xdr:row>
      <xdr:rowOff>0</xdr:rowOff>
    </xdr:from>
    <xdr:to>
      <xdr:col>11</xdr:col>
      <xdr:colOff>314325</xdr:colOff>
      <xdr:row>300</xdr:row>
      <xdr:rowOff>133350</xdr:rowOff>
    </xdr:to>
    <xdr:sp macro="" textlink="">
      <xdr:nvSpPr>
        <xdr:cNvPr id="32525" name="AutoShape 1" descr="Eine Matrixformel, die Konstanten verwendet">
          <a:extLst>
            <a:ext uri="{FF2B5EF4-FFF2-40B4-BE49-F238E27FC236}">
              <a16:creationId xmlns:a16="http://schemas.microsoft.com/office/drawing/2014/main" id="{FEB37CDB-ECF5-8446-B1A2-FE341B0B9B7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8729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299</xdr:row>
      <xdr:rowOff>0</xdr:rowOff>
    </xdr:from>
    <xdr:to>
      <xdr:col>11</xdr:col>
      <xdr:colOff>314325</xdr:colOff>
      <xdr:row>300</xdr:row>
      <xdr:rowOff>133350</xdr:rowOff>
    </xdr:to>
    <xdr:sp macro="" textlink="">
      <xdr:nvSpPr>
        <xdr:cNvPr id="32526" name="AutoShape 1" descr="Eine Matrixformel, die Konstanten verwendet">
          <a:extLst>
            <a:ext uri="{FF2B5EF4-FFF2-40B4-BE49-F238E27FC236}">
              <a16:creationId xmlns:a16="http://schemas.microsoft.com/office/drawing/2014/main" id="{0EF07451-BF43-4B31-D405-78BEC4F08BF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8729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299</xdr:row>
      <xdr:rowOff>0</xdr:rowOff>
    </xdr:from>
    <xdr:to>
      <xdr:col>11</xdr:col>
      <xdr:colOff>314325</xdr:colOff>
      <xdr:row>300</xdr:row>
      <xdr:rowOff>133350</xdr:rowOff>
    </xdr:to>
    <xdr:sp macro="" textlink="">
      <xdr:nvSpPr>
        <xdr:cNvPr id="32527" name="AutoShape 1" descr="Eine Matrixformel, die Konstanten verwendet">
          <a:extLst>
            <a:ext uri="{FF2B5EF4-FFF2-40B4-BE49-F238E27FC236}">
              <a16:creationId xmlns:a16="http://schemas.microsoft.com/office/drawing/2014/main" id="{9C63A520-7408-0E44-374C-7BB53EAD67A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8729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260</xdr:row>
      <xdr:rowOff>0</xdr:rowOff>
    </xdr:from>
    <xdr:to>
      <xdr:col>11</xdr:col>
      <xdr:colOff>314325</xdr:colOff>
      <xdr:row>261</xdr:row>
      <xdr:rowOff>133350</xdr:rowOff>
    </xdr:to>
    <xdr:sp macro="" textlink="">
      <xdr:nvSpPr>
        <xdr:cNvPr id="32528" name="AutoShape 1" descr="Eine Matrixformel, die Konstanten verwendet">
          <a:extLst>
            <a:ext uri="{FF2B5EF4-FFF2-40B4-BE49-F238E27FC236}">
              <a16:creationId xmlns:a16="http://schemas.microsoft.com/office/drawing/2014/main" id="{97EF760C-4A7A-909F-A556-7CBD6E7CA56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2414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260</xdr:row>
      <xdr:rowOff>0</xdr:rowOff>
    </xdr:from>
    <xdr:to>
      <xdr:col>11</xdr:col>
      <xdr:colOff>314325</xdr:colOff>
      <xdr:row>261</xdr:row>
      <xdr:rowOff>133350</xdr:rowOff>
    </xdr:to>
    <xdr:sp macro="" textlink="">
      <xdr:nvSpPr>
        <xdr:cNvPr id="32529" name="AutoShape 1" descr="Eine Matrixformel, die Konstanten verwendet">
          <a:extLst>
            <a:ext uri="{FF2B5EF4-FFF2-40B4-BE49-F238E27FC236}">
              <a16:creationId xmlns:a16="http://schemas.microsoft.com/office/drawing/2014/main" id="{DFD6CB4B-51C2-2E56-3CEB-194A86F7AE6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2414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260</xdr:row>
      <xdr:rowOff>0</xdr:rowOff>
    </xdr:from>
    <xdr:to>
      <xdr:col>11</xdr:col>
      <xdr:colOff>314325</xdr:colOff>
      <xdr:row>261</xdr:row>
      <xdr:rowOff>133350</xdr:rowOff>
    </xdr:to>
    <xdr:sp macro="" textlink="">
      <xdr:nvSpPr>
        <xdr:cNvPr id="32530" name="AutoShape 1" descr="Eine Matrixformel, die Konstanten verwendet">
          <a:extLst>
            <a:ext uri="{FF2B5EF4-FFF2-40B4-BE49-F238E27FC236}">
              <a16:creationId xmlns:a16="http://schemas.microsoft.com/office/drawing/2014/main" id="{B3AE80A4-1BA6-5F8A-6D05-EBDE640BB4F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2414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260</xdr:row>
      <xdr:rowOff>0</xdr:rowOff>
    </xdr:from>
    <xdr:to>
      <xdr:col>11</xdr:col>
      <xdr:colOff>314325</xdr:colOff>
      <xdr:row>261</xdr:row>
      <xdr:rowOff>133350</xdr:rowOff>
    </xdr:to>
    <xdr:sp macro="" textlink="">
      <xdr:nvSpPr>
        <xdr:cNvPr id="32531" name="AutoShape 1" descr="Eine Matrixformel, die Konstanten verwendet">
          <a:extLst>
            <a:ext uri="{FF2B5EF4-FFF2-40B4-BE49-F238E27FC236}">
              <a16:creationId xmlns:a16="http://schemas.microsoft.com/office/drawing/2014/main" id="{70F392D6-C86F-6E9E-E1E1-1D26E8C6B00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2414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260</xdr:row>
      <xdr:rowOff>0</xdr:rowOff>
    </xdr:from>
    <xdr:to>
      <xdr:col>11</xdr:col>
      <xdr:colOff>314325</xdr:colOff>
      <xdr:row>261</xdr:row>
      <xdr:rowOff>133350</xdr:rowOff>
    </xdr:to>
    <xdr:sp macro="" textlink="">
      <xdr:nvSpPr>
        <xdr:cNvPr id="32532" name="AutoShape 1" descr="Eine Matrixformel, die Konstanten verwendet">
          <a:extLst>
            <a:ext uri="{FF2B5EF4-FFF2-40B4-BE49-F238E27FC236}">
              <a16:creationId xmlns:a16="http://schemas.microsoft.com/office/drawing/2014/main" id="{BC7A08F6-EAA0-7A1C-27C6-90639542976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2414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260</xdr:row>
      <xdr:rowOff>0</xdr:rowOff>
    </xdr:from>
    <xdr:to>
      <xdr:col>11</xdr:col>
      <xdr:colOff>314325</xdr:colOff>
      <xdr:row>261</xdr:row>
      <xdr:rowOff>133350</xdr:rowOff>
    </xdr:to>
    <xdr:sp macro="" textlink="">
      <xdr:nvSpPr>
        <xdr:cNvPr id="32533" name="AutoShape 1" descr="Eine Matrixformel, die Konstanten verwendet">
          <a:extLst>
            <a:ext uri="{FF2B5EF4-FFF2-40B4-BE49-F238E27FC236}">
              <a16:creationId xmlns:a16="http://schemas.microsoft.com/office/drawing/2014/main" id="{8E34F35C-237F-1DA6-D837-CCF8B6883A9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2414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260</xdr:row>
      <xdr:rowOff>0</xdr:rowOff>
    </xdr:from>
    <xdr:to>
      <xdr:col>11</xdr:col>
      <xdr:colOff>314325</xdr:colOff>
      <xdr:row>261</xdr:row>
      <xdr:rowOff>133350</xdr:rowOff>
    </xdr:to>
    <xdr:sp macro="" textlink="">
      <xdr:nvSpPr>
        <xdr:cNvPr id="32534" name="AutoShape 1" descr="Eine Matrixformel, die Konstanten verwendet">
          <a:extLst>
            <a:ext uri="{FF2B5EF4-FFF2-40B4-BE49-F238E27FC236}">
              <a16:creationId xmlns:a16="http://schemas.microsoft.com/office/drawing/2014/main" id="{35D2DAAC-1A6B-C24B-C401-2E82F328905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2414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314325</xdr:colOff>
      <xdr:row>51</xdr:row>
      <xdr:rowOff>133350</xdr:rowOff>
    </xdr:to>
    <xdr:sp macro="" textlink="">
      <xdr:nvSpPr>
        <xdr:cNvPr id="32535" name="AutoShape 1" descr="Eine Matrixformel, die Konstanten verwendet">
          <a:extLst>
            <a:ext uri="{FF2B5EF4-FFF2-40B4-BE49-F238E27FC236}">
              <a16:creationId xmlns:a16="http://schemas.microsoft.com/office/drawing/2014/main" id="{097AAE4A-CF23-C4E4-3D0A-0B61CE5D5C2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8410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314325</xdr:colOff>
      <xdr:row>51</xdr:row>
      <xdr:rowOff>133350</xdr:rowOff>
    </xdr:to>
    <xdr:sp macro="" textlink="">
      <xdr:nvSpPr>
        <xdr:cNvPr id="32536" name="AutoShape 1" descr="Eine Matrixformel, die Konstanten verwendet">
          <a:extLst>
            <a:ext uri="{FF2B5EF4-FFF2-40B4-BE49-F238E27FC236}">
              <a16:creationId xmlns:a16="http://schemas.microsoft.com/office/drawing/2014/main" id="{8DD6F594-F48C-99FB-72A3-AB5DA732911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8410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314325</xdr:colOff>
      <xdr:row>51</xdr:row>
      <xdr:rowOff>133350</xdr:rowOff>
    </xdr:to>
    <xdr:sp macro="" textlink="">
      <xdr:nvSpPr>
        <xdr:cNvPr id="32537" name="AutoShape 1" descr="Eine Matrixformel, die Konstanten verwendet">
          <a:extLst>
            <a:ext uri="{FF2B5EF4-FFF2-40B4-BE49-F238E27FC236}">
              <a16:creationId xmlns:a16="http://schemas.microsoft.com/office/drawing/2014/main" id="{20E15E1C-92F3-3C1C-FD09-40650B95E25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8410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314325</xdr:colOff>
      <xdr:row>51</xdr:row>
      <xdr:rowOff>133350</xdr:rowOff>
    </xdr:to>
    <xdr:sp macro="" textlink="">
      <xdr:nvSpPr>
        <xdr:cNvPr id="32538" name="AutoShape 1" descr="Eine Matrixformel, die Konstanten verwendet">
          <a:extLst>
            <a:ext uri="{FF2B5EF4-FFF2-40B4-BE49-F238E27FC236}">
              <a16:creationId xmlns:a16="http://schemas.microsoft.com/office/drawing/2014/main" id="{E3D969AB-BB2A-BB98-399E-425B0F88E74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8410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314325</xdr:colOff>
      <xdr:row>51</xdr:row>
      <xdr:rowOff>133350</xdr:rowOff>
    </xdr:to>
    <xdr:sp macro="" textlink="">
      <xdr:nvSpPr>
        <xdr:cNvPr id="32539" name="AutoShape 1" descr="Eine Matrixformel, die Konstanten verwendet">
          <a:extLst>
            <a:ext uri="{FF2B5EF4-FFF2-40B4-BE49-F238E27FC236}">
              <a16:creationId xmlns:a16="http://schemas.microsoft.com/office/drawing/2014/main" id="{2E16FEF1-B608-A630-60C5-DF9AEBD58B7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8410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314325</xdr:colOff>
      <xdr:row>51</xdr:row>
      <xdr:rowOff>133350</xdr:rowOff>
    </xdr:to>
    <xdr:sp macro="" textlink="">
      <xdr:nvSpPr>
        <xdr:cNvPr id="32540" name="AutoShape 1" descr="Eine Matrixformel, die Konstanten verwendet">
          <a:extLst>
            <a:ext uri="{FF2B5EF4-FFF2-40B4-BE49-F238E27FC236}">
              <a16:creationId xmlns:a16="http://schemas.microsoft.com/office/drawing/2014/main" id="{10A78739-60C4-A12B-4E92-DA5ADA6C4BD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8410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314325</xdr:colOff>
      <xdr:row>51</xdr:row>
      <xdr:rowOff>133350</xdr:rowOff>
    </xdr:to>
    <xdr:sp macro="" textlink="">
      <xdr:nvSpPr>
        <xdr:cNvPr id="32541" name="AutoShape 1" descr="Eine Matrixformel, die Konstanten verwendet">
          <a:extLst>
            <a:ext uri="{FF2B5EF4-FFF2-40B4-BE49-F238E27FC236}">
              <a16:creationId xmlns:a16="http://schemas.microsoft.com/office/drawing/2014/main" id="{0B53A5F2-A5DF-384F-8A24-4764C13F80C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8410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314325</xdr:colOff>
      <xdr:row>25</xdr:row>
      <xdr:rowOff>133350</xdr:rowOff>
    </xdr:to>
    <xdr:sp macro="" textlink="">
      <xdr:nvSpPr>
        <xdr:cNvPr id="32542" name="AutoShape 1" descr="Eine Matrixformel, die Konstanten verwendet">
          <a:extLst>
            <a:ext uri="{FF2B5EF4-FFF2-40B4-BE49-F238E27FC236}">
              <a16:creationId xmlns:a16="http://schemas.microsoft.com/office/drawing/2014/main" id="{DA05B4C3-CFCA-BEBB-AE8D-EEAE314B1B9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200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314325</xdr:colOff>
      <xdr:row>25</xdr:row>
      <xdr:rowOff>133350</xdr:rowOff>
    </xdr:to>
    <xdr:sp macro="" textlink="">
      <xdr:nvSpPr>
        <xdr:cNvPr id="32543" name="AutoShape 1" descr="Eine Matrixformel, die Konstanten verwendet">
          <a:extLst>
            <a:ext uri="{FF2B5EF4-FFF2-40B4-BE49-F238E27FC236}">
              <a16:creationId xmlns:a16="http://schemas.microsoft.com/office/drawing/2014/main" id="{75F99D2F-1FE0-8EAA-9803-4162260297D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200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314325</xdr:colOff>
      <xdr:row>25</xdr:row>
      <xdr:rowOff>133350</xdr:rowOff>
    </xdr:to>
    <xdr:sp macro="" textlink="">
      <xdr:nvSpPr>
        <xdr:cNvPr id="32544" name="AutoShape 1" descr="Eine Matrixformel, die Konstanten verwendet">
          <a:extLst>
            <a:ext uri="{FF2B5EF4-FFF2-40B4-BE49-F238E27FC236}">
              <a16:creationId xmlns:a16="http://schemas.microsoft.com/office/drawing/2014/main" id="{73057FDA-3C75-2434-2352-AA651CFB1CF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200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314325</xdr:colOff>
      <xdr:row>25</xdr:row>
      <xdr:rowOff>133350</xdr:rowOff>
    </xdr:to>
    <xdr:sp macro="" textlink="">
      <xdr:nvSpPr>
        <xdr:cNvPr id="32545" name="AutoShape 1" descr="Eine Matrixformel, die Konstanten verwendet">
          <a:extLst>
            <a:ext uri="{FF2B5EF4-FFF2-40B4-BE49-F238E27FC236}">
              <a16:creationId xmlns:a16="http://schemas.microsoft.com/office/drawing/2014/main" id="{100CC650-4B03-2DDA-248A-DEA69A20AEE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200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314325</xdr:colOff>
      <xdr:row>25</xdr:row>
      <xdr:rowOff>133350</xdr:rowOff>
    </xdr:to>
    <xdr:sp macro="" textlink="">
      <xdr:nvSpPr>
        <xdr:cNvPr id="32546" name="AutoShape 1" descr="Eine Matrixformel, die Konstanten verwendet">
          <a:extLst>
            <a:ext uri="{FF2B5EF4-FFF2-40B4-BE49-F238E27FC236}">
              <a16:creationId xmlns:a16="http://schemas.microsoft.com/office/drawing/2014/main" id="{FB80B22C-A233-E21A-9886-7119AB2946E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200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314325</xdr:colOff>
      <xdr:row>25</xdr:row>
      <xdr:rowOff>133350</xdr:rowOff>
    </xdr:to>
    <xdr:sp macro="" textlink="">
      <xdr:nvSpPr>
        <xdr:cNvPr id="32547" name="AutoShape 1" descr="Eine Matrixformel, die Konstanten verwendet">
          <a:extLst>
            <a:ext uri="{FF2B5EF4-FFF2-40B4-BE49-F238E27FC236}">
              <a16:creationId xmlns:a16="http://schemas.microsoft.com/office/drawing/2014/main" id="{9B5F39B2-5FF4-4219-2DCE-51D6AE72FBB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200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314325</xdr:colOff>
      <xdr:row>25</xdr:row>
      <xdr:rowOff>133350</xdr:rowOff>
    </xdr:to>
    <xdr:sp macro="" textlink="">
      <xdr:nvSpPr>
        <xdr:cNvPr id="32548" name="AutoShape 1" descr="Eine Matrixformel, die Konstanten verwendet">
          <a:extLst>
            <a:ext uri="{FF2B5EF4-FFF2-40B4-BE49-F238E27FC236}">
              <a16:creationId xmlns:a16="http://schemas.microsoft.com/office/drawing/2014/main" id="{C6C52667-2506-D400-CFA4-141E04AAA18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200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362</xdr:row>
      <xdr:rowOff>0</xdr:rowOff>
    </xdr:from>
    <xdr:to>
      <xdr:col>11</xdr:col>
      <xdr:colOff>314325</xdr:colOff>
      <xdr:row>363</xdr:row>
      <xdr:rowOff>133350</xdr:rowOff>
    </xdr:to>
    <xdr:sp macro="" textlink="">
      <xdr:nvSpPr>
        <xdr:cNvPr id="32549" name="AutoShape 1" descr="Eine Matrixformel, die Konstanten verwendet">
          <a:extLst>
            <a:ext uri="{FF2B5EF4-FFF2-40B4-BE49-F238E27FC236}">
              <a16:creationId xmlns:a16="http://schemas.microsoft.com/office/drawing/2014/main" id="{7966154E-9F21-1E26-94A5-0E4B2CD90C2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8931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362</xdr:row>
      <xdr:rowOff>0</xdr:rowOff>
    </xdr:from>
    <xdr:to>
      <xdr:col>11</xdr:col>
      <xdr:colOff>314325</xdr:colOff>
      <xdr:row>363</xdr:row>
      <xdr:rowOff>133350</xdr:rowOff>
    </xdr:to>
    <xdr:sp macro="" textlink="">
      <xdr:nvSpPr>
        <xdr:cNvPr id="32550" name="AutoShape 1" descr="Eine Matrixformel, die Konstanten verwendet">
          <a:extLst>
            <a:ext uri="{FF2B5EF4-FFF2-40B4-BE49-F238E27FC236}">
              <a16:creationId xmlns:a16="http://schemas.microsoft.com/office/drawing/2014/main" id="{5F6D755C-938A-16E9-31BA-47A40A0F0AF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8931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362</xdr:row>
      <xdr:rowOff>0</xdr:rowOff>
    </xdr:from>
    <xdr:to>
      <xdr:col>11</xdr:col>
      <xdr:colOff>314325</xdr:colOff>
      <xdr:row>363</xdr:row>
      <xdr:rowOff>133350</xdr:rowOff>
    </xdr:to>
    <xdr:sp macro="" textlink="">
      <xdr:nvSpPr>
        <xdr:cNvPr id="32551" name="AutoShape 1" descr="Eine Matrixformel, die Konstanten verwendet">
          <a:extLst>
            <a:ext uri="{FF2B5EF4-FFF2-40B4-BE49-F238E27FC236}">
              <a16:creationId xmlns:a16="http://schemas.microsoft.com/office/drawing/2014/main" id="{7298C877-1ADF-9A4D-7C8C-E3ACA55510E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8931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362</xdr:row>
      <xdr:rowOff>0</xdr:rowOff>
    </xdr:from>
    <xdr:to>
      <xdr:col>11</xdr:col>
      <xdr:colOff>314325</xdr:colOff>
      <xdr:row>363</xdr:row>
      <xdr:rowOff>133350</xdr:rowOff>
    </xdr:to>
    <xdr:sp macro="" textlink="">
      <xdr:nvSpPr>
        <xdr:cNvPr id="32552" name="AutoShape 1" descr="Eine Matrixformel, die Konstanten verwendet">
          <a:extLst>
            <a:ext uri="{FF2B5EF4-FFF2-40B4-BE49-F238E27FC236}">
              <a16:creationId xmlns:a16="http://schemas.microsoft.com/office/drawing/2014/main" id="{04BB7C9A-76AF-9CDB-66E5-2BD7D6513E5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8931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362</xdr:row>
      <xdr:rowOff>0</xdr:rowOff>
    </xdr:from>
    <xdr:to>
      <xdr:col>11</xdr:col>
      <xdr:colOff>314325</xdr:colOff>
      <xdr:row>363</xdr:row>
      <xdr:rowOff>133350</xdr:rowOff>
    </xdr:to>
    <xdr:sp macro="" textlink="">
      <xdr:nvSpPr>
        <xdr:cNvPr id="32553" name="AutoShape 1" descr="Eine Matrixformel, die Konstanten verwendet">
          <a:extLst>
            <a:ext uri="{FF2B5EF4-FFF2-40B4-BE49-F238E27FC236}">
              <a16:creationId xmlns:a16="http://schemas.microsoft.com/office/drawing/2014/main" id="{26D9CBBB-EB37-43DF-D5D9-23B1483BDB3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8931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362</xdr:row>
      <xdr:rowOff>0</xdr:rowOff>
    </xdr:from>
    <xdr:to>
      <xdr:col>11</xdr:col>
      <xdr:colOff>314325</xdr:colOff>
      <xdr:row>363</xdr:row>
      <xdr:rowOff>133350</xdr:rowOff>
    </xdr:to>
    <xdr:sp macro="" textlink="">
      <xdr:nvSpPr>
        <xdr:cNvPr id="32554" name="AutoShape 1" descr="Eine Matrixformel, die Konstanten verwendet">
          <a:extLst>
            <a:ext uri="{FF2B5EF4-FFF2-40B4-BE49-F238E27FC236}">
              <a16:creationId xmlns:a16="http://schemas.microsoft.com/office/drawing/2014/main" id="{ED17CAB9-4452-C11D-E32B-EA1735BAA45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8931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362</xdr:row>
      <xdr:rowOff>0</xdr:rowOff>
    </xdr:from>
    <xdr:to>
      <xdr:col>11</xdr:col>
      <xdr:colOff>314325</xdr:colOff>
      <xdr:row>363</xdr:row>
      <xdr:rowOff>133350</xdr:rowOff>
    </xdr:to>
    <xdr:sp macro="" textlink="">
      <xdr:nvSpPr>
        <xdr:cNvPr id="32555" name="AutoShape 1" descr="Eine Matrixformel, die Konstanten verwendet">
          <a:extLst>
            <a:ext uri="{FF2B5EF4-FFF2-40B4-BE49-F238E27FC236}">
              <a16:creationId xmlns:a16="http://schemas.microsoft.com/office/drawing/2014/main" id="{496A5469-147C-8C33-E57E-D39BA1914FA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8931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237</xdr:row>
      <xdr:rowOff>0</xdr:rowOff>
    </xdr:from>
    <xdr:to>
      <xdr:col>11</xdr:col>
      <xdr:colOff>314325</xdr:colOff>
      <xdr:row>238</xdr:row>
      <xdr:rowOff>133350</xdr:rowOff>
    </xdr:to>
    <xdr:sp macro="" textlink="">
      <xdr:nvSpPr>
        <xdr:cNvPr id="32556" name="AutoShape 1" descr="Eine Matrixformel, die Konstanten verwendet">
          <a:extLst>
            <a:ext uri="{FF2B5EF4-FFF2-40B4-BE49-F238E27FC236}">
              <a16:creationId xmlns:a16="http://schemas.microsoft.com/office/drawing/2014/main" id="{EBEE70DD-2593-93D3-B659-CC4EC0A09AC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8690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237</xdr:row>
      <xdr:rowOff>0</xdr:rowOff>
    </xdr:from>
    <xdr:to>
      <xdr:col>11</xdr:col>
      <xdr:colOff>314325</xdr:colOff>
      <xdr:row>238</xdr:row>
      <xdr:rowOff>133350</xdr:rowOff>
    </xdr:to>
    <xdr:sp macro="" textlink="">
      <xdr:nvSpPr>
        <xdr:cNvPr id="32557" name="AutoShape 1" descr="Eine Matrixformel, die Konstanten verwendet">
          <a:extLst>
            <a:ext uri="{FF2B5EF4-FFF2-40B4-BE49-F238E27FC236}">
              <a16:creationId xmlns:a16="http://schemas.microsoft.com/office/drawing/2014/main" id="{5518D862-9185-8837-666A-94566AD0508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8690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237</xdr:row>
      <xdr:rowOff>0</xdr:rowOff>
    </xdr:from>
    <xdr:to>
      <xdr:col>11</xdr:col>
      <xdr:colOff>314325</xdr:colOff>
      <xdr:row>238</xdr:row>
      <xdr:rowOff>133350</xdr:rowOff>
    </xdr:to>
    <xdr:sp macro="" textlink="">
      <xdr:nvSpPr>
        <xdr:cNvPr id="32558" name="AutoShape 1" descr="Eine Matrixformel, die Konstanten verwendet">
          <a:extLst>
            <a:ext uri="{FF2B5EF4-FFF2-40B4-BE49-F238E27FC236}">
              <a16:creationId xmlns:a16="http://schemas.microsoft.com/office/drawing/2014/main" id="{C69A2413-5B4B-2B6E-1CEC-D69180B3886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8690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237</xdr:row>
      <xdr:rowOff>0</xdr:rowOff>
    </xdr:from>
    <xdr:to>
      <xdr:col>11</xdr:col>
      <xdr:colOff>314325</xdr:colOff>
      <xdr:row>238</xdr:row>
      <xdr:rowOff>133350</xdr:rowOff>
    </xdr:to>
    <xdr:sp macro="" textlink="">
      <xdr:nvSpPr>
        <xdr:cNvPr id="32559" name="AutoShape 1" descr="Eine Matrixformel, die Konstanten verwendet">
          <a:extLst>
            <a:ext uri="{FF2B5EF4-FFF2-40B4-BE49-F238E27FC236}">
              <a16:creationId xmlns:a16="http://schemas.microsoft.com/office/drawing/2014/main" id="{01433712-B95C-192D-B0C8-07C82313B05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8690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237</xdr:row>
      <xdr:rowOff>0</xdr:rowOff>
    </xdr:from>
    <xdr:to>
      <xdr:col>11</xdr:col>
      <xdr:colOff>314325</xdr:colOff>
      <xdr:row>238</xdr:row>
      <xdr:rowOff>133350</xdr:rowOff>
    </xdr:to>
    <xdr:sp macro="" textlink="">
      <xdr:nvSpPr>
        <xdr:cNvPr id="32560" name="AutoShape 1" descr="Eine Matrixformel, die Konstanten verwendet">
          <a:extLst>
            <a:ext uri="{FF2B5EF4-FFF2-40B4-BE49-F238E27FC236}">
              <a16:creationId xmlns:a16="http://schemas.microsoft.com/office/drawing/2014/main" id="{87AEEEBA-5A0C-685E-F8C9-49218AB8908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8690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237</xdr:row>
      <xdr:rowOff>0</xdr:rowOff>
    </xdr:from>
    <xdr:to>
      <xdr:col>11</xdr:col>
      <xdr:colOff>314325</xdr:colOff>
      <xdr:row>238</xdr:row>
      <xdr:rowOff>133350</xdr:rowOff>
    </xdr:to>
    <xdr:sp macro="" textlink="">
      <xdr:nvSpPr>
        <xdr:cNvPr id="32561" name="AutoShape 1" descr="Eine Matrixformel, die Konstanten verwendet">
          <a:extLst>
            <a:ext uri="{FF2B5EF4-FFF2-40B4-BE49-F238E27FC236}">
              <a16:creationId xmlns:a16="http://schemas.microsoft.com/office/drawing/2014/main" id="{B1A7D771-0FD3-D798-1D36-2090F1B2A4B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8690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237</xdr:row>
      <xdr:rowOff>0</xdr:rowOff>
    </xdr:from>
    <xdr:to>
      <xdr:col>11</xdr:col>
      <xdr:colOff>314325</xdr:colOff>
      <xdr:row>238</xdr:row>
      <xdr:rowOff>133350</xdr:rowOff>
    </xdr:to>
    <xdr:sp macro="" textlink="">
      <xdr:nvSpPr>
        <xdr:cNvPr id="32562" name="AutoShape 1" descr="Eine Matrixformel, die Konstanten verwendet">
          <a:extLst>
            <a:ext uri="{FF2B5EF4-FFF2-40B4-BE49-F238E27FC236}">
              <a16:creationId xmlns:a16="http://schemas.microsoft.com/office/drawing/2014/main" id="{73C26745-B21C-5CD3-38F4-5D0259D55AE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8690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154</xdr:row>
      <xdr:rowOff>0</xdr:rowOff>
    </xdr:from>
    <xdr:to>
      <xdr:col>11</xdr:col>
      <xdr:colOff>314325</xdr:colOff>
      <xdr:row>155</xdr:row>
      <xdr:rowOff>133350</xdr:rowOff>
    </xdr:to>
    <xdr:sp macro="" textlink="">
      <xdr:nvSpPr>
        <xdr:cNvPr id="32563" name="AutoShape 1" descr="Eine Matrixformel, die Konstanten verwendet">
          <a:extLst>
            <a:ext uri="{FF2B5EF4-FFF2-40B4-BE49-F238E27FC236}">
              <a16:creationId xmlns:a16="http://schemas.microsoft.com/office/drawing/2014/main" id="{73B67B1E-5E9D-2D41-5038-3C0C97AEA17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5250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154</xdr:row>
      <xdr:rowOff>0</xdr:rowOff>
    </xdr:from>
    <xdr:to>
      <xdr:col>11</xdr:col>
      <xdr:colOff>314325</xdr:colOff>
      <xdr:row>155</xdr:row>
      <xdr:rowOff>133350</xdr:rowOff>
    </xdr:to>
    <xdr:sp macro="" textlink="">
      <xdr:nvSpPr>
        <xdr:cNvPr id="32564" name="AutoShape 1" descr="Eine Matrixformel, die Konstanten verwendet">
          <a:extLst>
            <a:ext uri="{FF2B5EF4-FFF2-40B4-BE49-F238E27FC236}">
              <a16:creationId xmlns:a16="http://schemas.microsoft.com/office/drawing/2014/main" id="{27895576-0DA5-C5F0-CBA9-311E1981944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5250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154</xdr:row>
      <xdr:rowOff>0</xdr:rowOff>
    </xdr:from>
    <xdr:to>
      <xdr:col>11</xdr:col>
      <xdr:colOff>314325</xdr:colOff>
      <xdr:row>155</xdr:row>
      <xdr:rowOff>133350</xdr:rowOff>
    </xdr:to>
    <xdr:sp macro="" textlink="">
      <xdr:nvSpPr>
        <xdr:cNvPr id="32565" name="AutoShape 1" descr="Eine Matrixformel, die Konstanten verwendet">
          <a:extLst>
            <a:ext uri="{FF2B5EF4-FFF2-40B4-BE49-F238E27FC236}">
              <a16:creationId xmlns:a16="http://schemas.microsoft.com/office/drawing/2014/main" id="{AC436970-5C74-0A60-94B2-9AA247C7CFF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5250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154</xdr:row>
      <xdr:rowOff>0</xdr:rowOff>
    </xdr:from>
    <xdr:to>
      <xdr:col>11</xdr:col>
      <xdr:colOff>314325</xdr:colOff>
      <xdr:row>155</xdr:row>
      <xdr:rowOff>133350</xdr:rowOff>
    </xdr:to>
    <xdr:sp macro="" textlink="">
      <xdr:nvSpPr>
        <xdr:cNvPr id="32566" name="AutoShape 1" descr="Eine Matrixformel, die Konstanten verwendet">
          <a:extLst>
            <a:ext uri="{FF2B5EF4-FFF2-40B4-BE49-F238E27FC236}">
              <a16:creationId xmlns:a16="http://schemas.microsoft.com/office/drawing/2014/main" id="{2D21DC75-A03F-E1A2-46F1-792BBC9132A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5250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154</xdr:row>
      <xdr:rowOff>0</xdr:rowOff>
    </xdr:from>
    <xdr:to>
      <xdr:col>11</xdr:col>
      <xdr:colOff>314325</xdr:colOff>
      <xdr:row>155</xdr:row>
      <xdr:rowOff>133350</xdr:rowOff>
    </xdr:to>
    <xdr:sp macro="" textlink="">
      <xdr:nvSpPr>
        <xdr:cNvPr id="32567" name="AutoShape 1" descr="Eine Matrixformel, die Konstanten verwendet">
          <a:extLst>
            <a:ext uri="{FF2B5EF4-FFF2-40B4-BE49-F238E27FC236}">
              <a16:creationId xmlns:a16="http://schemas.microsoft.com/office/drawing/2014/main" id="{2D64FDB1-B951-0C0F-3FDC-C19F6391914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5250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154</xdr:row>
      <xdr:rowOff>0</xdr:rowOff>
    </xdr:from>
    <xdr:to>
      <xdr:col>11</xdr:col>
      <xdr:colOff>314325</xdr:colOff>
      <xdr:row>155</xdr:row>
      <xdr:rowOff>133350</xdr:rowOff>
    </xdr:to>
    <xdr:sp macro="" textlink="">
      <xdr:nvSpPr>
        <xdr:cNvPr id="32568" name="AutoShape 1" descr="Eine Matrixformel, die Konstanten verwendet">
          <a:extLst>
            <a:ext uri="{FF2B5EF4-FFF2-40B4-BE49-F238E27FC236}">
              <a16:creationId xmlns:a16="http://schemas.microsoft.com/office/drawing/2014/main" id="{0AA79539-266F-1A61-3B8B-5C2DCD3C17E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5250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154</xdr:row>
      <xdr:rowOff>0</xdr:rowOff>
    </xdr:from>
    <xdr:to>
      <xdr:col>11</xdr:col>
      <xdr:colOff>314325</xdr:colOff>
      <xdr:row>155</xdr:row>
      <xdr:rowOff>133350</xdr:rowOff>
    </xdr:to>
    <xdr:sp macro="" textlink="">
      <xdr:nvSpPr>
        <xdr:cNvPr id="32569" name="AutoShape 1" descr="Eine Matrixformel, die Konstanten verwendet">
          <a:extLst>
            <a:ext uri="{FF2B5EF4-FFF2-40B4-BE49-F238E27FC236}">
              <a16:creationId xmlns:a16="http://schemas.microsoft.com/office/drawing/2014/main" id="{3C140C96-BC41-E187-2280-D430D27B578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5250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214</xdr:row>
      <xdr:rowOff>0</xdr:rowOff>
    </xdr:from>
    <xdr:to>
      <xdr:col>11</xdr:col>
      <xdr:colOff>314325</xdr:colOff>
      <xdr:row>215</xdr:row>
      <xdr:rowOff>133350</xdr:rowOff>
    </xdr:to>
    <xdr:sp macro="" textlink="">
      <xdr:nvSpPr>
        <xdr:cNvPr id="32570" name="AutoShape 1" descr="Eine Matrixformel, die Konstanten verwendet">
          <a:extLst>
            <a:ext uri="{FF2B5EF4-FFF2-40B4-BE49-F238E27FC236}">
              <a16:creationId xmlns:a16="http://schemas.microsoft.com/office/drawing/2014/main" id="{AE0382EB-000C-FEDB-4F36-272EE7E60F1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4966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214</xdr:row>
      <xdr:rowOff>0</xdr:rowOff>
    </xdr:from>
    <xdr:to>
      <xdr:col>11</xdr:col>
      <xdr:colOff>314325</xdr:colOff>
      <xdr:row>215</xdr:row>
      <xdr:rowOff>133350</xdr:rowOff>
    </xdr:to>
    <xdr:sp macro="" textlink="">
      <xdr:nvSpPr>
        <xdr:cNvPr id="32571" name="AutoShape 1" descr="Eine Matrixformel, die Konstanten verwendet">
          <a:extLst>
            <a:ext uri="{FF2B5EF4-FFF2-40B4-BE49-F238E27FC236}">
              <a16:creationId xmlns:a16="http://schemas.microsoft.com/office/drawing/2014/main" id="{D098C89B-8E58-124D-EA74-E8383A1768B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4966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214</xdr:row>
      <xdr:rowOff>0</xdr:rowOff>
    </xdr:from>
    <xdr:to>
      <xdr:col>11</xdr:col>
      <xdr:colOff>314325</xdr:colOff>
      <xdr:row>215</xdr:row>
      <xdr:rowOff>133350</xdr:rowOff>
    </xdr:to>
    <xdr:sp macro="" textlink="">
      <xdr:nvSpPr>
        <xdr:cNvPr id="32572" name="AutoShape 1" descr="Eine Matrixformel, die Konstanten verwendet">
          <a:extLst>
            <a:ext uri="{FF2B5EF4-FFF2-40B4-BE49-F238E27FC236}">
              <a16:creationId xmlns:a16="http://schemas.microsoft.com/office/drawing/2014/main" id="{9A08D008-6EFC-38D4-C592-6C9B7B27D0D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4966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214</xdr:row>
      <xdr:rowOff>0</xdr:rowOff>
    </xdr:from>
    <xdr:to>
      <xdr:col>11</xdr:col>
      <xdr:colOff>314325</xdr:colOff>
      <xdr:row>215</xdr:row>
      <xdr:rowOff>133350</xdr:rowOff>
    </xdr:to>
    <xdr:sp macro="" textlink="">
      <xdr:nvSpPr>
        <xdr:cNvPr id="32573" name="AutoShape 1" descr="Eine Matrixformel, die Konstanten verwendet">
          <a:extLst>
            <a:ext uri="{FF2B5EF4-FFF2-40B4-BE49-F238E27FC236}">
              <a16:creationId xmlns:a16="http://schemas.microsoft.com/office/drawing/2014/main" id="{4A7CCDD0-44E2-5395-5046-E59C5F12DEA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4966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214</xdr:row>
      <xdr:rowOff>0</xdr:rowOff>
    </xdr:from>
    <xdr:to>
      <xdr:col>11</xdr:col>
      <xdr:colOff>314325</xdr:colOff>
      <xdr:row>215</xdr:row>
      <xdr:rowOff>133350</xdr:rowOff>
    </xdr:to>
    <xdr:sp macro="" textlink="">
      <xdr:nvSpPr>
        <xdr:cNvPr id="32574" name="AutoShape 1" descr="Eine Matrixformel, die Konstanten verwendet">
          <a:extLst>
            <a:ext uri="{FF2B5EF4-FFF2-40B4-BE49-F238E27FC236}">
              <a16:creationId xmlns:a16="http://schemas.microsoft.com/office/drawing/2014/main" id="{C36E3BED-3D45-C176-B7CE-F6232DFE332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4966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214</xdr:row>
      <xdr:rowOff>0</xdr:rowOff>
    </xdr:from>
    <xdr:to>
      <xdr:col>11</xdr:col>
      <xdr:colOff>314325</xdr:colOff>
      <xdr:row>215</xdr:row>
      <xdr:rowOff>133350</xdr:rowOff>
    </xdr:to>
    <xdr:sp macro="" textlink="">
      <xdr:nvSpPr>
        <xdr:cNvPr id="32575" name="AutoShape 1" descr="Eine Matrixformel, die Konstanten verwendet">
          <a:extLst>
            <a:ext uri="{FF2B5EF4-FFF2-40B4-BE49-F238E27FC236}">
              <a16:creationId xmlns:a16="http://schemas.microsoft.com/office/drawing/2014/main" id="{4E9D6FD6-1143-624F-10E6-228D47181BE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4966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214</xdr:row>
      <xdr:rowOff>0</xdr:rowOff>
    </xdr:from>
    <xdr:to>
      <xdr:col>11</xdr:col>
      <xdr:colOff>314325</xdr:colOff>
      <xdr:row>215</xdr:row>
      <xdr:rowOff>133350</xdr:rowOff>
    </xdr:to>
    <xdr:sp macro="" textlink="">
      <xdr:nvSpPr>
        <xdr:cNvPr id="32576" name="AutoShape 1" descr="Eine Matrixformel, die Konstanten verwendet">
          <a:extLst>
            <a:ext uri="{FF2B5EF4-FFF2-40B4-BE49-F238E27FC236}">
              <a16:creationId xmlns:a16="http://schemas.microsoft.com/office/drawing/2014/main" id="{018C3F82-DC2E-945E-CDEA-F91B9CA3402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4966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161</xdr:row>
      <xdr:rowOff>0</xdr:rowOff>
    </xdr:from>
    <xdr:to>
      <xdr:col>11</xdr:col>
      <xdr:colOff>314325</xdr:colOff>
      <xdr:row>162</xdr:row>
      <xdr:rowOff>133350</xdr:rowOff>
    </xdr:to>
    <xdr:sp macro="" textlink="">
      <xdr:nvSpPr>
        <xdr:cNvPr id="32577" name="AutoShape 1" descr="Eine Matrixformel, die Konstanten verwendet">
          <a:extLst>
            <a:ext uri="{FF2B5EF4-FFF2-40B4-BE49-F238E27FC236}">
              <a16:creationId xmlns:a16="http://schemas.microsoft.com/office/drawing/2014/main" id="{3D2741ED-F2B9-ED08-A957-87C9D56565E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6384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161</xdr:row>
      <xdr:rowOff>0</xdr:rowOff>
    </xdr:from>
    <xdr:to>
      <xdr:col>11</xdr:col>
      <xdr:colOff>314325</xdr:colOff>
      <xdr:row>162</xdr:row>
      <xdr:rowOff>133350</xdr:rowOff>
    </xdr:to>
    <xdr:sp macro="" textlink="">
      <xdr:nvSpPr>
        <xdr:cNvPr id="32578" name="AutoShape 1" descr="Eine Matrixformel, die Konstanten verwendet">
          <a:extLst>
            <a:ext uri="{FF2B5EF4-FFF2-40B4-BE49-F238E27FC236}">
              <a16:creationId xmlns:a16="http://schemas.microsoft.com/office/drawing/2014/main" id="{944905F8-2971-AA90-92F3-3CC456FDA3A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6384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161</xdr:row>
      <xdr:rowOff>0</xdr:rowOff>
    </xdr:from>
    <xdr:to>
      <xdr:col>11</xdr:col>
      <xdr:colOff>314325</xdr:colOff>
      <xdr:row>162</xdr:row>
      <xdr:rowOff>133350</xdr:rowOff>
    </xdr:to>
    <xdr:sp macro="" textlink="">
      <xdr:nvSpPr>
        <xdr:cNvPr id="32579" name="AutoShape 1" descr="Eine Matrixformel, die Konstanten verwendet">
          <a:extLst>
            <a:ext uri="{FF2B5EF4-FFF2-40B4-BE49-F238E27FC236}">
              <a16:creationId xmlns:a16="http://schemas.microsoft.com/office/drawing/2014/main" id="{CF10C766-320B-2C48-7E42-43D7288CEF5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6384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161</xdr:row>
      <xdr:rowOff>0</xdr:rowOff>
    </xdr:from>
    <xdr:to>
      <xdr:col>11</xdr:col>
      <xdr:colOff>314325</xdr:colOff>
      <xdr:row>162</xdr:row>
      <xdr:rowOff>133350</xdr:rowOff>
    </xdr:to>
    <xdr:sp macro="" textlink="">
      <xdr:nvSpPr>
        <xdr:cNvPr id="32580" name="AutoShape 1" descr="Eine Matrixformel, die Konstanten verwendet">
          <a:extLst>
            <a:ext uri="{FF2B5EF4-FFF2-40B4-BE49-F238E27FC236}">
              <a16:creationId xmlns:a16="http://schemas.microsoft.com/office/drawing/2014/main" id="{ABBF77E0-3A5B-2DDD-72F9-004D6794648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6384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161</xdr:row>
      <xdr:rowOff>0</xdr:rowOff>
    </xdr:from>
    <xdr:to>
      <xdr:col>11</xdr:col>
      <xdr:colOff>314325</xdr:colOff>
      <xdr:row>162</xdr:row>
      <xdr:rowOff>133350</xdr:rowOff>
    </xdr:to>
    <xdr:sp macro="" textlink="">
      <xdr:nvSpPr>
        <xdr:cNvPr id="32581" name="AutoShape 1" descr="Eine Matrixformel, die Konstanten verwendet">
          <a:extLst>
            <a:ext uri="{FF2B5EF4-FFF2-40B4-BE49-F238E27FC236}">
              <a16:creationId xmlns:a16="http://schemas.microsoft.com/office/drawing/2014/main" id="{0B51B241-6406-A98E-A4AF-30F57786268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6384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161</xdr:row>
      <xdr:rowOff>0</xdr:rowOff>
    </xdr:from>
    <xdr:to>
      <xdr:col>11</xdr:col>
      <xdr:colOff>314325</xdr:colOff>
      <xdr:row>162</xdr:row>
      <xdr:rowOff>133350</xdr:rowOff>
    </xdr:to>
    <xdr:sp macro="" textlink="">
      <xdr:nvSpPr>
        <xdr:cNvPr id="32582" name="AutoShape 1" descr="Eine Matrixformel, die Konstanten verwendet">
          <a:extLst>
            <a:ext uri="{FF2B5EF4-FFF2-40B4-BE49-F238E27FC236}">
              <a16:creationId xmlns:a16="http://schemas.microsoft.com/office/drawing/2014/main" id="{B05D4268-FE0D-5889-4352-602BD9FB92E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6384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161</xdr:row>
      <xdr:rowOff>0</xdr:rowOff>
    </xdr:from>
    <xdr:to>
      <xdr:col>11</xdr:col>
      <xdr:colOff>314325</xdr:colOff>
      <xdr:row>162</xdr:row>
      <xdr:rowOff>133350</xdr:rowOff>
    </xdr:to>
    <xdr:sp macro="" textlink="">
      <xdr:nvSpPr>
        <xdr:cNvPr id="32583" name="AutoShape 1" descr="Eine Matrixformel, die Konstanten verwendet">
          <a:extLst>
            <a:ext uri="{FF2B5EF4-FFF2-40B4-BE49-F238E27FC236}">
              <a16:creationId xmlns:a16="http://schemas.microsoft.com/office/drawing/2014/main" id="{B2EDB64A-C909-80C0-2ED2-0917507D754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6384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269</xdr:row>
      <xdr:rowOff>0</xdr:rowOff>
    </xdr:from>
    <xdr:to>
      <xdr:col>11</xdr:col>
      <xdr:colOff>314325</xdr:colOff>
      <xdr:row>270</xdr:row>
      <xdr:rowOff>133350</xdr:rowOff>
    </xdr:to>
    <xdr:sp macro="" textlink="">
      <xdr:nvSpPr>
        <xdr:cNvPr id="32584" name="AutoShape 1" descr="Eine Matrixformel, die Konstanten verwendet">
          <a:extLst>
            <a:ext uri="{FF2B5EF4-FFF2-40B4-BE49-F238E27FC236}">
              <a16:creationId xmlns:a16="http://schemas.microsoft.com/office/drawing/2014/main" id="{B3CC7458-DB38-3004-CAE6-DFC875EE8F0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3872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269</xdr:row>
      <xdr:rowOff>0</xdr:rowOff>
    </xdr:from>
    <xdr:to>
      <xdr:col>11</xdr:col>
      <xdr:colOff>314325</xdr:colOff>
      <xdr:row>270</xdr:row>
      <xdr:rowOff>133350</xdr:rowOff>
    </xdr:to>
    <xdr:sp macro="" textlink="">
      <xdr:nvSpPr>
        <xdr:cNvPr id="32585" name="AutoShape 1" descr="Eine Matrixformel, die Konstanten verwendet">
          <a:extLst>
            <a:ext uri="{FF2B5EF4-FFF2-40B4-BE49-F238E27FC236}">
              <a16:creationId xmlns:a16="http://schemas.microsoft.com/office/drawing/2014/main" id="{77757923-F2C4-256B-F4AE-035B1720244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3872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269</xdr:row>
      <xdr:rowOff>0</xdr:rowOff>
    </xdr:from>
    <xdr:to>
      <xdr:col>11</xdr:col>
      <xdr:colOff>314325</xdr:colOff>
      <xdr:row>270</xdr:row>
      <xdr:rowOff>133350</xdr:rowOff>
    </xdr:to>
    <xdr:sp macro="" textlink="">
      <xdr:nvSpPr>
        <xdr:cNvPr id="32586" name="AutoShape 1" descr="Eine Matrixformel, die Konstanten verwendet">
          <a:extLst>
            <a:ext uri="{FF2B5EF4-FFF2-40B4-BE49-F238E27FC236}">
              <a16:creationId xmlns:a16="http://schemas.microsoft.com/office/drawing/2014/main" id="{F1D71D90-46D6-1741-3BC0-08164D71842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3872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269</xdr:row>
      <xdr:rowOff>0</xdr:rowOff>
    </xdr:from>
    <xdr:to>
      <xdr:col>11</xdr:col>
      <xdr:colOff>314325</xdr:colOff>
      <xdr:row>270</xdr:row>
      <xdr:rowOff>133350</xdr:rowOff>
    </xdr:to>
    <xdr:sp macro="" textlink="">
      <xdr:nvSpPr>
        <xdr:cNvPr id="32587" name="AutoShape 1" descr="Eine Matrixformel, die Konstanten verwendet">
          <a:extLst>
            <a:ext uri="{FF2B5EF4-FFF2-40B4-BE49-F238E27FC236}">
              <a16:creationId xmlns:a16="http://schemas.microsoft.com/office/drawing/2014/main" id="{FA702C74-4698-8F51-D30C-6C356D24EC1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3872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269</xdr:row>
      <xdr:rowOff>0</xdr:rowOff>
    </xdr:from>
    <xdr:to>
      <xdr:col>11</xdr:col>
      <xdr:colOff>314325</xdr:colOff>
      <xdr:row>270</xdr:row>
      <xdr:rowOff>133350</xdr:rowOff>
    </xdr:to>
    <xdr:sp macro="" textlink="">
      <xdr:nvSpPr>
        <xdr:cNvPr id="32588" name="AutoShape 1" descr="Eine Matrixformel, die Konstanten verwendet">
          <a:extLst>
            <a:ext uri="{FF2B5EF4-FFF2-40B4-BE49-F238E27FC236}">
              <a16:creationId xmlns:a16="http://schemas.microsoft.com/office/drawing/2014/main" id="{D9208770-CD34-29A2-FBE5-56469C5AB6B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3872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269</xdr:row>
      <xdr:rowOff>0</xdr:rowOff>
    </xdr:from>
    <xdr:to>
      <xdr:col>11</xdr:col>
      <xdr:colOff>314325</xdr:colOff>
      <xdr:row>270</xdr:row>
      <xdr:rowOff>133350</xdr:rowOff>
    </xdr:to>
    <xdr:sp macro="" textlink="">
      <xdr:nvSpPr>
        <xdr:cNvPr id="32589" name="AutoShape 1" descr="Eine Matrixformel, die Konstanten verwendet">
          <a:extLst>
            <a:ext uri="{FF2B5EF4-FFF2-40B4-BE49-F238E27FC236}">
              <a16:creationId xmlns:a16="http://schemas.microsoft.com/office/drawing/2014/main" id="{5ED44F8C-9B2C-6B99-9232-E718B5EBF19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3872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269</xdr:row>
      <xdr:rowOff>0</xdr:rowOff>
    </xdr:from>
    <xdr:to>
      <xdr:col>11</xdr:col>
      <xdr:colOff>314325</xdr:colOff>
      <xdr:row>270</xdr:row>
      <xdr:rowOff>133350</xdr:rowOff>
    </xdr:to>
    <xdr:sp macro="" textlink="">
      <xdr:nvSpPr>
        <xdr:cNvPr id="32590" name="AutoShape 1" descr="Eine Matrixformel, die Konstanten verwendet">
          <a:extLst>
            <a:ext uri="{FF2B5EF4-FFF2-40B4-BE49-F238E27FC236}">
              <a16:creationId xmlns:a16="http://schemas.microsoft.com/office/drawing/2014/main" id="{D023E245-1AD4-F049-4E4A-316D774F129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3872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314325</xdr:colOff>
      <xdr:row>29</xdr:row>
      <xdr:rowOff>133350</xdr:rowOff>
    </xdr:to>
    <xdr:sp macro="" textlink="">
      <xdr:nvSpPr>
        <xdr:cNvPr id="32591" name="AutoShape 1" descr="Eine Matrixformel, die Konstanten verwendet">
          <a:extLst>
            <a:ext uri="{FF2B5EF4-FFF2-40B4-BE49-F238E27FC236}">
              <a16:creationId xmlns:a16="http://schemas.microsoft.com/office/drawing/2014/main" id="{346C4A68-472C-B2EE-0F3A-3950B550E0B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848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314325</xdr:colOff>
      <xdr:row>29</xdr:row>
      <xdr:rowOff>133350</xdr:rowOff>
    </xdr:to>
    <xdr:sp macro="" textlink="">
      <xdr:nvSpPr>
        <xdr:cNvPr id="32592" name="AutoShape 1" descr="Eine Matrixformel, die Konstanten verwendet">
          <a:extLst>
            <a:ext uri="{FF2B5EF4-FFF2-40B4-BE49-F238E27FC236}">
              <a16:creationId xmlns:a16="http://schemas.microsoft.com/office/drawing/2014/main" id="{7142241F-B60C-3BD2-2DB1-5DA84D642AD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848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314325</xdr:colOff>
      <xdr:row>29</xdr:row>
      <xdr:rowOff>133350</xdr:rowOff>
    </xdr:to>
    <xdr:sp macro="" textlink="">
      <xdr:nvSpPr>
        <xdr:cNvPr id="32593" name="AutoShape 1" descr="Eine Matrixformel, die Konstanten verwendet">
          <a:extLst>
            <a:ext uri="{FF2B5EF4-FFF2-40B4-BE49-F238E27FC236}">
              <a16:creationId xmlns:a16="http://schemas.microsoft.com/office/drawing/2014/main" id="{1A553312-088F-BD18-FF95-20F00192453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848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314325</xdr:colOff>
      <xdr:row>29</xdr:row>
      <xdr:rowOff>133350</xdr:rowOff>
    </xdr:to>
    <xdr:sp macro="" textlink="">
      <xdr:nvSpPr>
        <xdr:cNvPr id="32594" name="AutoShape 1" descr="Eine Matrixformel, die Konstanten verwendet">
          <a:extLst>
            <a:ext uri="{FF2B5EF4-FFF2-40B4-BE49-F238E27FC236}">
              <a16:creationId xmlns:a16="http://schemas.microsoft.com/office/drawing/2014/main" id="{9F5A5410-5472-2FCF-93AE-D2830FEC27F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848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314325</xdr:colOff>
      <xdr:row>29</xdr:row>
      <xdr:rowOff>133350</xdr:rowOff>
    </xdr:to>
    <xdr:sp macro="" textlink="">
      <xdr:nvSpPr>
        <xdr:cNvPr id="32595" name="AutoShape 1" descr="Eine Matrixformel, die Konstanten verwendet">
          <a:extLst>
            <a:ext uri="{FF2B5EF4-FFF2-40B4-BE49-F238E27FC236}">
              <a16:creationId xmlns:a16="http://schemas.microsoft.com/office/drawing/2014/main" id="{63ADB04C-2BAA-98EC-5830-348F7C07449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848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314325</xdr:colOff>
      <xdr:row>29</xdr:row>
      <xdr:rowOff>133350</xdr:rowOff>
    </xdr:to>
    <xdr:sp macro="" textlink="">
      <xdr:nvSpPr>
        <xdr:cNvPr id="32596" name="AutoShape 1" descr="Eine Matrixformel, die Konstanten verwendet">
          <a:extLst>
            <a:ext uri="{FF2B5EF4-FFF2-40B4-BE49-F238E27FC236}">
              <a16:creationId xmlns:a16="http://schemas.microsoft.com/office/drawing/2014/main" id="{0A91A484-0458-23FA-13B7-987E1CD3216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848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314325</xdr:colOff>
      <xdr:row>29</xdr:row>
      <xdr:rowOff>133350</xdr:rowOff>
    </xdr:to>
    <xdr:sp macro="" textlink="">
      <xdr:nvSpPr>
        <xdr:cNvPr id="32597" name="AutoShape 1" descr="Eine Matrixformel, die Konstanten verwendet">
          <a:extLst>
            <a:ext uri="{FF2B5EF4-FFF2-40B4-BE49-F238E27FC236}">
              <a16:creationId xmlns:a16="http://schemas.microsoft.com/office/drawing/2014/main" id="{C1E61CB9-30AA-714A-AC6B-159FCE57C0E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848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314325</xdr:colOff>
      <xdr:row>9</xdr:row>
      <xdr:rowOff>133350</xdr:rowOff>
    </xdr:to>
    <xdr:sp macro="" textlink="">
      <xdr:nvSpPr>
        <xdr:cNvPr id="32598" name="AutoShape 1" descr="Eine Matrixformel, die Konstanten verwendet">
          <a:extLst>
            <a:ext uri="{FF2B5EF4-FFF2-40B4-BE49-F238E27FC236}">
              <a16:creationId xmlns:a16="http://schemas.microsoft.com/office/drawing/2014/main" id="{8E5C2920-55AE-E870-249A-ABC3F97B13D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609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314325</xdr:colOff>
      <xdr:row>9</xdr:row>
      <xdr:rowOff>133350</xdr:rowOff>
    </xdr:to>
    <xdr:sp macro="" textlink="">
      <xdr:nvSpPr>
        <xdr:cNvPr id="32599" name="AutoShape 1" descr="Eine Matrixformel, die Konstanten verwendet">
          <a:extLst>
            <a:ext uri="{FF2B5EF4-FFF2-40B4-BE49-F238E27FC236}">
              <a16:creationId xmlns:a16="http://schemas.microsoft.com/office/drawing/2014/main" id="{F14837FA-A2B9-17F3-103E-13DE98E0860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609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314325</xdr:colOff>
      <xdr:row>9</xdr:row>
      <xdr:rowOff>133350</xdr:rowOff>
    </xdr:to>
    <xdr:sp macro="" textlink="">
      <xdr:nvSpPr>
        <xdr:cNvPr id="32600" name="AutoShape 1" descr="Eine Matrixformel, die Konstanten verwendet">
          <a:extLst>
            <a:ext uri="{FF2B5EF4-FFF2-40B4-BE49-F238E27FC236}">
              <a16:creationId xmlns:a16="http://schemas.microsoft.com/office/drawing/2014/main" id="{B32D0FCA-A7C0-CBFC-9FC8-2C71C2610C3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609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314325</xdr:colOff>
      <xdr:row>9</xdr:row>
      <xdr:rowOff>133350</xdr:rowOff>
    </xdr:to>
    <xdr:sp macro="" textlink="">
      <xdr:nvSpPr>
        <xdr:cNvPr id="32601" name="AutoShape 1" descr="Eine Matrixformel, die Konstanten verwendet">
          <a:extLst>
            <a:ext uri="{FF2B5EF4-FFF2-40B4-BE49-F238E27FC236}">
              <a16:creationId xmlns:a16="http://schemas.microsoft.com/office/drawing/2014/main" id="{F0AC995F-4BC2-71EC-28EA-2116F8AF63E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609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314325</xdr:colOff>
      <xdr:row>9</xdr:row>
      <xdr:rowOff>133350</xdr:rowOff>
    </xdr:to>
    <xdr:sp macro="" textlink="">
      <xdr:nvSpPr>
        <xdr:cNvPr id="32602" name="AutoShape 1" descr="Eine Matrixformel, die Konstanten verwendet">
          <a:extLst>
            <a:ext uri="{FF2B5EF4-FFF2-40B4-BE49-F238E27FC236}">
              <a16:creationId xmlns:a16="http://schemas.microsoft.com/office/drawing/2014/main" id="{0E63F1E9-B762-1DD3-9889-827A6900A78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609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314325</xdr:colOff>
      <xdr:row>9</xdr:row>
      <xdr:rowOff>133350</xdr:rowOff>
    </xdr:to>
    <xdr:sp macro="" textlink="">
      <xdr:nvSpPr>
        <xdr:cNvPr id="32603" name="AutoShape 1" descr="Eine Matrixformel, die Konstanten verwendet">
          <a:extLst>
            <a:ext uri="{FF2B5EF4-FFF2-40B4-BE49-F238E27FC236}">
              <a16:creationId xmlns:a16="http://schemas.microsoft.com/office/drawing/2014/main" id="{B93CF41D-38BF-FDBC-2FEE-069B622F7B5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609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314325</xdr:colOff>
      <xdr:row>9</xdr:row>
      <xdr:rowOff>133350</xdr:rowOff>
    </xdr:to>
    <xdr:sp macro="" textlink="">
      <xdr:nvSpPr>
        <xdr:cNvPr id="32604" name="AutoShape 1" descr="Eine Matrixformel, die Konstanten verwendet">
          <a:extLst>
            <a:ext uri="{FF2B5EF4-FFF2-40B4-BE49-F238E27FC236}">
              <a16:creationId xmlns:a16="http://schemas.microsoft.com/office/drawing/2014/main" id="{FCB590E8-080A-7225-7BF3-0435A4157C5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609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84</xdr:row>
      <xdr:rowOff>0</xdr:rowOff>
    </xdr:from>
    <xdr:to>
      <xdr:col>11</xdr:col>
      <xdr:colOff>314325</xdr:colOff>
      <xdr:row>85</xdr:row>
      <xdr:rowOff>133350</xdr:rowOff>
    </xdr:to>
    <xdr:sp macro="" textlink="">
      <xdr:nvSpPr>
        <xdr:cNvPr id="32605" name="AutoShape 1" descr="Eine Matrixformel, die Konstanten verwendet">
          <a:extLst>
            <a:ext uri="{FF2B5EF4-FFF2-40B4-BE49-F238E27FC236}">
              <a16:creationId xmlns:a16="http://schemas.microsoft.com/office/drawing/2014/main" id="{DCE8342C-E1FC-F080-A8E2-552EDA95F92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3916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84</xdr:row>
      <xdr:rowOff>0</xdr:rowOff>
    </xdr:from>
    <xdr:to>
      <xdr:col>11</xdr:col>
      <xdr:colOff>314325</xdr:colOff>
      <xdr:row>85</xdr:row>
      <xdr:rowOff>133350</xdr:rowOff>
    </xdr:to>
    <xdr:sp macro="" textlink="">
      <xdr:nvSpPr>
        <xdr:cNvPr id="32606" name="AutoShape 1" descr="Eine Matrixformel, die Konstanten verwendet">
          <a:extLst>
            <a:ext uri="{FF2B5EF4-FFF2-40B4-BE49-F238E27FC236}">
              <a16:creationId xmlns:a16="http://schemas.microsoft.com/office/drawing/2014/main" id="{FA3A26E4-7128-AC67-AD6A-EEC2D6448F1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3916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84</xdr:row>
      <xdr:rowOff>0</xdr:rowOff>
    </xdr:from>
    <xdr:to>
      <xdr:col>11</xdr:col>
      <xdr:colOff>314325</xdr:colOff>
      <xdr:row>85</xdr:row>
      <xdr:rowOff>133350</xdr:rowOff>
    </xdr:to>
    <xdr:sp macro="" textlink="">
      <xdr:nvSpPr>
        <xdr:cNvPr id="32607" name="AutoShape 1" descr="Eine Matrixformel, die Konstanten verwendet">
          <a:extLst>
            <a:ext uri="{FF2B5EF4-FFF2-40B4-BE49-F238E27FC236}">
              <a16:creationId xmlns:a16="http://schemas.microsoft.com/office/drawing/2014/main" id="{75B065CD-494F-5756-0A6E-451322816C3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3916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84</xdr:row>
      <xdr:rowOff>0</xdr:rowOff>
    </xdr:from>
    <xdr:to>
      <xdr:col>11</xdr:col>
      <xdr:colOff>314325</xdr:colOff>
      <xdr:row>85</xdr:row>
      <xdr:rowOff>133350</xdr:rowOff>
    </xdr:to>
    <xdr:sp macro="" textlink="">
      <xdr:nvSpPr>
        <xdr:cNvPr id="32608" name="AutoShape 1" descr="Eine Matrixformel, die Konstanten verwendet">
          <a:extLst>
            <a:ext uri="{FF2B5EF4-FFF2-40B4-BE49-F238E27FC236}">
              <a16:creationId xmlns:a16="http://schemas.microsoft.com/office/drawing/2014/main" id="{89333BA9-1393-6E0F-17A5-6CE03BBA271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3916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84</xdr:row>
      <xdr:rowOff>0</xdr:rowOff>
    </xdr:from>
    <xdr:to>
      <xdr:col>11</xdr:col>
      <xdr:colOff>314325</xdr:colOff>
      <xdr:row>85</xdr:row>
      <xdr:rowOff>133350</xdr:rowOff>
    </xdr:to>
    <xdr:sp macro="" textlink="">
      <xdr:nvSpPr>
        <xdr:cNvPr id="32609" name="AutoShape 1" descr="Eine Matrixformel, die Konstanten verwendet">
          <a:extLst>
            <a:ext uri="{FF2B5EF4-FFF2-40B4-BE49-F238E27FC236}">
              <a16:creationId xmlns:a16="http://schemas.microsoft.com/office/drawing/2014/main" id="{2A32613F-8C18-5E78-D792-C370D1EACF7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3916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84</xdr:row>
      <xdr:rowOff>0</xdr:rowOff>
    </xdr:from>
    <xdr:to>
      <xdr:col>11</xdr:col>
      <xdr:colOff>314325</xdr:colOff>
      <xdr:row>85</xdr:row>
      <xdr:rowOff>133350</xdr:rowOff>
    </xdr:to>
    <xdr:sp macro="" textlink="">
      <xdr:nvSpPr>
        <xdr:cNvPr id="32610" name="AutoShape 1" descr="Eine Matrixformel, die Konstanten verwendet">
          <a:extLst>
            <a:ext uri="{FF2B5EF4-FFF2-40B4-BE49-F238E27FC236}">
              <a16:creationId xmlns:a16="http://schemas.microsoft.com/office/drawing/2014/main" id="{747D73B0-37FA-4EA6-CA9C-82912676DE8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3916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84</xdr:row>
      <xdr:rowOff>0</xdr:rowOff>
    </xdr:from>
    <xdr:to>
      <xdr:col>11</xdr:col>
      <xdr:colOff>314325</xdr:colOff>
      <xdr:row>85</xdr:row>
      <xdr:rowOff>133350</xdr:rowOff>
    </xdr:to>
    <xdr:sp macro="" textlink="">
      <xdr:nvSpPr>
        <xdr:cNvPr id="32611" name="AutoShape 1" descr="Eine Matrixformel, die Konstanten verwendet">
          <a:extLst>
            <a:ext uri="{FF2B5EF4-FFF2-40B4-BE49-F238E27FC236}">
              <a16:creationId xmlns:a16="http://schemas.microsoft.com/office/drawing/2014/main" id="{F8CCA72C-E690-0478-8305-7E61D896A8D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3916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318</xdr:row>
      <xdr:rowOff>0</xdr:rowOff>
    </xdr:from>
    <xdr:to>
      <xdr:col>11</xdr:col>
      <xdr:colOff>314325</xdr:colOff>
      <xdr:row>319</xdr:row>
      <xdr:rowOff>133350</xdr:rowOff>
    </xdr:to>
    <xdr:sp macro="" textlink="">
      <xdr:nvSpPr>
        <xdr:cNvPr id="32612" name="AutoShape 1" descr="Eine Matrixformel, die Konstanten verwendet">
          <a:extLst>
            <a:ext uri="{FF2B5EF4-FFF2-40B4-BE49-F238E27FC236}">
              <a16:creationId xmlns:a16="http://schemas.microsoft.com/office/drawing/2014/main" id="{1CEA5E0E-C6F5-FF90-48B6-B633B39B90B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806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318</xdr:row>
      <xdr:rowOff>0</xdr:rowOff>
    </xdr:from>
    <xdr:to>
      <xdr:col>11</xdr:col>
      <xdr:colOff>314325</xdr:colOff>
      <xdr:row>319</xdr:row>
      <xdr:rowOff>133350</xdr:rowOff>
    </xdr:to>
    <xdr:sp macro="" textlink="">
      <xdr:nvSpPr>
        <xdr:cNvPr id="32613" name="AutoShape 1" descr="Eine Matrixformel, die Konstanten verwendet">
          <a:extLst>
            <a:ext uri="{FF2B5EF4-FFF2-40B4-BE49-F238E27FC236}">
              <a16:creationId xmlns:a16="http://schemas.microsoft.com/office/drawing/2014/main" id="{CCC008CA-11FA-94E7-9A1A-161275A431B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806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318</xdr:row>
      <xdr:rowOff>0</xdr:rowOff>
    </xdr:from>
    <xdr:to>
      <xdr:col>11</xdr:col>
      <xdr:colOff>314325</xdr:colOff>
      <xdr:row>319</xdr:row>
      <xdr:rowOff>133350</xdr:rowOff>
    </xdr:to>
    <xdr:sp macro="" textlink="">
      <xdr:nvSpPr>
        <xdr:cNvPr id="32614" name="AutoShape 1" descr="Eine Matrixformel, die Konstanten verwendet">
          <a:extLst>
            <a:ext uri="{FF2B5EF4-FFF2-40B4-BE49-F238E27FC236}">
              <a16:creationId xmlns:a16="http://schemas.microsoft.com/office/drawing/2014/main" id="{794C0417-D337-20E8-1086-86233C3DDD5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806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318</xdr:row>
      <xdr:rowOff>0</xdr:rowOff>
    </xdr:from>
    <xdr:to>
      <xdr:col>11</xdr:col>
      <xdr:colOff>314325</xdr:colOff>
      <xdr:row>319</xdr:row>
      <xdr:rowOff>133350</xdr:rowOff>
    </xdr:to>
    <xdr:sp macro="" textlink="">
      <xdr:nvSpPr>
        <xdr:cNvPr id="32615" name="AutoShape 1" descr="Eine Matrixformel, die Konstanten verwendet">
          <a:extLst>
            <a:ext uri="{FF2B5EF4-FFF2-40B4-BE49-F238E27FC236}">
              <a16:creationId xmlns:a16="http://schemas.microsoft.com/office/drawing/2014/main" id="{2EB4809D-DB54-0434-7DBA-3154324ABF1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806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318</xdr:row>
      <xdr:rowOff>0</xdr:rowOff>
    </xdr:from>
    <xdr:to>
      <xdr:col>11</xdr:col>
      <xdr:colOff>314325</xdr:colOff>
      <xdr:row>319</xdr:row>
      <xdr:rowOff>133350</xdr:rowOff>
    </xdr:to>
    <xdr:sp macro="" textlink="">
      <xdr:nvSpPr>
        <xdr:cNvPr id="32616" name="AutoShape 1" descr="Eine Matrixformel, die Konstanten verwendet">
          <a:extLst>
            <a:ext uri="{FF2B5EF4-FFF2-40B4-BE49-F238E27FC236}">
              <a16:creationId xmlns:a16="http://schemas.microsoft.com/office/drawing/2014/main" id="{69E4388C-01CE-EDA7-FAAB-6942FE8CFAD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806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318</xdr:row>
      <xdr:rowOff>0</xdr:rowOff>
    </xdr:from>
    <xdr:to>
      <xdr:col>11</xdr:col>
      <xdr:colOff>314325</xdr:colOff>
      <xdr:row>319</xdr:row>
      <xdr:rowOff>133350</xdr:rowOff>
    </xdr:to>
    <xdr:sp macro="" textlink="">
      <xdr:nvSpPr>
        <xdr:cNvPr id="32617" name="AutoShape 1" descr="Eine Matrixformel, die Konstanten verwendet">
          <a:extLst>
            <a:ext uri="{FF2B5EF4-FFF2-40B4-BE49-F238E27FC236}">
              <a16:creationId xmlns:a16="http://schemas.microsoft.com/office/drawing/2014/main" id="{FCC6AA3E-7BD6-4DFE-0C64-4173BE4AECA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806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318</xdr:row>
      <xdr:rowOff>0</xdr:rowOff>
    </xdr:from>
    <xdr:to>
      <xdr:col>11</xdr:col>
      <xdr:colOff>314325</xdr:colOff>
      <xdr:row>319</xdr:row>
      <xdr:rowOff>133350</xdr:rowOff>
    </xdr:to>
    <xdr:sp macro="" textlink="">
      <xdr:nvSpPr>
        <xdr:cNvPr id="32618" name="AutoShape 1" descr="Eine Matrixformel, die Konstanten verwendet">
          <a:extLst>
            <a:ext uri="{FF2B5EF4-FFF2-40B4-BE49-F238E27FC236}">
              <a16:creationId xmlns:a16="http://schemas.microsoft.com/office/drawing/2014/main" id="{1E83015B-1216-648C-D470-D5F1C4B703B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806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308</xdr:row>
      <xdr:rowOff>0</xdr:rowOff>
    </xdr:from>
    <xdr:to>
      <xdr:col>11</xdr:col>
      <xdr:colOff>314325</xdr:colOff>
      <xdr:row>309</xdr:row>
      <xdr:rowOff>133350</xdr:rowOff>
    </xdr:to>
    <xdr:sp macro="" textlink="">
      <xdr:nvSpPr>
        <xdr:cNvPr id="32619" name="AutoShape 1" descr="Eine Matrixformel, die Konstanten verwendet">
          <a:extLst>
            <a:ext uri="{FF2B5EF4-FFF2-40B4-BE49-F238E27FC236}">
              <a16:creationId xmlns:a16="http://schemas.microsoft.com/office/drawing/2014/main" id="{A78BCF05-5C4C-EEDD-5E12-98454895DCA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187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308</xdr:row>
      <xdr:rowOff>0</xdr:rowOff>
    </xdr:from>
    <xdr:to>
      <xdr:col>11</xdr:col>
      <xdr:colOff>314325</xdr:colOff>
      <xdr:row>309</xdr:row>
      <xdr:rowOff>133350</xdr:rowOff>
    </xdr:to>
    <xdr:sp macro="" textlink="">
      <xdr:nvSpPr>
        <xdr:cNvPr id="32620" name="AutoShape 1" descr="Eine Matrixformel, die Konstanten verwendet">
          <a:extLst>
            <a:ext uri="{FF2B5EF4-FFF2-40B4-BE49-F238E27FC236}">
              <a16:creationId xmlns:a16="http://schemas.microsoft.com/office/drawing/2014/main" id="{06062857-E7D2-F3A5-C03B-AC4377728FC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187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308</xdr:row>
      <xdr:rowOff>0</xdr:rowOff>
    </xdr:from>
    <xdr:to>
      <xdr:col>11</xdr:col>
      <xdr:colOff>314325</xdr:colOff>
      <xdr:row>309</xdr:row>
      <xdr:rowOff>133350</xdr:rowOff>
    </xdr:to>
    <xdr:sp macro="" textlink="">
      <xdr:nvSpPr>
        <xdr:cNvPr id="32621" name="AutoShape 1" descr="Eine Matrixformel, die Konstanten verwendet">
          <a:extLst>
            <a:ext uri="{FF2B5EF4-FFF2-40B4-BE49-F238E27FC236}">
              <a16:creationId xmlns:a16="http://schemas.microsoft.com/office/drawing/2014/main" id="{08CF2B37-E180-AC6D-C807-6B565E6988A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187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308</xdr:row>
      <xdr:rowOff>0</xdr:rowOff>
    </xdr:from>
    <xdr:to>
      <xdr:col>11</xdr:col>
      <xdr:colOff>314325</xdr:colOff>
      <xdr:row>309</xdr:row>
      <xdr:rowOff>133350</xdr:rowOff>
    </xdr:to>
    <xdr:sp macro="" textlink="">
      <xdr:nvSpPr>
        <xdr:cNvPr id="32622" name="AutoShape 1" descr="Eine Matrixformel, die Konstanten verwendet">
          <a:extLst>
            <a:ext uri="{FF2B5EF4-FFF2-40B4-BE49-F238E27FC236}">
              <a16:creationId xmlns:a16="http://schemas.microsoft.com/office/drawing/2014/main" id="{E85ECD8B-1EA6-2B8B-3F40-349504F138D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187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308</xdr:row>
      <xdr:rowOff>0</xdr:rowOff>
    </xdr:from>
    <xdr:to>
      <xdr:col>11</xdr:col>
      <xdr:colOff>314325</xdr:colOff>
      <xdr:row>309</xdr:row>
      <xdr:rowOff>133350</xdr:rowOff>
    </xdr:to>
    <xdr:sp macro="" textlink="">
      <xdr:nvSpPr>
        <xdr:cNvPr id="32623" name="AutoShape 1" descr="Eine Matrixformel, die Konstanten verwendet">
          <a:extLst>
            <a:ext uri="{FF2B5EF4-FFF2-40B4-BE49-F238E27FC236}">
              <a16:creationId xmlns:a16="http://schemas.microsoft.com/office/drawing/2014/main" id="{1CE37E2D-AAF6-7AA9-8462-7D1872323DC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187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308</xdr:row>
      <xdr:rowOff>0</xdr:rowOff>
    </xdr:from>
    <xdr:to>
      <xdr:col>11</xdr:col>
      <xdr:colOff>314325</xdr:colOff>
      <xdr:row>309</xdr:row>
      <xdr:rowOff>133350</xdr:rowOff>
    </xdr:to>
    <xdr:sp macro="" textlink="">
      <xdr:nvSpPr>
        <xdr:cNvPr id="32624" name="AutoShape 1" descr="Eine Matrixformel, die Konstanten verwendet">
          <a:extLst>
            <a:ext uri="{FF2B5EF4-FFF2-40B4-BE49-F238E27FC236}">
              <a16:creationId xmlns:a16="http://schemas.microsoft.com/office/drawing/2014/main" id="{101AD226-B778-D197-F47A-8E00BC3504F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187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308</xdr:row>
      <xdr:rowOff>0</xdr:rowOff>
    </xdr:from>
    <xdr:to>
      <xdr:col>11</xdr:col>
      <xdr:colOff>314325</xdr:colOff>
      <xdr:row>309</xdr:row>
      <xdr:rowOff>133350</xdr:rowOff>
    </xdr:to>
    <xdr:sp macro="" textlink="">
      <xdr:nvSpPr>
        <xdr:cNvPr id="32625" name="AutoShape 1" descr="Eine Matrixformel, die Konstanten verwendet">
          <a:extLst>
            <a:ext uri="{FF2B5EF4-FFF2-40B4-BE49-F238E27FC236}">
              <a16:creationId xmlns:a16="http://schemas.microsoft.com/office/drawing/2014/main" id="{97748741-7EFA-61F1-7FDA-6BAFF7F2BCB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187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148</xdr:row>
      <xdr:rowOff>0</xdr:rowOff>
    </xdr:from>
    <xdr:to>
      <xdr:col>11</xdr:col>
      <xdr:colOff>314325</xdr:colOff>
      <xdr:row>149</xdr:row>
      <xdr:rowOff>133350</xdr:rowOff>
    </xdr:to>
    <xdr:sp macro="" textlink="">
      <xdr:nvSpPr>
        <xdr:cNvPr id="32626" name="AutoShape 1" descr="Eine Matrixformel, die Konstanten verwendet">
          <a:extLst>
            <a:ext uri="{FF2B5EF4-FFF2-40B4-BE49-F238E27FC236}">
              <a16:creationId xmlns:a16="http://schemas.microsoft.com/office/drawing/2014/main" id="{481A46A1-5347-403D-4F1A-4B925004B23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4279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148</xdr:row>
      <xdr:rowOff>0</xdr:rowOff>
    </xdr:from>
    <xdr:to>
      <xdr:col>11</xdr:col>
      <xdr:colOff>314325</xdr:colOff>
      <xdr:row>149</xdr:row>
      <xdr:rowOff>133350</xdr:rowOff>
    </xdr:to>
    <xdr:sp macro="" textlink="">
      <xdr:nvSpPr>
        <xdr:cNvPr id="32627" name="AutoShape 1" descr="Eine Matrixformel, die Konstanten verwendet">
          <a:extLst>
            <a:ext uri="{FF2B5EF4-FFF2-40B4-BE49-F238E27FC236}">
              <a16:creationId xmlns:a16="http://schemas.microsoft.com/office/drawing/2014/main" id="{E8066EBA-9C74-9BFB-B845-A814CA9D495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4279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148</xdr:row>
      <xdr:rowOff>0</xdr:rowOff>
    </xdr:from>
    <xdr:to>
      <xdr:col>11</xdr:col>
      <xdr:colOff>314325</xdr:colOff>
      <xdr:row>149</xdr:row>
      <xdr:rowOff>133350</xdr:rowOff>
    </xdr:to>
    <xdr:sp macro="" textlink="">
      <xdr:nvSpPr>
        <xdr:cNvPr id="32628" name="AutoShape 1" descr="Eine Matrixformel, die Konstanten verwendet">
          <a:extLst>
            <a:ext uri="{FF2B5EF4-FFF2-40B4-BE49-F238E27FC236}">
              <a16:creationId xmlns:a16="http://schemas.microsoft.com/office/drawing/2014/main" id="{F8D63478-4D60-E5B7-C2CA-F9E9E52CF4E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4279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148</xdr:row>
      <xdr:rowOff>0</xdr:rowOff>
    </xdr:from>
    <xdr:to>
      <xdr:col>11</xdr:col>
      <xdr:colOff>314325</xdr:colOff>
      <xdr:row>149</xdr:row>
      <xdr:rowOff>133350</xdr:rowOff>
    </xdr:to>
    <xdr:sp macro="" textlink="">
      <xdr:nvSpPr>
        <xdr:cNvPr id="32629" name="AutoShape 1" descr="Eine Matrixformel, die Konstanten verwendet">
          <a:extLst>
            <a:ext uri="{FF2B5EF4-FFF2-40B4-BE49-F238E27FC236}">
              <a16:creationId xmlns:a16="http://schemas.microsoft.com/office/drawing/2014/main" id="{CFA90CA5-9398-82C7-2591-5E71A6DC1F4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4279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148</xdr:row>
      <xdr:rowOff>0</xdr:rowOff>
    </xdr:from>
    <xdr:to>
      <xdr:col>11</xdr:col>
      <xdr:colOff>314325</xdr:colOff>
      <xdr:row>149</xdr:row>
      <xdr:rowOff>133350</xdr:rowOff>
    </xdr:to>
    <xdr:sp macro="" textlink="">
      <xdr:nvSpPr>
        <xdr:cNvPr id="32630" name="AutoShape 1" descr="Eine Matrixformel, die Konstanten verwendet">
          <a:extLst>
            <a:ext uri="{FF2B5EF4-FFF2-40B4-BE49-F238E27FC236}">
              <a16:creationId xmlns:a16="http://schemas.microsoft.com/office/drawing/2014/main" id="{8D4E9E31-358D-C1B3-D6E2-8AF8E593D63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4279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148</xdr:row>
      <xdr:rowOff>0</xdr:rowOff>
    </xdr:from>
    <xdr:to>
      <xdr:col>11</xdr:col>
      <xdr:colOff>314325</xdr:colOff>
      <xdr:row>149</xdr:row>
      <xdr:rowOff>133350</xdr:rowOff>
    </xdr:to>
    <xdr:sp macro="" textlink="">
      <xdr:nvSpPr>
        <xdr:cNvPr id="32631" name="AutoShape 1" descr="Eine Matrixformel, die Konstanten verwendet">
          <a:extLst>
            <a:ext uri="{FF2B5EF4-FFF2-40B4-BE49-F238E27FC236}">
              <a16:creationId xmlns:a16="http://schemas.microsoft.com/office/drawing/2014/main" id="{70A41424-7221-294E-7B58-C1576154EFB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4279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148</xdr:row>
      <xdr:rowOff>0</xdr:rowOff>
    </xdr:from>
    <xdr:to>
      <xdr:col>11</xdr:col>
      <xdr:colOff>314325</xdr:colOff>
      <xdr:row>149</xdr:row>
      <xdr:rowOff>133350</xdr:rowOff>
    </xdr:to>
    <xdr:sp macro="" textlink="">
      <xdr:nvSpPr>
        <xdr:cNvPr id="32632" name="AutoShape 1" descr="Eine Matrixformel, die Konstanten verwendet">
          <a:extLst>
            <a:ext uri="{FF2B5EF4-FFF2-40B4-BE49-F238E27FC236}">
              <a16:creationId xmlns:a16="http://schemas.microsoft.com/office/drawing/2014/main" id="{E12D9A09-BAA6-C95F-6BC3-B651AF9EEE7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4279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0</xdr:rowOff>
    </xdr:from>
    <xdr:to>
      <xdr:col>11</xdr:col>
      <xdr:colOff>314325</xdr:colOff>
      <xdr:row>356</xdr:row>
      <xdr:rowOff>133350</xdr:rowOff>
    </xdr:to>
    <xdr:sp macro="" textlink="">
      <xdr:nvSpPr>
        <xdr:cNvPr id="32633" name="AutoShape 1" descr="Eine Matrixformel, die Konstanten verwendet">
          <a:extLst>
            <a:ext uri="{FF2B5EF4-FFF2-40B4-BE49-F238E27FC236}">
              <a16:creationId xmlns:a16="http://schemas.microsoft.com/office/drawing/2014/main" id="{9AB38842-A413-3366-5BFB-22D04DE0AFB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7797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0</xdr:rowOff>
    </xdr:from>
    <xdr:to>
      <xdr:col>11</xdr:col>
      <xdr:colOff>314325</xdr:colOff>
      <xdr:row>356</xdr:row>
      <xdr:rowOff>133350</xdr:rowOff>
    </xdr:to>
    <xdr:sp macro="" textlink="">
      <xdr:nvSpPr>
        <xdr:cNvPr id="32634" name="AutoShape 1" descr="Eine Matrixformel, die Konstanten verwendet">
          <a:extLst>
            <a:ext uri="{FF2B5EF4-FFF2-40B4-BE49-F238E27FC236}">
              <a16:creationId xmlns:a16="http://schemas.microsoft.com/office/drawing/2014/main" id="{BF67EA6A-0191-E7E9-CFAB-44E6E2F9B72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7797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0</xdr:rowOff>
    </xdr:from>
    <xdr:to>
      <xdr:col>11</xdr:col>
      <xdr:colOff>314325</xdr:colOff>
      <xdr:row>356</xdr:row>
      <xdr:rowOff>133350</xdr:rowOff>
    </xdr:to>
    <xdr:sp macro="" textlink="">
      <xdr:nvSpPr>
        <xdr:cNvPr id="32635" name="AutoShape 1" descr="Eine Matrixformel, die Konstanten verwendet">
          <a:extLst>
            <a:ext uri="{FF2B5EF4-FFF2-40B4-BE49-F238E27FC236}">
              <a16:creationId xmlns:a16="http://schemas.microsoft.com/office/drawing/2014/main" id="{99222242-F965-FCE5-D07A-98FB3A6F02B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7797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0</xdr:rowOff>
    </xdr:from>
    <xdr:to>
      <xdr:col>11</xdr:col>
      <xdr:colOff>314325</xdr:colOff>
      <xdr:row>356</xdr:row>
      <xdr:rowOff>133350</xdr:rowOff>
    </xdr:to>
    <xdr:sp macro="" textlink="">
      <xdr:nvSpPr>
        <xdr:cNvPr id="32636" name="AutoShape 1" descr="Eine Matrixformel, die Konstanten verwendet">
          <a:extLst>
            <a:ext uri="{FF2B5EF4-FFF2-40B4-BE49-F238E27FC236}">
              <a16:creationId xmlns:a16="http://schemas.microsoft.com/office/drawing/2014/main" id="{0F18CF40-80F0-EEBA-7D5E-F176E047D8C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7797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0</xdr:rowOff>
    </xdr:from>
    <xdr:to>
      <xdr:col>11</xdr:col>
      <xdr:colOff>314325</xdr:colOff>
      <xdr:row>356</xdr:row>
      <xdr:rowOff>133350</xdr:rowOff>
    </xdr:to>
    <xdr:sp macro="" textlink="">
      <xdr:nvSpPr>
        <xdr:cNvPr id="32637" name="AutoShape 1" descr="Eine Matrixformel, die Konstanten verwendet">
          <a:extLst>
            <a:ext uri="{FF2B5EF4-FFF2-40B4-BE49-F238E27FC236}">
              <a16:creationId xmlns:a16="http://schemas.microsoft.com/office/drawing/2014/main" id="{5136CB6B-F3C0-F259-7B23-9DE922D589A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7797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0</xdr:rowOff>
    </xdr:from>
    <xdr:to>
      <xdr:col>11</xdr:col>
      <xdr:colOff>314325</xdr:colOff>
      <xdr:row>356</xdr:row>
      <xdr:rowOff>133350</xdr:rowOff>
    </xdr:to>
    <xdr:sp macro="" textlink="">
      <xdr:nvSpPr>
        <xdr:cNvPr id="32638" name="AutoShape 1" descr="Eine Matrixformel, die Konstanten verwendet">
          <a:extLst>
            <a:ext uri="{FF2B5EF4-FFF2-40B4-BE49-F238E27FC236}">
              <a16:creationId xmlns:a16="http://schemas.microsoft.com/office/drawing/2014/main" id="{08E7672C-9411-866F-CCF1-9A18FDC02E0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7797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0</xdr:rowOff>
    </xdr:from>
    <xdr:to>
      <xdr:col>11</xdr:col>
      <xdr:colOff>314325</xdr:colOff>
      <xdr:row>356</xdr:row>
      <xdr:rowOff>133350</xdr:rowOff>
    </xdr:to>
    <xdr:sp macro="" textlink="">
      <xdr:nvSpPr>
        <xdr:cNvPr id="32639" name="AutoShape 1" descr="Eine Matrixformel, die Konstanten verwendet">
          <a:extLst>
            <a:ext uri="{FF2B5EF4-FFF2-40B4-BE49-F238E27FC236}">
              <a16:creationId xmlns:a16="http://schemas.microsoft.com/office/drawing/2014/main" id="{60016E28-E6EF-2AC0-371C-AE600EC7FC4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7797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184</xdr:row>
      <xdr:rowOff>0</xdr:rowOff>
    </xdr:from>
    <xdr:to>
      <xdr:col>11</xdr:col>
      <xdr:colOff>314325</xdr:colOff>
      <xdr:row>185</xdr:row>
      <xdr:rowOff>133350</xdr:rowOff>
    </xdr:to>
    <xdr:sp macro="" textlink="">
      <xdr:nvSpPr>
        <xdr:cNvPr id="32640" name="AutoShape 1" descr="Eine Matrixformel, die Konstanten verwendet">
          <a:extLst>
            <a:ext uri="{FF2B5EF4-FFF2-40B4-BE49-F238E27FC236}">
              <a16:creationId xmlns:a16="http://schemas.microsoft.com/office/drawing/2014/main" id="{FE0CBCF0-C041-AD60-C0EA-21B0C4FDA0A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0108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184</xdr:row>
      <xdr:rowOff>0</xdr:rowOff>
    </xdr:from>
    <xdr:to>
      <xdr:col>11</xdr:col>
      <xdr:colOff>314325</xdr:colOff>
      <xdr:row>185</xdr:row>
      <xdr:rowOff>133350</xdr:rowOff>
    </xdr:to>
    <xdr:sp macro="" textlink="">
      <xdr:nvSpPr>
        <xdr:cNvPr id="32641" name="AutoShape 1" descr="Eine Matrixformel, die Konstanten verwendet">
          <a:extLst>
            <a:ext uri="{FF2B5EF4-FFF2-40B4-BE49-F238E27FC236}">
              <a16:creationId xmlns:a16="http://schemas.microsoft.com/office/drawing/2014/main" id="{12E31A88-E404-5CFE-91ED-C82410AAC8B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0108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184</xdr:row>
      <xdr:rowOff>0</xdr:rowOff>
    </xdr:from>
    <xdr:to>
      <xdr:col>11</xdr:col>
      <xdr:colOff>314325</xdr:colOff>
      <xdr:row>185</xdr:row>
      <xdr:rowOff>133350</xdr:rowOff>
    </xdr:to>
    <xdr:sp macro="" textlink="">
      <xdr:nvSpPr>
        <xdr:cNvPr id="32642" name="AutoShape 1" descr="Eine Matrixformel, die Konstanten verwendet">
          <a:extLst>
            <a:ext uri="{FF2B5EF4-FFF2-40B4-BE49-F238E27FC236}">
              <a16:creationId xmlns:a16="http://schemas.microsoft.com/office/drawing/2014/main" id="{A03D8D22-58AB-22E3-412B-5611A300484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0108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184</xdr:row>
      <xdr:rowOff>0</xdr:rowOff>
    </xdr:from>
    <xdr:to>
      <xdr:col>11</xdr:col>
      <xdr:colOff>314325</xdr:colOff>
      <xdr:row>185</xdr:row>
      <xdr:rowOff>133350</xdr:rowOff>
    </xdr:to>
    <xdr:sp macro="" textlink="">
      <xdr:nvSpPr>
        <xdr:cNvPr id="32643" name="AutoShape 1" descr="Eine Matrixformel, die Konstanten verwendet">
          <a:extLst>
            <a:ext uri="{FF2B5EF4-FFF2-40B4-BE49-F238E27FC236}">
              <a16:creationId xmlns:a16="http://schemas.microsoft.com/office/drawing/2014/main" id="{287A49B7-40B9-08BF-3940-D30D97CE28D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0108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184</xdr:row>
      <xdr:rowOff>0</xdr:rowOff>
    </xdr:from>
    <xdr:to>
      <xdr:col>11</xdr:col>
      <xdr:colOff>314325</xdr:colOff>
      <xdr:row>185</xdr:row>
      <xdr:rowOff>133350</xdr:rowOff>
    </xdr:to>
    <xdr:sp macro="" textlink="">
      <xdr:nvSpPr>
        <xdr:cNvPr id="32644" name="AutoShape 1" descr="Eine Matrixformel, die Konstanten verwendet">
          <a:extLst>
            <a:ext uri="{FF2B5EF4-FFF2-40B4-BE49-F238E27FC236}">
              <a16:creationId xmlns:a16="http://schemas.microsoft.com/office/drawing/2014/main" id="{50CF4BE8-F375-D425-40E7-D22FFF472D0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0108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184</xdr:row>
      <xdr:rowOff>0</xdr:rowOff>
    </xdr:from>
    <xdr:to>
      <xdr:col>11</xdr:col>
      <xdr:colOff>314325</xdr:colOff>
      <xdr:row>185</xdr:row>
      <xdr:rowOff>133350</xdr:rowOff>
    </xdr:to>
    <xdr:sp macro="" textlink="">
      <xdr:nvSpPr>
        <xdr:cNvPr id="32645" name="AutoShape 1" descr="Eine Matrixformel, die Konstanten verwendet">
          <a:extLst>
            <a:ext uri="{FF2B5EF4-FFF2-40B4-BE49-F238E27FC236}">
              <a16:creationId xmlns:a16="http://schemas.microsoft.com/office/drawing/2014/main" id="{F523D4F8-0373-AEBD-676B-6F20979147A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0108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184</xdr:row>
      <xdr:rowOff>0</xdr:rowOff>
    </xdr:from>
    <xdr:to>
      <xdr:col>11</xdr:col>
      <xdr:colOff>314325</xdr:colOff>
      <xdr:row>185</xdr:row>
      <xdr:rowOff>133350</xdr:rowOff>
    </xdr:to>
    <xdr:sp macro="" textlink="">
      <xdr:nvSpPr>
        <xdr:cNvPr id="32646" name="AutoShape 1" descr="Eine Matrixformel, die Konstanten verwendet">
          <a:extLst>
            <a:ext uri="{FF2B5EF4-FFF2-40B4-BE49-F238E27FC236}">
              <a16:creationId xmlns:a16="http://schemas.microsoft.com/office/drawing/2014/main" id="{82184F9C-A4CF-FAE8-CD6C-AB0EC3F96B5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0108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184</xdr:row>
      <xdr:rowOff>0</xdr:rowOff>
    </xdr:from>
    <xdr:to>
      <xdr:col>11</xdr:col>
      <xdr:colOff>314325</xdr:colOff>
      <xdr:row>185</xdr:row>
      <xdr:rowOff>133350</xdr:rowOff>
    </xdr:to>
    <xdr:sp macro="" textlink="">
      <xdr:nvSpPr>
        <xdr:cNvPr id="32647" name="AutoShape 1" descr="Eine Matrixformel, die Konstanten verwendet">
          <a:extLst>
            <a:ext uri="{FF2B5EF4-FFF2-40B4-BE49-F238E27FC236}">
              <a16:creationId xmlns:a16="http://schemas.microsoft.com/office/drawing/2014/main" id="{C8BD86B5-C0A0-7719-3BEF-E92324FEFE0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0108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366</xdr:row>
      <xdr:rowOff>0</xdr:rowOff>
    </xdr:from>
    <xdr:to>
      <xdr:col>11</xdr:col>
      <xdr:colOff>314325</xdr:colOff>
      <xdr:row>367</xdr:row>
      <xdr:rowOff>133350</xdr:rowOff>
    </xdr:to>
    <xdr:sp macro="" textlink="">
      <xdr:nvSpPr>
        <xdr:cNvPr id="32648" name="AutoShape 1" descr="Eine Matrixformel, die Konstanten verwendet">
          <a:extLst>
            <a:ext uri="{FF2B5EF4-FFF2-40B4-BE49-F238E27FC236}">
              <a16:creationId xmlns:a16="http://schemas.microsoft.com/office/drawing/2014/main" id="{AA91D8D8-C0B5-E5BD-9C28-CAA71D49069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9578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366</xdr:row>
      <xdr:rowOff>0</xdr:rowOff>
    </xdr:from>
    <xdr:to>
      <xdr:col>11</xdr:col>
      <xdr:colOff>314325</xdr:colOff>
      <xdr:row>367</xdr:row>
      <xdr:rowOff>133350</xdr:rowOff>
    </xdr:to>
    <xdr:sp macro="" textlink="">
      <xdr:nvSpPr>
        <xdr:cNvPr id="32649" name="AutoShape 1" descr="Eine Matrixformel, die Konstanten verwendet">
          <a:extLst>
            <a:ext uri="{FF2B5EF4-FFF2-40B4-BE49-F238E27FC236}">
              <a16:creationId xmlns:a16="http://schemas.microsoft.com/office/drawing/2014/main" id="{E28CE827-8F18-F134-C295-EFDD45B0A87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9578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366</xdr:row>
      <xdr:rowOff>0</xdr:rowOff>
    </xdr:from>
    <xdr:to>
      <xdr:col>11</xdr:col>
      <xdr:colOff>314325</xdr:colOff>
      <xdr:row>367</xdr:row>
      <xdr:rowOff>133350</xdr:rowOff>
    </xdr:to>
    <xdr:sp macro="" textlink="">
      <xdr:nvSpPr>
        <xdr:cNvPr id="32650" name="AutoShape 1" descr="Eine Matrixformel, die Konstanten verwendet">
          <a:extLst>
            <a:ext uri="{FF2B5EF4-FFF2-40B4-BE49-F238E27FC236}">
              <a16:creationId xmlns:a16="http://schemas.microsoft.com/office/drawing/2014/main" id="{9FF56E91-4A53-4D3A-4396-0B9C45CA0AA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9578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366</xdr:row>
      <xdr:rowOff>0</xdr:rowOff>
    </xdr:from>
    <xdr:to>
      <xdr:col>11</xdr:col>
      <xdr:colOff>314325</xdr:colOff>
      <xdr:row>367</xdr:row>
      <xdr:rowOff>133350</xdr:rowOff>
    </xdr:to>
    <xdr:sp macro="" textlink="">
      <xdr:nvSpPr>
        <xdr:cNvPr id="32651" name="AutoShape 1" descr="Eine Matrixformel, die Konstanten verwendet">
          <a:extLst>
            <a:ext uri="{FF2B5EF4-FFF2-40B4-BE49-F238E27FC236}">
              <a16:creationId xmlns:a16="http://schemas.microsoft.com/office/drawing/2014/main" id="{6D9984E4-AB4A-7EC6-D903-4004E7F3EB9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9578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366</xdr:row>
      <xdr:rowOff>0</xdr:rowOff>
    </xdr:from>
    <xdr:to>
      <xdr:col>11</xdr:col>
      <xdr:colOff>314325</xdr:colOff>
      <xdr:row>367</xdr:row>
      <xdr:rowOff>133350</xdr:rowOff>
    </xdr:to>
    <xdr:sp macro="" textlink="">
      <xdr:nvSpPr>
        <xdr:cNvPr id="32652" name="AutoShape 1" descr="Eine Matrixformel, die Konstanten verwendet">
          <a:extLst>
            <a:ext uri="{FF2B5EF4-FFF2-40B4-BE49-F238E27FC236}">
              <a16:creationId xmlns:a16="http://schemas.microsoft.com/office/drawing/2014/main" id="{1DEB7D90-77C0-B243-BA4E-C9B52A18916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9578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366</xdr:row>
      <xdr:rowOff>0</xdr:rowOff>
    </xdr:from>
    <xdr:to>
      <xdr:col>11</xdr:col>
      <xdr:colOff>314325</xdr:colOff>
      <xdr:row>367</xdr:row>
      <xdr:rowOff>133350</xdr:rowOff>
    </xdr:to>
    <xdr:sp macro="" textlink="">
      <xdr:nvSpPr>
        <xdr:cNvPr id="32653" name="AutoShape 1" descr="Eine Matrixformel, die Konstanten verwendet">
          <a:extLst>
            <a:ext uri="{FF2B5EF4-FFF2-40B4-BE49-F238E27FC236}">
              <a16:creationId xmlns:a16="http://schemas.microsoft.com/office/drawing/2014/main" id="{D6504ADF-EB80-6E7E-0D6D-9E68E208E1A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9578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366</xdr:row>
      <xdr:rowOff>0</xdr:rowOff>
    </xdr:from>
    <xdr:to>
      <xdr:col>11</xdr:col>
      <xdr:colOff>314325</xdr:colOff>
      <xdr:row>367</xdr:row>
      <xdr:rowOff>133350</xdr:rowOff>
    </xdr:to>
    <xdr:sp macro="" textlink="">
      <xdr:nvSpPr>
        <xdr:cNvPr id="32654" name="AutoShape 1" descr="Eine Matrixformel, die Konstanten verwendet">
          <a:extLst>
            <a:ext uri="{FF2B5EF4-FFF2-40B4-BE49-F238E27FC236}">
              <a16:creationId xmlns:a16="http://schemas.microsoft.com/office/drawing/2014/main" id="{E7FFDF18-2979-D629-6398-AE854708840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9578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366</xdr:row>
      <xdr:rowOff>0</xdr:rowOff>
    </xdr:from>
    <xdr:to>
      <xdr:col>11</xdr:col>
      <xdr:colOff>314325</xdr:colOff>
      <xdr:row>367</xdr:row>
      <xdr:rowOff>133350</xdr:rowOff>
    </xdr:to>
    <xdr:sp macro="" textlink="">
      <xdr:nvSpPr>
        <xdr:cNvPr id="32655" name="AutoShape 1" descr="Eine Matrixformel, die Konstanten verwendet">
          <a:extLst>
            <a:ext uri="{FF2B5EF4-FFF2-40B4-BE49-F238E27FC236}">
              <a16:creationId xmlns:a16="http://schemas.microsoft.com/office/drawing/2014/main" id="{CEC439EC-C92B-ED1E-9D67-0974DEA5EDA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9578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197</xdr:row>
      <xdr:rowOff>0</xdr:rowOff>
    </xdr:from>
    <xdr:to>
      <xdr:col>11</xdr:col>
      <xdr:colOff>314325</xdr:colOff>
      <xdr:row>198</xdr:row>
      <xdr:rowOff>133350</xdr:rowOff>
    </xdr:to>
    <xdr:sp macro="" textlink="">
      <xdr:nvSpPr>
        <xdr:cNvPr id="32656" name="AutoShape 1" descr="Eine Matrixformel, die Konstanten verwendet">
          <a:extLst>
            <a:ext uri="{FF2B5EF4-FFF2-40B4-BE49-F238E27FC236}">
              <a16:creationId xmlns:a16="http://schemas.microsoft.com/office/drawing/2014/main" id="{5B965049-B4A8-2CD4-E7CC-3DDF0BBAAA4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2213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197</xdr:row>
      <xdr:rowOff>0</xdr:rowOff>
    </xdr:from>
    <xdr:to>
      <xdr:col>11</xdr:col>
      <xdr:colOff>314325</xdr:colOff>
      <xdr:row>198</xdr:row>
      <xdr:rowOff>133350</xdr:rowOff>
    </xdr:to>
    <xdr:sp macro="" textlink="">
      <xdr:nvSpPr>
        <xdr:cNvPr id="32657" name="AutoShape 1" descr="Eine Matrixformel, die Konstanten verwendet">
          <a:extLst>
            <a:ext uri="{FF2B5EF4-FFF2-40B4-BE49-F238E27FC236}">
              <a16:creationId xmlns:a16="http://schemas.microsoft.com/office/drawing/2014/main" id="{E969EEC6-2C0A-2687-DF6C-E306D1D0631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2213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197</xdr:row>
      <xdr:rowOff>0</xdr:rowOff>
    </xdr:from>
    <xdr:to>
      <xdr:col>11</xdr:col>
      <xdr:colOff>314325</xdr:colOff>
      <xdr:row>198</xdr:row>
      <xdr:rowOff>133350</xdr:rowOff>
    </xdr:to>
    <xdr:sp macro="" textlink="">
      <xdr:nvSpPr>
        <xdr:cNvPr id="32658" name="AutoShape 1" descr="Eine Matrixformel, die Konstanten verwendet">
          <a:extLst>
            <a:ext uri="{FF2B5EF4-FFF2-40B4-BE49-F238E27FC236}">
              <a16:creationId xmlns:a16="http://schemas.microsoft.com/office/drawing/2014/main" id="{C4511389-6AAB-019A-B06B-4FDD803363C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2213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197</xdr:row>
      <xdr:rowOff>0</xdr:rowOff>
    </xdr:from>
    <xdr:to>
      <xdr:col>11</xdr:col>
      <xdr:colOff>314325</xdr:colOff>
      <xdr:row>198</xdr:row>
      <xdr:rowOff>133350</xdr:rowOff>
    </xdr:to>
    <xdr:sp macro="" textlink="">
      <xdr:nvSpPr>
        <xdr:cNvPr id="32659" name="AutoShape 1" descr="Eine Matrixformel, die Konstanten verwendet">
          <a:extLst>
            <a:ext uri="{FF2B5EF4-FFF2-40B4-BE49-F238E27FC236}">
              <a16:creationId xmlns:a16="http://schemas.microsoft.com/office/drawing/2014/main" id="{6DD5EC89-7BAA-4E70-D735-875CBFD3E88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2213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197</xdr:row>
      <xdr:rowOff>0</xdr:rowOff>
    </xdr:from>
    <xdr:to>
      <xdr:col>11</xdr:col>
      <xdr:colOff>314325</xdr:colOff>
      <xdr:row>198</xdr:row>
      <xdr:rowOff>133350</xdr:rowOff>
    </xdr:to>
    <xdr:sp macro="" textlink="">
      <xdr:nvSpPr>
        <xdr:cNvPr id="32660" name="AutoShape 1" descr="Eine Matrixformel, die Konstanten verwendet">
          <a:extLst>
            <a:ext uri="{FF2B5EF4-FFF2-40B4-BE49-F238E27FC236}">
              <a16:creationId xmlns:a16="http://schemas.microsoft.com/office/drawing/2014/main" id="{F4EC880F-DB24-13C3-175C-34E23443222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2213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197</xdr:row>
      <xdr:rowOff>0</xdr:rowOff>
    </xdr:from>
    <xdr:to>
      <xdr:col>11</xdr:col>
      <xdr:colOff>314325</xdr:colOff>
      <xdr:row>198</xdr:row>
      <xdr:rowOff>133350</xdr:rowOff>
    </xdr:to>
    <xdr:sp macro="" textlink="">
      <xdr:nvSpPr>
        <xdr:cNvPr id="32661" name="AutoShape 1" descr="Eine Matrixformel, die Konstanten verwendet">
          <a:extLst>
            <a:ext uri="{FF2B5EF4-FFF2-40B4-BE49-F238E27FC236}">
              <a16:creationId xmlns:a16="http://schemas.microsoft.com/office/drawing/2014/main" id="{B7EB8EAB-696A-D365-4888-FF0B1DBC764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2213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197</xdr:row>
      <xdr:rowOff>0</xdr:rowOff>
    </xdr:from>
    <xdr:to>
      <xdr:col>11</xdr:col>
      <xdr:colOff>314325</xdr:colOff>
      <xdr:row>198</xdr:row>
      <xdr:rowOff>133350</xdr:rowOff>
    </xdr:to>
    <xdr:sp macro="" textlink="">
      <xdr:nvSpPr>
        <xdr:cNvPr id="32662" name="AutoShape 1" descr="Eine Matrixformel, die Konstanten verwendet">
          <a:extLst>
            <a:ext uri="{FF2B5EF4-FFF2-40B4-BE49-F238E27FC236}">
              <a16:creationId xmlns:a16="http://schemas.microsoft.com/office/drawing/2014/main" id="{AB909D21-2122-CB3A-900A-D7C3D913BFC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2213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197</xdr:row>
      <xdr:rowOff>0</xdr:rowOff>
    </xdr:from>
    <xdr:to>
      <xdr:col>11</xdr:col>
      <xdr:colOff>314325</xdr:colOff>
      <xdr:row>198</xdr:row>
      <xdr:rowOff>133350</xdr:rowOff>
    </xdr:to>
    <xdr:sp macro="" textlink="">
      <xdr:nvSpPr>
        <xdr:cNvPr id="32663" name="AutoShape 1" descr="Eine Matrixformel, die Konstanten verwendet">
          <a:extLst>
            <a:ext uri="{FF2B5EF4-FFF2-40B4-BE49-F238E27FC236}">
              <a16:creationId xmlns:a16="http://schemas.microsoft.com/office/drawing/2014/main" id="{757DF5E8-A963-9809-1473-1F828C8F719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2213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0</xdr:rowOff>
    </xdr:from>
    <xdr:to>
      <xdr:col>11</xdr:col>
      <xdr:colOff>314325</xdr:colOff>
      <xdr:row>341</xdr:row>
      <xdr:rowOff>133350</xdr:rowOff>
    </xdr:to>
    <xdr:sp macro="" textlink="">
      <xdr:nvSpPr>
        <xdr:cNvPr id="32664" name="AutoShape 1" descr="Eine Matrixformel, die Konstanten verwendet">
          <a:extLst>
            <a:ext uri="{FF2B5EF4-FFF2-40B4-BE49-F238E27FC236}">
              <a16:creationId xmlns:a16="http://schemas.microsoft.com/office/drawing/2014/main" id="{19E049E8-AC2D-FDDC-E651-8BEB1267C8F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5368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0</xdr:rowOff>
    </xdr:from>
    <xdr:to>
      <xdr:col>11</xdr:col>
      <xdr:colOff>314325</xdr:colOff>
      <xdr:row>341</xdr:row>
      <xdr:rowOff>133350</xdr:rowOff>
    </xdr:to>
    <xdr:sp macro="" textlink="">
      <xdr:nvSpPr>
        <xdr:cNvPr id="32665" name="AutoShape 1" descr="Eine Matrixformel, die Konstanten verwendet">
          <a:extLst>
            <a:ext uri="{FF2B5EF4-FFF2-40B4-BE49-F238E27FC236}">
              <a16:creationId xmlns:a16="http://schemas.microsoft.com/office/drawing/2014/main" id="{7F31ACE3-5147-EEED-CC74-D23D68E8FF0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5368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0</xdr:rowOff>
    </xdr:from>
    <xdr:to>
      <xdr:col>11</xdr:col>
      <xdr:colOff>314325</xdr:colOff>
      <xdr:row>341</xdr:row>
      <xdr:rowOff>133350</xdr:rowOff>
    </xdr:to>
    <xdr:sp macro="" textlink="">
      <xdr:nvSpPr>
        <xdr:cNvPr id="32666" name="AutoShape 1" descr="Eine Matrixformel, die Konstanten verwendet">
          <a:extLst>
            <a:ext uri="{FF2B5EF4-FFF2-40B4-BE49-F238E27FC236}">
              <a16:creationId xmlns:a16="http://schemas.microsoft.com/office/drawing/2014/main" id="{E021B697-1C65-C2BB-81A7-9001FF02855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5368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0</xdr:rowOff>
    </xdr:from>
    <xdr:to>
      <xdr:col>11</xdr:col>
      <xdr:colOff>314325</xdr:colOff>
      <xdr:row>341</xdr:row>
      <xdr:rowOff>133350</xdr:rowOff>
    </xdr:to>
    <xdr:sp macro="" textlink="">
      <xdr:nvSpPr>
        <xdr:cNvPr id="32667" name="AutoShape 1" descr="Eine Matrixformel, die Konstanten verwendet">
          <a:extLst>
            <a:ext uri="{FF2B5EF4-FFF2-40B4-BE49-F238E27FC236}">
              <a16:creationId xmlns:a16="http://schemas.microsoft.com/office/drawing/2014/main" id="{469CC773-3127-FF6A-4C98-E5231B188FA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5368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0</xdr:rowOff>
    </xdr:from>
    <xdr:to>
      <xdr:col>11</xdr:col>
      <xdr:colOff>314325</xdr:colOff>
      <xdr:row>341</xdr:row>
      <xdr:rowOff>133350</xdr:rowOff>
    </xdr:to>
    <xdr:sp macro="" textlink="">
      <xdr:nvSpPr>
        <xdr:cNvPr id="32668" name="AutoShape 1" descr="Eine Matrixformel, die Konstanten verwendet">
          <a:extLst>
            <a:ext uri="{FF2B5EF4-FFF2-40B4-BE49-F238E27FC236}">
              <a16:creationId xmlns:a16="http://schemas.microsoft.com/office/drawing/2014/main" id="{7F9890D1-F80A-620A-B073-435F796D266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5368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0</xdr:rowOff>
    </xdr:from>
    <xdr:to>
      <xdr:col>11</xdr:col>
      <xdr:colOff>314325</xdr:colOff>
      <xdr:row>341</xdr:row>
      <xdr:rowOff>133350</xdr:rowOff>
    </xdr:to>
    <xdr:sp macro="" textlink="">
      <xdr:nvSpPr>
        <xdr:cNvPr id="32669" name="AutoShape 1" descr="Eine Matrixformel, die Konstanten verwendet">
          <a:extLst>
            <a:ext uri="{FF2B5EF4-FFF2-40B4-BE49-F238E27FC236}">
              <a16:creationId xmlns:a16="http://schemas.microsoft.com/office/drawing/2014/main" id="{4B2A971A-36E8-0580-CCBB-E9F181A6833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5368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0</xdr:rowOff>
    </xdr:from>
    <xdr:to>
      <xdr:col>11</xdr:col>
      <xdr:colOff>314325</xdr:colOff>
      <xdr:row>341</xdr:row>
      <xdr:rowOff>133350</xdr:rowOff>
    </xdr:to>
    <xdr:sp macro="" textlink="">
      <xdr:nvSpPr>
        <xdr:cNvPr id="32670" name="AutoShape 1" descr="Eine Matrixformel, die Konstanten verwendet">
          <a:extLst>
            <a:ext uri="{FF2B5EF4-FFF2-40B4-BE49-F238E27FC236}">
              <a16:creationId xmlns:a16="http://schemas.microsoft.com/office/drawing/2014/main" id="{B3E901A8-5D66-CBE4-F439-36FE77C1120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5368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0</xdr:rowOff>
    </xdr:from>
    <xdr:to>
      <xdr:col>11</xdr:col>
      <xdr:colOff>314325</xdr:colOff>
      <xdr:row>341</xdr:row>
      <xdr:rowOff>133350</xdr:rowOff>
    </xdr:to>
    <xdr:sp macro="" textlink="">
      <xdr:nvSpPr>
        <xdr:cNvPr id="32671" name="AutoShape 1" descr="Eine Matrixformel, die Konstanten verwendet">
          <a:extLst>
            <a:ext uri="{FF2B5EF4-FFF2-40B4-BE49-F238E27FC236}">
              <a16:creationId xmlns:a16="http://schemas.microsoft.com/office/drawing/2014/main" id="{59D3D17B-7343-60FE-ADA8-8B706ED2140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5368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314325</xdr:colOff>
      <xdr:row>81</xdr:row>
      <xdr:rowOff>133350</xdr:rowOff>
    </xdr:to>
    <xdr:sp macro="" textlink="">
      <xdr:nvSpPr>
        <xdr:cNvPr id="32672" name="AutoShape 1" descr="Eine Matrixformel, die Konstanten verwendet">
          <a:extLst>
            <a:ext uri="{FF2B5EF4-FFF2-40B4-BE49-F238E27FC236}">
              <a16:creationId xmlns:a16="http://schemas.microsoft.com/office/drawing/2014/main" id="{07BF2811-B09A-AFEE-45F3-3F10046FAA0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3268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314325</xdr:colOff>
      <xdr:row>81</xdr:row>
      <xdr:rowOff>133350</xdr:rowOff>
    </xdr:to>
    <xdr:sp macro="" textlink="">
      <xdr:nvSpPr>
        <xdr:cNvPr id="32673" name="AutoShape 1" descr="Eine Matrixformel, die Konstanten verwendet">
          <a:extLst>
            <a:ext uri="{FF2B5EF4-FFF2-40B4-BE49-F238E27FC236}">
              <a16:creationId xmlns:a16="http://schemas.microsoft.com/office/drawing/2014/main" id="{F0B1D17E-F03A-8275-9F73-F62BAD6A75D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3268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314325</xdr:colOff>
      <xdr:row>81</xdr:row>
      <xdr:rowOff>133350</xdr:rowOff>
    </xdr:to>
    <xdr:sp macro="" textlink="">
      <xdr:nvSpPr>
        <xdr:cNvPr id="32674" name="AutoShape 1" descr="Eine Matrixformel, die Konstanten verwendet">
          <a:extLst>
            <a:ext uri="{FF2B5EF4-FFF2-40B4-BE49-F238E27FC236}">
              <a16:creationId xmlns:a16="http://schemas.microsoft.com/office/drawing/2014/main" id="{CF85B523-C3D1-394E-5FF0-78A5F7F92AD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3268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314325</xdr:colOff>
      <xdr:row>81</xdr:row>
      <xdr:rowOff>133350</xdr:rowOff>
    </xdr:to>
    <xdr:sp macro="" textlink="">
      <xdr:nvSpPr>
        <xdr:cNvPr id="32675" name="AutoShape 1" descr="Eine Matrixformel, die Konstanten verwendet">
          <a:extLst>
            <a:ext uri="{FF2B5EF4-FFF2-40B4-BE49-F238E27FC236}">
              <a16:creationId xmlns:a16="http://schemas.microsoft.com/office/drawing/2014/main" id="{DF169453-8056-B236-3071-581F08CE1B0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3268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314325</xdr:colOff>
      <xdr:row>81</xdr:row>
      <xdr:rowOff>133350</xdr:rowOff>
    </xdr:to>
    <xdr:sp macro="" textlink="">
      <xdr:nvSpPr>
        <xdr:cNvPr id="32676" name="AutoShape 1" descr="Eine Matrixformel, die Konstanten verwendet">
          <a:extLst>
            <a:ext uri="{FF2B5EF4-FFF2-40B4-BE49-F238E27FC236}">
              <a16:creationId xmlns:a16="http://schemas.microsoft.com/office/drawing/2014/main" id="{20A63EE8-E3A6-5E69-1455-BF778B58B47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3268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314325</xdr:colOff>
      <xdr:row>81</xdr:row>
      <xdr:rowOff>133350</xdr:rowOff>
    </xdr:to>
    <xdr:sp macro="" textlink="">
      <xdr:nvSpPr>
        <xdr:cNvPr id="32677" name="AutoShape 1" descr="Eine Matrixformel, die Konstanten verwendet">
          <a:extLst>
            <a:ext uri="{FF2B5EF4-FFF2-40B4-BE49-F238E27FC236}">
              <a16:creationId xmlns:a16="http://schemas.microsoft.com/office/drawing/2014/main" id="{57DE735E-544A-AD39-586F-86E5971E200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3268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314325</xdr:colOff>
      <xdr:row>81</xdr:row>
      <xdr:rowOff>133350</xdr:rowOff>
    </xdr:to>
    <xdr:sp macro="" textlink="">
      <xdr:nvSpPr>
        <xdr:cNvPr id="32678" name="AutoShape 1" descr="Eine Matrixformel, die Konstanten verwendet">
          <a:extLst>
            <a:ext uri="{FF2B5EF4-FFF2-40B4-BE49-F238E27FC236}">
              <a16:creationId xmlns:a16="http://schemas.microsoft.com/office/drawing/2014/main" id="{EFD52CBB-6004-9471-C237-919730CB4F2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3268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314325</xdr:colOff>
      <xdr:row>81</xdr:row>
      <xdr:rowOff>133350</xdr:rowOff>
    </xdr:to>
    <xdr:sp macro="" textlink="">
      <xdr:nvSpPr>
        <xdr:cNvPr id="32679" name="AutoShape 1" descr="Eine Matrixformel, die Konstanten verwendet">
          <a:extLst>
            <a:ext uri="{FF2B5EF4-FFF2-40B4-BE49-F238E27FC236}">
              <a16:creationId xmlns:a16="http://schemas.microsoft.com/office/drawing/2014/main" id="{C2167E8D-6CCF-A401-FA1A-70C324CB1C1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3268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314325</xdr:colOff>
      <xdr:row>54</xdr:row>
      <xdr:rowOff>133350</xdr:rowOff>
    </xdr:to>
    <xdr:sp macro="" textlink="">
      <xdr:nvSpPr>
        <xdr:cNvPr id="32680" name="AutoShape 1" descr="Eine Matrixformel, die Konstanten verwendet">
          <a:extLst>
            <a:ext uri="{FF2B5EF4-FFF2-40B4-BE49-F238E27FC236}">
              <a16:creationId xmlns:a16="http://schemas.microsoft.com/office/drawing/2014/main" id="{D610DE07-EC9A-F543-8B6D-8537B0AE909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8896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314325</xdr:colOff>
      <xdr:row>54</xdr:row>
      <xdr:rowOff>133350</xdr:rowOff>
    </xdr:to>
    <xdr:sp macro="" textlink="">
      <xdr:nvSpPr>
        <xdr:cNvPr id="32681" name="AutoShape 1" descr="Eine Matrixformel, die Konstanten verwendet">
          <a:extLst>
            <a:ext uri="{FF2B5EF4-FFF2-40B4-BE49-F238E27FC236}">
              <a16:creationId xmlns:a16="http://schemas.microsoft.com/office/drawing/2014/main" id="{A2A02F46-D674-4F94-B1A3-8F5F56B5E14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8896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314325</xdr:colOff>
      <xdr:row>54</xdr:row>
      <xdr:rowOff>133350</xdr:rowOff>
    </xdr:to>
    <xdr:sp macro="" textlink="">
      <xdr:nvSpPr>
        <xdr:cNvPr id="32682" name="AutoShape 1" descr="Eine Matrixformel, die Konstanten verwendet">
          <a:extLst>
            <a:ext uri="{FF2B5EF4-FFF2-40B4-BE49-F238E27FC236}">
              <a16:creationId xmlns:a16="http://schemas.microsoft.com/office/drawing/2014/main" id="{1E1D9733-7B86-8527-278F-AC395988C34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8896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314325</xdr:colOff>
      <xdr:row>54</xdr:row>
      <xdr:rowOff>133350</xdr:rowOff>
    </xdr:to>
    <xdr:sp macro="" textlink="">
      <xdr:nvSpPr>
        <xdr:cNvPr id="32683" name="AutoShape 1" descr="Eine Matrixformel, die Konstanten verwendet">
          <a:extLst>
            <a:ext uri="{FF2B5EF4-FFF2-40B4-BE49-F238E27FC236}">
              <a16:creationId xmlns:a16="http://schemas.microsoft.com/office/drawing/2014/main" id="{8C48C4B6-F78B-16D6-3956-F1EF3743313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8896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314325</xdr:colOff>
      <xdr:row>54</xdr:row>
      <xdr:rowOff>133350</xdr:rowOff>
    </xdr:to>
    <xdr:sp macro="" textlink="">
      <xdr:nvSpPr>
        <xdr:cNvPr id="32684" name="AutoShape 1" descr="Eine Matrixformel, die Konstanten verwendet">
          <a:extLst>
            <a:ext uri="{FF2B5EF4-FFF2-40B4-BE49-F238E27FC236}">
              <a16:creationId xmlns:a16="http://schemas.microsoft.com/office/drawing/2014/main" id="{E87D8B80-F59A-2BA5-BE72-8E5C443EABE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8896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314325</xdr:colOff>
      <xdr:row>54</xdr:row>
      <xdr:rowOff>133350</xdr:rowOff>
    </xdr:to>
    <xdr:sp macro="" textlink="">
      <xdr:nvSpPr>
        <xdr:cNvPr id="32685" name="AutoShape 1" descr="Eine Matrixformel, die Konstanten verwendet">
          <a:extLst>
            <a:ext uri="{FF2B5EF4-FFF2-40B4-BE49-F238E27FC236}">
              <a16:creationId xmlns:a16="http://schemas.microsoft.com/office/drawing/2014/main" id="{6F2F5B66-6E40-FD97-CE50-FA606810EB7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8896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314325</xdr:colOff>
      <xdr:row>54</xdr:row>
      <xdr:rowOff>133350</xdr:rowOff>
    </xdr:to>
    <xdr:sp macro="" textlink="">
      <xdr:nvSpPr>
        <xdr:cNvPr id="32686" name="AutoShape 1" descr="Eine Matrixformel, die Konstanten verwendet">
          <a:extLst>
            <a:ext uri="{FF2B5EF4-FFF2-40B4-BE49-F238E27FC236}">
              <a16:creationId xmlns:a16="http://schemas.microsoft.com/office/drawing/2014/main" id="{E51B1F88-9F91-F06C-19B7-984EDD5E304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8896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314325</xdr:colOff>
      <xdr:row>54</xdr:row>
      <xdr:rowOff>133350</xdr:rowOff>
    </xdr:to>
    <xdr:sp macro="" textlink="">
      <xdr:nvSpPr>
        <xdr:cNvPr id="32687" name="AutoShape 1" descr="Eine Matrixformel, die Konstanten verwendet">
          <a:extLst>
            <a:ext uri="{FF2B5EF4-FFF2-40B4-BE49-F238E27FC236}">
              <a16:creationId xmlns:a16="http://schemas.microsoft.com/office/drawing/2014/main" id="{6E8D5EEA-EB7A-2689-E9C4-06B138B35C2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8896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109</xdr:row>
      <xdr:rowOff>0</xdr:rowOff>
    </xdr:from>
    <xdr:to>
      <xdr:col>11</xdr:col>
      <xdr:colOff>314325</xdr:colOff>
      <xdr:row>110</xdr:row>
      <xdr:rowOff>133350</xdr:rowOff>
    </xdr:to>
    <xdr:sp macro="" textlink="">
      <xdr:nvSpPr>
        <xdr:cNvPr id="32688" name="AutoShape 1" descr="Eine Matrixformel, die Konstanten verwendet">
          <a:extLst>
            <a:ext uri="{FF2B5EF4-FFF2-40B4-BE49-F238E27FC236}">
              <a16:creationId xmlns:a16="http://schemas.microsoft.com/office/drawing/2014/main" id="{53B5F28D-69C7-85F2-F55F-52D95E183D8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7964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109</xdr:row>
      <xdr:rowOff>0</xdr:rowOff>
    </xdr:from>
    <xdr:to>
      <xdr:col>11</xdr:col>
      <xdr:colOff>314325</xdr:colOff>
      <xdr:row>110</xdr:row>
      <xdr:rowOff>133350</xdr:rowOff>
    </xdr:to>
    <xdr:sp macro="" textlink="">
      <xdr:nvSpPr>
        <xdr:cNvPr id="32689" name="AutoShape 1" descr="Eine Matrixformel, die Konstanten verwendet">
          <a:extLst>
            <a:ext uri="{FF2B5EF4-FFF2-40B4-BE49-F238E27FC236}">
              <a16:creationId xmlns:a16="http://schemas.microsoft.com/office/drawing/2014/main" id="{8B09AD80-D42B-21C6-6BE7-0EE8580540D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7964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109</xdr:row>
      <xdr:rowOff>0</xdr:rowOff>
    </xdr:from>
    <xdr:to>
      <xdr:col>11</xdr:col>
      <xdr:colOff>314325</xdr:colOff>
      <xdr:row>110</xdr:row>
      <xdr:rowOff>133350</xdr:rowOff>
    </xdr:to>
    <xdr:sp macro="" textlink="">
      <xdr:nvSpPr>
        <xdr:cNvPr id="32690" name="AutoShape 1" descr="Eine Matrixformel, die Konstanten verwendet">
          <a:extLst>
            <a:ext uri="{FF2B5EF4-FFF2-40B4-BE49-F238E27FC236}">
              <a16:creationId xmlns:a16="http://schemas.microsoft.com/office/drawing/2014/main" id="{F450BD7A-460F-402E-4AD9-B0D0E5C8BD1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7964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109</xdr:row>
      <xdr:rowOff>0</xdr:rowOff>
    </xdr:from>
    <xdr:to>
      <xdr:col>11</xdr:col>
      <xdr:colOff>314325</xdr:colOff>
      <xdr:row>110</xdr:row>
      <xdr:rowOff>133350</xdr:rowOff>
    </xdr:to>
    <xdr:sp macro="" textlink="">
      <xdr:nvSpPr>
        <xdr:cNvPr id="32691" name="AutoShape 1" descr="Eine Matrixformel, die Konstanten verwendet">
          <a:extLst>
            <a:ext uri="{FF2B5EF4-FFF2-40B4-BE49-F238E27FC236}">
              <a16:creationId xmlns:a16="http://schemas.microsoft.com/office/drawing/2014/main" id="{5FF0FF73-D1C1-EECF-EBDF-4C003DCFF40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7964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109</xdr:row>
      <xdr:rowOff>0</xdr:rowOff>
    </xdr:from>
    <xdr:to>
      <xdr:col>11</xdr:col>
      <xdr:colOff>314325</xdr:colOff>
      <xdr:row>110</xdr:row>
      <xdr:rowOff>133350</xdr:rowOff>
    </xdr:to>
    <xdr:sp macro="" textlink="">
      <xdr:nvSpPr>
        <xdr:cNvPr id="32692" name="AutoShape 1" descr="Eine Matrixformel, die Konstanten verwendet">
          <a:extLst>
            <a:ext uri="{FF2B5EF4-FFF2-40B4-BE49-F238E27FC236}">
              <a16:creationId xmlns:a16="http://schemas.microsoft.com/office/drawing/2014/main" id="{D3BEEA2F-07B5-49D6-94C9-95682070974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7964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109</xdr:row>
      <xdr:rowOff>0</xdr:rowOff>
    </xdr:from>
    <xdr:to>
      <xdr:col>11</xdr:col>
      <xdr:colOff>314325</xdr:colOff>
      <xdr:row>110</xdr:row>
      <xdr:rowOff>133350</xdr:rowOff>
    </xdr:to>
    <xdr:sp macro="" textlink="">
      <xdr:nvSpPr>
        <xdr:cNvPr id="32693" name="AutoShape 1" descr="Eine Matrixformel, die Konstanten verwendet">
          <a:extLst>
            <a:ext uri="{FF2B5EF4-FFF2-40B4-BE49-F238E27FC236}">
              <a16:creationId xmlns:a16="http://schemas.microsoft.com/office/drawing/2014/main" id="{91A6FA11-9ACC-A97A-E38A-EB94532CF71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7964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109</xdr:row>
      <xdr:rowOff>0</xdr:rowOff>
    </xdr:from>
    <xdr:to>
      <xdr:col>11</xdr:col>
      <xdr:colOff>314325</xdr:colOff>
      <xdr:row>110</xdr:row>
      <xdr:rowOff>133350</xdr:rowOff>
    </xdr:to>
    <xdr:sp macro="" textlink="">
      <xdr:nvSpPr>
        <xdr:cNvPr id="32694" name="AutoShape 1" descr="Eine Matrixformel, die Konstanten verwendet">
          <a:extLst>
            <a:ext uri="{FF2B5EF4-FFF2-40B4-BE49-F238E27FC236}">
              <a16:creationId xmlns:a16="http://schemas.microsoft.com/office/drawing/2014/main" id="{C4D70CA3-B476-329E-37EC-85AD5490AE0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7964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109</xdr:row>
      <xdr:rowOff>0</xdr:rowOff>
    </xdr:from>
    <xdr:to>
      <xdr:col>11</xdr:col>
      <xdr:colOff>314325</xdr:colOff>
      <xdr:row>110</xdr:row>
      <xdr:rowOff>133350</xdr:rowOff>
    </xdr:to>
    <xdr:sp macro="" textlink="">
      <xdr:nvSpPr>
        <xdr:cNvPr id="32695" name="AutoShape 1" descr="Eine Matrixformel, die Konstanten verwendet">
          <a:extLst>
            <a:ext uri="{FF2B5EF4-FFF2-40B4-BE49-F238E27FC236}">
              <a16:creationId xmlns:a16="http://schemas.microsoft.com/office/drawing/2014/main" id="{2572D21E-E6F5-2204-AC38-1B08178A150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7964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59</xdr:row>
      <xdr:rowOff>0</xdr:rowOff>
    </xdr:from>
    <xdr:to>
      <xdr:col>11</xdr:col>
      <xdr:colOff>314325</xdr:colOff>
      <xdr:row>60</xdr:row>
      <xdr:rowOff>133350</xdr:rowOff>
    </xdr:to>
    <xdr:sp macro="" textlink="">
      <xdr:nvSpPr>
        <xdr:cNvPr id="32696" name="AutoShape 1" descr="Eine Matrixformel, die Konstanten verwendet">
          <a:extLst>
            <a:ext uri="{FF2B5EF4-FFF2-40B4-BE49-F238E27FC236}">
              <a16:creationId xmlns:a16="http://schemas.microsoft.com/office/drawing/2014/main" id="{01BD6AF5-D5F6-E24C-539F-895B98F91A0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9867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59</xdr:row>
      <xdr:rowOff>0</xdr:rowOff>
    </xdr:from>
    <xdr:to>
      <xdr:col>11</xdr:col>
      <xdr:colOff>314325</xdr:colOff>
      <xdr:row>60</xdr:row>
      <xdr:rowOff>133350</xdr:rowOff>
    </xdr:to>
    <xdr:sp macro="" textlink="">
      <xdr:nvSpPr>
        <xdr:cNvPr id="32697" name="AutoShape 1" descr="Eine Matrixformel, die Konstanten verwendet">
          <a:extLst>
            <a:ext uri="{FF2B5EF4-FFF2-40B4-BE49-F238E27FC236}">
              <a16:creationId xmlns:a16="http://schemas.microsoft.com/office/drawing/2014/main" id="{E81F4892-B2BC-ABC6-9180-D093E097E2D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9867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59</xdr:row>
      <xdr:rowOff>0</xdr:rowOff>
    </xdr:from>
    <xdr:to>
      <xdr:col>11</xdr:col>
      <xdr:colOff>314325</xdr:colOff>
      <xdr:row>60</xdr:row>
      <xdr:rowOff>133350</xdr:rowOff>
    </xdr:to>
    <xdr:sp macro="" textlink="">
      <xdr:nvSpPr>
        <xdr:cNvPr id="32698" name="AutoShape 1" descr="Eine Matrixformel, die Konstanten verwendet">
          <a:extLst>
            <a:ext uri="{FF2B5EF4-FFF2-40B4-BE49-F238E27FC236}">
              <a16:creationId xmlns:a16="http://schemas.microsoft.com/office/drawing/2014/main" id="{722626AD-BFB2-D860-EC61-7A2F1443C3C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9867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59</xdr:row>
      <xdr:rowOff>0</xdr:rowOff>
    </xdr:from>
    <xdr:to>
      <xdr:col>11</xdr:col>
      <xdr:colOff>314325</xdr:colOff>
      <xdr:row>60</xdr:row>
      <xdr:rowOff>133350</xdr:rowOff>
    </xdr:to>
    <xdr:sp macro="" textlink="">
      <xdr:nvSpPr>
        <xdr:cNvPr id="32699" name="AutoShape 1" descr="Eine Matrixformel, die Konstanten verwendet">
          <a:extLst>
            <a:ext uri="{FF2B5EF4-FFF2-40B4-BE49-F238E27FC236}">
              <a16:creationId xmlns:a16="http://schemas.microsoft.com/office/drawing/2014/main" id="{2BD63CD4-0D60-29A9-34B5-A051DBCE1A5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9867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59</xdr:row>
      <xdr:rowOff>0</xdr:rowOff>
    </xdr:from>
    <xdr:to>
      <xdr:col>11</xdr:col>
      <xdr:colOff>314325</xdr:colOff>
      <xdr:row>60</xdr:row>
      <xdr:rowOff>133350</xdr:rowOff>
    </xdr:to>
    <xdr:sp macro="" textlink="">
      <xdr:nvSpPr>
        <xdr:cNvPr id="32700" name="AutoShape 1" descr="Eine Matrixformel, die Konstanten verwendet">
          <a:extLst>
            <a:ext uri="{FF2B5EF4-FFF2-40B4-BE49-F238E27FC236}">
              <a16:creationId xmlns:a16="http://schemas.microsoft.com/office/drawing/2014/main" id="{0390A231-2E3C-15ED-C109-05EE880D513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9867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59</xdr:row>
      <xdr:rowOff>0</xdr:rowOff>
    </xdr:from>
    <xdr:to>
      <xdr:col>11</xdr:col>
      <xdr:colOff>314325</xdr:colOff>
      <xdr:row>60</xdr:row>
      <xdr:rowOff>133350</xdr:rowOff>
    </xdr:to>
    <xdr:sp macro="" textlink="">
      <xdr:nvSpPr>
        <xdr:cNvPr id="32701" name="AutoShape 1" descr="Eine Matrixformel, die Konstanten verwendet">
          <a:extLst>
            <a:ext uri="{FF2B5EF4-FFF2-40B4-BE49-F238E27FC236}">
              <a16:creationId xmlns:a16="http://schemas.microsoft.com/office/drawing/2014/main" id="{F2583A07-F2F8-9488-CB43-EDD1C04F35F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9867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59</xdr:row>
      <xdr:rowOff>0</xdr:rowOff>
    </xdr:from>
    <xdr:to>
      <xdr:col>11</xdr:col>
      <xdr:colOff>314325</xdr:colOff>
      <xdr:row>60</xdr:row>
      <xdr:rowOff>133350</xdr:rowOff>
    </xdr:to>
    <xdr:sp macro="" textlink="">
      <xdr:nvSpPr>
        <xdr:cNvPr id="32702" name="AutoShape 1" descr="Eine Matrixformel, die Konstanten verwendet">
          <a:extLst>
            <a:ext uri="{FF2B5EF4-FFF2-40B4-BE49-F238E27FC236}">
              <a16:creationId xmlns:a16="http://schemas.microsoft.com/office/drawing/2014/main" id="{EF01EB8A-56F4-F7DF-26C3-00761E23BCA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9867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59</xdr:row>
      <xdr:rowOff>0</xdr:rowOff>
    </xdr:from>
    <xdr:to>
      <xdr:col>11</xdr:col>
      <xdr:colOff>314325</xdr:colOff>
      <xdr:row>60</xdr:row>
      <xdr:rowOff>133350</xdr:rowOff>
    </xdr:to>
    <xdr:sp macro="" textlink="">
      <xdr:nvSpPr>
        <xdr:cNvPr id="32703" name="AutoShape 1" descr="Eine Matrixformel, die Konstanten verwendet">
          <a:extLst>
            <a:ext uri="{FF2B5EF4-FFF2-40B4-BE49-F238E27FC236}">
              <a16:creationId xmlns:a16="http://schemas.microsoft.com/office/drawing/2014/main" id="{63F09A4B-ECCB-0990-D240-DAF5E7F0C3F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9867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314325</xdr:colOff>
      <xdr:row>42</xdr:row>
      <xdr:rowOff>133350</xdr:rowOff>
    </xdr:to>
    <xdr:sp macro="" textlink="">
      <xdr:nvSpPr>
        <xdr:cNvPr id="32704" name="AutoShape 1" descr="Eine Matrixformel, die Konstanten verwendet">
          <a:extLst>
            <a:ext uri="{FF2B5EF4-FFF2-40B4-BE49-F238E27FC236}">
              <a16:creationId xmlns:a16="http://schemas.microsoft.com/office/drawing/2014/main" id="{F9BD1733-2797-E12D-3F4A-0D5E27D4710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6953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314325</xdr:colOff>
      <xdr:row>42</xdr:row>
      <xdr:rowOff>133350</xdr:rowOff>
    </xdr:to>
    <xdr:sp macro="" textlink="">
      <xdr:nvSpPr>
        <xdr:cNvPr id="32705" name="AutoShape 1" descr="Eine Matrixformel, die Konstanten verwendet">
          <a:extLst>
            <a:ext uri="{FF2B5EF4-FFF2-40B4-BE49-F238E27FC236}">
              <a16:creationId xmlns:a16="http://schemas.microsoft.com/office/drawing/2014/main" id="{0A757315-B90E-A107-B4DA-24C08C746D6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6953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314325</xdr:colOff>
      <xdr:row>42</xdr:row>
      <xdr:rowOff>133350</xdr:rowOff>
    </xdr:to>
    <xdr:sp macro="" textlink="">
      <xdr:nvSpPr>
        <xdr:cNvPr id="32706" name="AutoShape 1" descr="Eine Matrixformel, die Konstanten verwendet">
          <a:extLst>
            <a:ext uri="{FF2B5EF4-FFF2-40B4-BE49-F238E27FC236}">
              <a16:creationId xmlns:a16="http://schemas.microsoft.com/office/drawing/2014/main" id="{55762C72-5CBE-D8F4-FEB0-DA67B715D10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6953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314325</xdr:colOff>
      <xdr:row>42</xdr:row>
      <xdr:rowOff>133350</xdr:rowOff>
    </xdr:to>
    <xdr:sp macro="" textlink="">
      <xdr:nvSpPr>
        <xdr:cNvPr id="32707" name="AutoShape 1" descr="Eine Matrixformel, die Konstanten verwendet">
          <a:extLst>
            <a:ext uri="{FF2B5EF4-FFF2-40B4-BE49-F238E27FC236}">
              <a16:creationId xmlns:a16="http://schemas.microsoft.com/office/drawing/2014/main" id="{7C34CD52-68E9-694F-FA04-2E5C1B08C7A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6953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314325</xdr:colOff>
      <xdr:row>42</xdr:row>
      <xdr:rowOff>133350</xdr:rowOff>
    </xdr:to>
    <xdr:sp macro="" textlink="">
      <xdr:nvSpPr>
        <xdr:cNvPr id="32708" name="AutoShape 1" descr="Eine Matrixformel, die Konstanten verwendet">
          <a:extLst>
            <a:ext uri="{FF2B5EF4-FFF2-40B4-BE49-F238E27FC236}">
              <a16:creationId xmlns:a16="http://schemas.microsoft.com/office/drawing/2014/main" id="{9D88CF7B-E04D-9203-BFC7-74B2C9D0486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6953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314325</xdr:colOff>
      <xdr:row>42</xdr:row>
      <xdr:rowOff>133350</xdr:rowOff>
    </xdr:to>
    <xdr:sp macro="" textlink="">
      <xdr:nvSpPr>
        <xdr:cNvPr id="32709" name="AutoShape 1" descr="Eine Matrixformel, die Konstanten verwendet">
          <a:extLst>
            <a:ext uri="{FF2B5EF4-FFF2-40B4-BE49-F238E27FC236}">
              <a16:creationId xmlns:a16="http://schemas.microsoft.com/office/drawing/2014/main" id="{DF06E574-5019-D91B-17B6-0AEA34000D8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6953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314325</xdr:colOff>
      <xdr:row>42</xdr:row>
      <xdr:rowOff>133350</xdr:rowOff>
    </xdr:to>
    <xdr:sp macro="" textlink="">
      <xdr:nvSpPr>
        <xdr:cNvPr id="32710" name="AutoShape 1" descr="Eine Matrixformel, die Konstanten verwendet">
          <a:extLst>
            <a:ext uri="{FF2B5EF4-FFF2-40B4-BE49-F238E27FC236}">
              <a16:creationId xmlns:a16="http://schemas.microsoft.com/office/drawing/2014/main" id="{97D6EF25-E67D-2289-D11F-BEE19A50445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6953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314325</xdr:colOff>
      <xdr:row>42</xdr:row>
      <xdr:rowOff>133350</xdr:rowOff>
    </xdr:to>
    <xdr:sp macro="" textlink="">
      <xdr:nvSpPr>
        <xdr:cNvPr id="32711" name="AutoShape 1" descr="Eine Matrixformel, die Konstanten verwendet">
          <a:extLst>
            <a:ext uri="{FF2B5EF4-FFF2-40B4-BE49-F238E27FC236}">
              <a16:creationId xmlns:a16="http://schemas.microsoft.com/office/drawing/2014/main" id="{55996FF8-46D1-4262-99FE-D7875A74169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6953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292</xdr:row>
      <xdr:rowOff>0</xdr:rowOff>
    </xdr:from>
    <xdr:to>
      <xdr:col>11</xdr:col>
      <xdr:colOff>314325</xdr:colOff>
      <xdr:row>293</xdr:row>
      <xdr:rowOff>133350</xdr:rowOff>
    </xdr:to>
    <xdr:sp macro="" textlink="">
      <xdr:nvSpPr>
        <xdr:cNvPr id="32712" name="AutoShape 1" descr="Eine Matrixformel, die Konstanten verwendet">
          <a:extLst>
            <a:ext uri="{FF2B5EF4-FFF2-40B4-BE49-F238E27FC236}">
              <a16:creationId xmlns:a16="http://schemas.microsoft.com/office/drawing/2014/main" id="{BF6C77F2-61B2-97E3-7FC9-3FEC2E1E081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596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292</xdr:row>
      <xdr:rowOff>0</xdr:rowOff>
    </xdr:from>
    <xdr:to>
      <xdr:col>11</xdr:col>
      <xdr:colOff>314325</xdr:colOff>
      <xdr:row>293</xdr:row>
      <xdr:rowOff>133350</xdr:rowOff>
    </xdr:to>
    <xdr:sp macro="" textlink="">
      <xdr:nvSpPr>
        <xdr:cNvPr id="32713" name="AutoShape 1" descr="Eine Matrixformel, die Konstanten verwendet">
          <a:extLst>
            <a:ext uri="{FF2B5EF4-FFF2-40B4-BE49-F238E27FC236}">
              <a16:creationId xmlns:a16="http://schemas.microsoft.com/office/drawing/2014/main" id="{6FE36955-CB50-6E06-71E4-DF41F8E592D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596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292</xdr:row>
      <xdr:rowOff>0</xdr:rowOff>
    </xdr:from>
    <xdr:to>
      <xdr:col>11</xdr:col>
      <xdr:colOff>314325</xdr:colOff>
      <xdr:row>293</xdr:row>
      <xdr:rowOff>133350</xdr:rowOff>
    </xdr:to>
    <xdr:sp macro="" textlink="">
      <xdr:nvSpPr>
        <xdr:cNvPr id="32714" name="AutoShape 1" descr="Eine Matrixformel, die Konstanten verwendet">
          <a:extLst>
            <a:ext uri="{FF2B5EF4-FFF2-40B4-BE49-F238E27FC236}">
              <a16:creationId xmlns:a16="http://schemas.microsoft.com/office/drawing/2014/main" id="{350CAE2C-1CDF-02A0-D0BB-EC2536DC34E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596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292</xdr:row>
      <xdr:rowOff>0</xdr:rowOff>
    </xdr:from>
    <xdr:to>
      <xdr:col>11</xdr:col>
      <xdr:colOff>314325</xdr:colOff>
      <xdr:row>293</xdr:row>
      <xdr:rowOff>133350</xdr:rowOff>
    </xdr:to>
    <xdr:sp macro="" textlink="">
      <xdr:nvSpPr>
        <xdr:cNvPr id="32715" name="AutoShape 1" descr="Eine Matrixformel, die Konstanten verwendet">
          <a:extLst>
            <a:ext uri="{FF2B5EF4-FFF2-40B4-BE49-F238E27FC236}">
              <a16:creationId xmlns:a16="http://schemas.microsoft.com/office/drawing/2014/main" id="{05EF3C2D-8FC3-3C8C-E66F-EAC62EE5645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596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292</xdr:row>
      <xdr:rowOff>0</xdr:rowOff>
    </xdr:from>
    <xdr:to>
      <xdr:col>11</xdr:col>
      <xdr:colOff>314325</xdr:colOff>
      <xdr:row>293</xdr:row>
      <xdr:rowOff>133350</xdr:rowOff>
    </xdr:to>
    <xdr:sp macro="" textlink="">
      <xdr:nvSpPr>
        <xdr:cNvPr id="32716" name="AutoShape 1" descr="Eine Matrixformel, die Konstanten verwendet">
          <a:extLst>
            <a:ext uri="{FF2B5EF4-FFF2-40B4-BE49-F238E27FC236}">
              <a16:creationId xmlns:a16="http://schemas.microsoft.com/office/drawing/2014/main" id="{96E59FE0-E0C8-F9B6-F6DA-D81B681F658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596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292</xdr:row>
      <xdr:rowOff>0</xdr:rowOff>
    </xdr:from>
    <xdr:to>
      <xdr:col>11</xdr:col>
      <xdr:colOff>314325</xdr:colOff>
      <xdr:row>293</xdr:row>
      <xdr:rowOff>133350</xdr:rowOff>
    </xdr:to>
    <xdr:sp macro="" textlink="">
      <xdr:nvSpPr>
        <xdr:cNvPr id="32717" name="AutoShape 1" descr="Eine Matrixformel, die Konstanten verwendet">
          <a:extLst>
            <a:ext uri="{FF2B5EF4-FFF2-40B4-BE49-F238E27FC236}">
              <a16:creationId xmlns:a16="http://schemas.microsoft.com/office/drawing/2014/main" id="{12E83EB6-ADF1-7D3E-DE29-2A4F94A579E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596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292</xdr:row>
      <xdr:rowOff>0</xdr:rowOff>
    </xdr:from>
    <xdr:to>
      <xdr:col>11</xdr:col>
      <xdr:colOff>314325</xdr:colOff>
      <xdr:row>293</xdr:row>
      <xdr:rowOff>133350</xdr:rowOff>
    </xdr:to>
    <xdr:sp macro="" textlink="">
      <xdr:nvSpPr>
        <xdr:cNvPr id="32718" name="AutoShape 1" descr="Eine Matrixformel, die Konstanten verwendet">
          <a:extLst>
            <a:ext uri="{FF2B5EF4-FFF2-40B4-BE49-F238E27FC236}">
              <a16:creationId xmlns:a16="http://schemas.microsoft.com/office/drawing/2014/main" id="{3ED24567-1ABB-1CA1-1E62-147E5F91744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596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292</xdr:row>
      <xdr:rowOff>0</xdr:rowOff>
    </xdr:from>
    <xdr:to>
      <xdr:col>11</xdr:col>
      <xdr:colOff>314325</xdr:colOff>
      <xdr:row>293</xdr:row>
      <xdr:rowOff>133350</xdr:rowOff>
    </xdr:to>
    <xdr:sp macro="" textlink="">
      <xdr:nvSpPr>
        <xdr:cNvPr id="32719" name="AutoShape 1" descr="Eine Matrixformel, die Konstanten verwendet">
          <a:extLst>
            <a:ext uri="{FF2B5EF4-FFF2-40B4-BE49-F238E27FC236}">
              <a16:creationId xmlns:a16="http://schemas.microsoft.com/office/drawing/2014/main" id="{6E350C6B-A935-889B-895D-C92EBEF93BB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596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314325</xdr:colOff>
      <xdr:row>14</xdr:row>
      <xdr:rowOff>133350</xdr:rowOff>
    </xdr:to>
    <xdr:sp macro="" textlink="">
      <xdr:nvSpPr>
        <xdr:cNvPr id="32720" name="AutoShape 1" descr="Eine Matrixformel, die Konstanten verwendet">
          <a:extLst>
            <a:ext uri="{FF2B5EF4-FFF2-40B4-BE49-F238E27FC236}">
              <a16:creationId xmlns:a16="http://schemas.microsoft.com/office/drawing/2014/main" id="{1C30A8E5-D827-8107-61D3-FEE9B94A920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419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314325</xdr:colOff>
      <xdr:row>14</xdr:row>
      <xdr:rowOff>133350</xdr:rowOff>
    </xdr:to>
    <xdr:sp macro="" textlink="">
      <xdr:nvSpPr>
        <xdr:cNvPr id="32721" name="AutoShape 1" descr="Eine Matrixformel, die Konstanten verwendet">
          <a:extLst>
            <a:ext uri="{FF2B5EF4-FFF2-40B4-BE49-F238E27FC236}">
              <a16:creationId xmlns:a16="http://schemas.microsoft.com/office/drawing/2014/main" id="{E6FDCF32-D784-FA5C-AC40-345472607D5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419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314325</xdr:colOff>
      <xdr:row>14</xdr:row>
      <xdr:rowOff>133350</xdr:rowOff>
    </xdr:to>
    <xdr:sp macro="" textlink="">
      <xdr:nvSpPr>
        <xdr:cNvPr id="32722" name="AutoShape 1" descr="Eine Matrixformel, die Konstanten verwendet">
          <a:extLst>
            <a:ext uri="{FF2B5EF4-FFF2-40B4-BE49-F238E27FC236}">
              <a16:creationId xmlns:a16="http://schemas.microsoft.com/office/drawing/2014/main" id="{4774F855-1DCF-C55D-4B2E-B424C2C96FE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419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314325</xdr:colOff>
      <xdr:row>14</xdr:row>
      <xdr:rowOff>133350</xdr:rowOff>
    </xdr:to>
    <xdr:sp macro="" textlink="">
      <xdr:nvSpPr>
        <xdr:cNvPr id="32723" name="AutoShape 1" descr="Eine Matrixformel, die Konstanten verwendet">
          <a:extLst>
            <a:ext uri="{FF2B5EF4-FFF2-40B4-BE49-F238E27FC236}">
              <a16:creationId xmlns:a16="http://schemas.microsoft.com/office/drawing/2014/main" id="{2F98BBBE-EA58-E319-FEE8-929608DC0B8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419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314325</xdr:colOff>
      <xdr:row>14</xdr:row>
      <xdr:rowOff>133350</xdr:rowOff>
    </xdr:to>
    <xdr:sp macro="" textlink="">
      <xdr:nvSpPr>
        <xdr:cNvPr id="32724" name="AutoShape 1" descr="Eine Matrixformel, die Konstanten verwendet">
          <a:extLst>
            <a:ext uri="{FF2B5EF4-FFF2-40B4-BE49-F238E27FC236}">
              <a16:creationId xmlns:a16="http://schemas.microsoft.com/office/drawing/2014/main" id="{003A4EEE-C188-B119-768A-D39C1BDC02D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419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314325</xdr:colOff>
      <xdr:row>14</xdr:row>
      <xdr:rowOff>133350</xdr:rowOff>
    </xdr:to>
    <xdr:sp macro="" textlink="">
      <xdr:nvSpPr>
        <xdr:cNvPr id="32725" name="AutoShape 1" descr="Eine Matrixformel, die Konstanten verwendet">
          <a:extLst>
            <a:ext uri="{FF2B5EF4-FFF2-40B4-BE49-F238E27FC236}">
              <a16:creationId xmlns:a16="http://schemas.microsoft.com/office/drawing/2014/main" id="{BC7A5CE2-DCF5-74EE-249E-93A5DB4359C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419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314325</xdr:colOff>
      <xdr:row>14</xdr:row>
      <xdr:rowOff>133350</xdr:rowOff>
    </xdr:to>
    <xdr:sp macro="" textlink="">
      <xdr:nvSpPr>
        <xdr:cNvPr id="32726" name="AutoShape 1" descr="Eine Matrixformel, die Konstanten verwendet">
          <a:extLst>
            <a:ext uri="{FF2B5EF4-FFF2-40B4-BE49-F238E27FC236}">
              <a16:creationId xmlns:a16="http://schemas.microsoft.com/office/drawing/2014/main" id="{7746A353-78E2-C594-D4CA-B440A64BBAB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419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314325</xdr:colOff>
      <xdr:row>14</xdr:row>
      <xdr:rowOff>133350</xdr:rowOff>
    </xdr:to>
    <xdr:sp macro="" textlink="">
      <xdr:nvSpPr>
        <xdr:cNvPr id="32727" name="AutoShape 1" descr="Eine Matrixformel, die Konstanten verwendet">
          <a:extLst>
            <a:ext uri="{FF2B5EF4-FFF2-40B4-BE49-F238E27FC236}">
              <a16:creationId xmlns:a16="http://schemas.microsoft.com/office/drawing/2014/main" id="{1900DF6F-C65E-271C-FA2F-AC8E5B4B093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419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349</xdr:row>
      <xdr:rowOff>0</xdr:rowOff>
    </xdr:from>
    <xdr:to>
      <xdr:col>11</xdr:col>
      <xdr:colOff>314325</xdr:colOff>
      <xdr:row>350</xdr:row>
      <xdr:rowOff>133350</xdr:rowOff>
    </xdr:to>
    <xdr:sp macro="" textlink="">
      <xdr:nvSpPr>
        <xdr:cNvPr id="32728" name="AutoShape 1" descr="Eine Matrixformel, die Konstanten verwendet">
          <a:extLst>
            <a:ext uri="{FF2B5EF4-FFF2-40B4-BE49-F238E27FC236}">
              <a16:creationId xmlns:a16="http://schemas.microsoft.com/office/drawing/2014/main" id="{4DB30D70-2B9F-08B3-5582-F7CEFE761BF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826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349</xdr:row>
      <xdr:rowOff>0</xdr:rowOff>
    </xdr:from>
    <xdr:to>
      <xdr:col>11</xdr:col>
      <xdr:colOff>314325</xdr:colOff>
      <xdr:row>350</xdr:row>
      <xdr:rowOff>133350</xdr:rowOff>
    </xdr:to>
    <xdr:sp macro="" textlink="">
      <xdr:nvSpPr>
        <xdr:cNvPr id="32729" name="AutoShape 1" descr="Eine Matrixformel, die Konstanten verwendet">
          <a:extLst>
            <a:ext uri="{FF2B5EF4-FFF2-40B4-BE49-F238E27FC236}">
              <a16:creationId xmlns:a16="http://schemas.microsoft.com/office/drawing/2014/main" id="{D0D29A81-5DDD-0632-A49C-B9EFDF2BAB5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826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349</xdr:row>
      <xdr:rowOff>0</xdr:rowOff>
    </xdr:from>
    <xdr:to>
      <xdr:col>11</xdr:col>
      <xdr:colOff>314325</xdr:colOff>
      <xdr:row>350</xdr:row>
      <xdr:rowOff>133350</xdr:rowOff>
    </xdr:to>
    <xdr:sp macro="" textlink="">
      <xdr:nvSpPr>
        <xdr:cNvPr id="32730" name="AutoShape 1" descr="Eine Matrixformel, die Konstanten verwendet">
          <a:extLst>
            <a:ext uri="{FF2B5EF4-FFF2-40B4-BE49-F238E27FC236}">
              <a16:creationId xmlns:a16="http://schemas.microsoft.com/office/drawing/2014/main" id="{8B3172A5-2301-9BD3-65FA-F1EFB5D3EC7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826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349</xdr:row>
      <xdr:rowOff>0</xdr:rowOff>
    </xdr:from>
    <xdr:to>
      <xdr:col>11</xdr:col>
      <xdr:colOff>314325</xdr:colOff>
      <xdr:row>350</xdr:row>
      <xdr:rowOff>133350</xdr:rowOff>
    </xdr:to>
    <xdr:sp macro="" textlink="">
      <xdr:nvSpPr>
        <xdr:cNvPr id="32731" name="AutoShape 1" descr="Eine Matrixformel, die Konstanten verwendet">
          <a:extLst>
            <a:ext uri="{FF2B5EF4-FFF2-40B4-BE49-F238E27FC236}">
              <a16:creationId xmlns:a16="http://schemas.microsoft.com/office/drawing/2014/main" id="{C5C723E6-A0DE-FCE9-6A7D-CB0028E44AC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826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349</xdr:row>
      <xdr:rowOff>0</xdr:rowOff>
    </xdr:from>
    <xdr:to>
      <xdr:col>11</xdr:col>
      <xdr:colOff>314325</xdr:colOff>
      <xdr:row>350</xdr:row>
      <xdr:rowOff>133350</xdr:rowOff>
    </xdr:to>
    <xdr:sp macro="" textlink="">
      <xdr:nvSpPr>
        <xdr:cNvPr id="32732" name="AutoShape 1" descr="Eine Matrixformel, die Konstanten verwendet">
          <a:extLst>
            <a:ext uri="{FF2B5EF4-FFF2-40B4-BE49-F238E27FC236}">
              <a16:creationId xmlns:a16="http://schemas.microsoft.com/office/drawing/2014/main" id="{EFFB897D-AB9C-0BBF-ADA1-46DCDB3FF20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826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349</xdr:row>
      <xdr:rowOff>0</xdr:rowOff>
    </xdr:from>
    <xdr:to>
      <xdr:col>11</xdr:col>
      <xdr:colOff>314325</xdr:colOff>
      <xdr:row>350</xdr:row>
      <xdr:rowOff>133350</xdr:rowOff>
    </xdr:to>
    <xdr:sp macro="" textlink="">
      <xdr:nvSpPr>
        <xdr:cNvPr id="32733" name="AutoShape 1" descr="Eine Matrixformel, die Konstanten verwendet">
          <a:extLst>
            <a:ext uri="{FF2B5EF4-FFF2-40B4-BE49-F238E27FC236}">
              <a16:creationId xmlns:a16="http://schemas.microsoft.com/office/drawing/2014/main" id="{ACAC292B-8B50-F23D-D319-CDE85BB832C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826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349</xdr:row>
      <xdr:rowOff>0</xdr:rowOff>
    </xdr:from>
    <xdr:to>
      <xdr:col>11</xdr:col>
      <xdr:colOff>314325</xdr:colOff>
      <xdr:row>350</xdr:row>
      <xdr:rowOff>133350</xdr:rowOff>
    </xdr:to>
    <xdr:sp macro="" textlink="">
      <xdr:nvSpPr>
        <xdr:cNvPr id="32734" name="AutoShape 1" descr="Eine Matrixformel, die Konstanten verwendet">
          <a:extLst>
            <a:ext uri="{FF2B5EF4-FFF2-40B4-BE49-F238E27FC236}">
              <a16:creationId xmlns:a16="http://schemas.microsoft.com/office/drawing/2014/main" id="{7DC4A4FB-C693-0233-0BC8-037A23221A6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826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349</xdr:row>
      <xdr:rowOff>0</xdr:rowOff>
    </xdr:from>
    <xdr:to>
      <xdr:col>11</xdr:col>
      <xdr:colOff>314325</xdr:colOff>
      <xdr:row>350</xdr:row>
      <xdr:rowOff>133350</xdr:rowOff>
    </xdr:to>
    <xdr:sp macro="" textlink="">
      <xdr:nvSpPr>
        <xdr:cNvPr id="32735" name="AutoShape 1" descr="Eine Matrixformel, die Konstanten verwendet">
          <a:extLst>
            <a:ext uri="{FF2B5EF4-FFF2-40B4-BE49-F238E27FC236}">
              <a16:creationId xmlns:a16="http://schemas.microsoft.com/office/drawing/2014/main" id="{F8A0D91C-FA4C-3B0E-E434-440207A2B96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826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199</xdr:row>
      <xdr:rowOff>0</xdr:rowOff>
    </xdr:from>
    <xdr:to>
      <xdr:col>11</xdr:col>
      <xdr:colOff>314325</xdr:colOff>
      <xdr:row>200</xdr:row>
      <xdr:rowOff>133350</xdr:rowOff>
    </xdr:to>
    <xdr:sp macro="" textlink="">
      <xdr:nvSpPr>
        <xdr:cNvPr id="32736" name="AutoShape 1" descr="Eine Matrixformel, die Konstanten verwendet">
          <a:extLst>
            <a:ext uri="{FF2B5EF4-FFF2-40B4-BE49-F238E27FC236}">
              <a16:creationId xmlns:a16="http://schemas.microsoft.com/office/drawing/2014/main" id="{BD141D96-72DB-05E0-06D8-D4249BBDAF5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2537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199</xdr:row>
      <xdr:rowOff>0</xdr:rowOff>
    </xdr:from>
    <xdr:to>
      <xdr:col>11</xdr:col>
      <xdr:colOff>314325</xdr:colOff>
      <xdr:row>200</xdr:row>
      <xdr:rowOff>133350</xdr:rowOff>
    </xdr:to>
    <xdr:sp macro="" textlink="">
      <xdr:nvSpPr>
        <xdr:cNvPr id="32737" name="AutoShape 1" descr="Eine Matrixformel, die Konstanten verwendet">
          <a:extLst>
            <a:ext uri="{FF2B5EF4-FFF2-40B4-BE49-F238E27FC236}">
              <a16:creationId xmlns:a16="http://schemas.microsoft.com/office/drawing/2014/main" id="{F9825AE1-4758-21AA-1577-36426410118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2537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199</xdr:row>
      <xdr:rowOff>0</xdr:rowOff>
    </xdr:from>
    <xdr:to>
      <xdr:col>11</xdr:col>
      <xdr:colOff>314325</xdr:colOff>
      <xdr:row>200</xdr:row>
      <xdr:rowOff>133350</xdr:rowOff>
    </xdr:to>
    <xdr:sp macro="" textlink="">
      <xdr:nvSpPr>
        <xdr:cNvPr id="32738" name="AutoShape 1" descr="Eine Matrixformel, die Konstanten verwendet">
          <a:extLst>
            <a:ext uri="{FF2B5EF4-FFF2-40B4-BE49-F238E27FC236}">
              <a16:creationId xmlns:a16="http://schemas.microsoft.com/office/drawing/2014/main" id="{269F982B-53B5-B3EB-04B9-EBAB7C49ACD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2537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199</xdr:row>
      <xdr:rowOff>0</xdr:rowOff>
    </xdr:from>
    <xdr:to>
      <xdr:col>11</xdr:col>
      <xdr:colOff>314325</xdr:colOff>
      <xdr:row>200</xdr:row>
      <xdr:rowOff>133350</xdr:rowOff>
    </xdr:to>
    <xdr:sp macro="" textlink="">
      <xdr:nvSpPr>
        <xdr:cNvPr id="32739" name="AutoShape 1" descr="Eine Matrixformel, die Konstanten verwendet">
          <a:extLst>
            <a:ext uri="{FF2B5EF4-FFF2-40B4-BE49-F238E27FC236}">
              <a16:creationId xmlns:a16="http://schemas.microsoft.com/office/drawing/2014/main" id="{88FCBA0F-0DF9-301B-8318-F6E7D4DE30E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2537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199</xdr:row>
      <xdr:rowOff>0</xdr:rowOff>
    </xdr:from>
    <xdr:to>
      <xdr:col>11</xdr:col>
      <xdr:colOff>314325</xdr:colOff>
      <xdr:row>200</xdr:row>
      <xdr:rowOff>133350</xdr:rowOff>
    </xdr:to>
    <xdr:sp macro="" textlink="">
      <xdr:nvSpPr>
        <xdr:cNvPr id="32740" name="AutoShape 1" descr="Eine Matrixformel, die Konstanten verwendet">
          <a:extLst>
            <a:ext uri="{FF2B5EF4-FFF2-40B4-BE49-F238E27FC236}">
              <a16:creationId xmlns:a16="http://schemas.microsoft.com/office/drawing/2014/main" id="{10711B04-12BE-F570-2935-F1EA017C20E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2537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199</xdr:row>
      <xdr:rowOff>0</xdr:rowOff>
    </xdr:from>
    <xdr:to>
      <xdr:col>11</xdr:col>
      <xdr:colOff>314325</xdr:colOff>
      <xdr:row>200</xdr:row>
      <xdr:rowOff>133350</xdr:rowOff>
    </xdr:to>
    <xdr:sp macro="" textlink="">
      <xdr:nvSpPr>
        <xdr:cNvPr id="32741" name="AutoShape 1" descr="Eine Matrixformel, die Konstanten verwendet">
          <a:extLst>
            <a:ext uri="{FF2B5EF4-FFF2-40B4-BE49-F238E27FC236}">
              <a16:creationId xmlns:a16="http://schemas.microsoft.com/office/drawing/2014/main" id="{CE857025-1C00-14DA-D598-185F95B5FB3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2537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199</xdr:row>
      <xdr:rowOff>0</xdr:rowOff>
    </xdr:from>
    <xdr:to>
      <xdr:col>11</xdr:col>
      <xdr:colOff>314325</xdr:colOff>
      <xdr:row>200</xdr:row>
      <xdr:rowOff>133350</xdr:rowOff>
    </xdr:to>
    <xdr:sp macro="" textlink="">
      <xdr:nvSpPr>
        <xdr:cNvPr id="32742" name="AutoShape 1" descr="Eine Matrixformel, die Konstanten verwendet">
          <a:extLst>
            <a:ext uri="{FF2B5EF4-FFF2-40B4-BE49-F238E27FC236}">
              <a16:creationId xmlns:a16="http://schemas.microsoft.com/office/drawing/2014/main" id="{6A800500-65B0-6BBC-4F48-4A59204C845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2537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199</xdr:row>
      <xdr:rowOff>0</xdr:rowOff>
    </xdr:from>
    <xdr:to>
      <xdr:col>11</xdr:col>
      <xdr:colOff>314325</xdr:colOff>
      <xdr:row>200</xdr:row>
      <xdr:rowOff>133350</xdr:rowOff>
    </xdr:to>
    <xdr:sp macro="" textlink="">
      <xdr:nvSpPr>
        <xdr:cNvPr id="32743" name="AutoShape 1" descr="Eine Matrixformel, die Konstanten verwendet">
          <a:extLst>
            <a:ext uri="{FF2B5EF4-FFF2-40B4-BE49-F238E27FC236}">
              <a16:creationId xmlns:a16="http://schemas.microsoft.com/office/drawing/2014/main" id="{30F64A9C-554F-2722-72F1-7C5E11C794B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2537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205</xdr:row>
      <xdr:rowOff>0</xdr:rowOff>
    </xdr:from>
    <xdr:to>
      <xdr:col>11</xdr:col>
      <xdr:colOff>314325</xdr:colOff>
      <xdr:row>206</xdr:row>
      <xdr:rowOff>133350</xdr:rowOff>
    </xdr:to>
    <xdr:sp macro="" textlink="">
      <xdr:nvSpPr>
        <xdr:cNvPr id="32744" name="AutoShape 1" descr="Eine Matrixformel, die Konstanten verwendet">
          <a:extLst>
            <a:ext uri="{FF2B5EF4-FFF2-40B4-BE49-F238E27FC236}">
              <a16:creationId xmlns:a16="http://schemas.microsoft.com/office/drawing/2014/main" id="{09C0C93A-D4F0-D48F-715F-80E9F729BC5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3508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205</xdr:row>
      <xdr:rowOff>0</xdr:rowOff>
    </xdr:from>
    <xdr:to>
      <xdr:col>11</xdr:col>
      <xdr:colOff>314325</xdr:colOff>
      <xdr:row>206</xdr:row>
      <xdr:rowOff>133350</xdr:rowOff>
    </xdr:to>
    <xdr:sp macro="" textlink="">
      <xdr:nvSpPr>
        <xdr:cNvPr id="32745" name="AutoShape 1" descr="Eine Matrixformel, die Konstanten verwendet">
          <a:extLst>
            <a:ext uri="{FF2B5EF4-FFF2-40B4-BE49-F238E27FC236}">
              <a16:creationId xmlns:a16="http://schemas.microsoft.com/office/drawing/2014/main" id="{02991724-E093-BD59-EAC2-898B8A15DB3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3508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205</xdr:row>
      <xdr:rowOff>0</xdr:rowOff>
    </xdr:from>
    <xdr:to>
      <xdr:col>11</xdr:col>
      <xdr:colOff>314325</xdr:colOff>
      <xdr:row>206</xdr:row>
      <xdr:rowOff>133350</xdr:rowOff>
    </xdr:to>
    <xdr:sp macro="" textlink="">
      <xdr:nvSpPr>
        <xdr:cNvPr id="32746" name="AutoShape 1" descr="Eine Matrixformel, die Konstanten verwendet">
          <a:extLst>
            <a:ext uri="{FF2B5EF4-FFF2-40B4-BE49-F238E27FC236}">
              <a16:creationId xmlns:a16="http://schemas.microsoft.com/office/drawing/2014/main" id="{502F247B-65D5-59EA-83FF-A05971F6AD6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3508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205</xdr:row>
      <xdr:rowOff>0</xdr:rowOff>
    </xdr:from>
    <xdr:to>
      <xdr:col>11</xdr:col>
      <xdr:colOff>314325</xdr:colOff>
      <xdr:row>206</xdr:row>
      <xdr:rowOff>133350</xdr:rowOff>
    </xdr:to>
    <xdr:sp macro="" textlink="">
      <xdr:nvSpPr>
        <xdr:cNvPr id="32747" name="AutoShape 1" descr="Eine Matrixformel, die Konstanten verwendet">
          <a:extLst>
            <a:ext uri="{FF2B5EF4-FFF2-40B4-BE49-F238E27FC236}">
              <a16:creationId xmlns:a16="http://schemas.microsoft.com/office/drawing/2014/main" id="{FEB377EB-6E24-FC0B-7912-3411E9DEC80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3508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205</xdr:row>
      <xdr:rowOff>0</xdr:rowOff>
    </xdr:from>
    <xdr:to>
      <xdr:col>11</xdr:col>
      <xdr:colOff>314325</xdr:colOff>
      <xdr:row>206</xdr:row>
      <xdr:rowOff>133350</xdr:rowOff>
    </xdr:to>
    <xdr:sp macro="" textlink="">
      <xdr:nvSpPr>
        <xdr:cNvPr id="32748" name="AutoShape 1" descr="Eine Matrixformel, die Konstanten verwendet">
          <a:extLst>
            <a:ext uri="{FF2B5EF4-FFF2-40B4-BE49-F238E27FC236}">
              <a16:creationId xmlns:a16="http://schemas.microsoft.com/office/drawing/2014/main" id="{C312DA22-EC9A-B176-4885-0C3D04C3851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3508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205</xdr:row>
      <xdr:rowOff>0</xdr:rowOff>
    </xdr:from>
    <xdr:to>
      <xdr:col>11</xdr:col>
      <xdr:colOff>314325</xdr:colOff>
      <xdr:row>206</xdr:row>
      <xdr:rowOff>133350</xdr:rowOff>
    </xdr:to>
    <xdr:sp macro="" textlink="">
      <xdr:nvSpPr>
        <xdr:cNvPr id="32749" name="AutoShape 1" descr="Eine Matrixformel, die Konstanten verwendet">
          <a:extLst>
            <a:ext uri="{FF2B5EF4-FFF2-40B4-BE49-F238E27FC236}">
              <a16:creationId xmlns:a16="http://schemas.microsoft.com/office/drawing/2014/main" id="{66CCA571-B76F-200B-9E67-2A4692AA90C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3508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205</xdr:row>
      <xdr:rowOff>0</xdr:rowOff>
    </xdr:from>
    <xdr:to>
      <xdr:col>11</xdr:col>
      <xdr:colOff>314325</xdr:colOff>
      <xdr:row>206</xdr:row>
      <xdr:rowOff>133350</xdr:rowOff>
    </xdr:to>
    <xdr:sp macro="" textlink="">
      <xdr:nvSpPr>
        <xdr:cNvPr id="32750" name="AutoShape 1" descr="Eine Matrixformel, die Konstanten verwendet">
          <a:extLst>
            <a:ext uri="{FF2B5EF4-FFF2-40B4-BE49-F238E27FC236}">
              <a16:creationId xmlns:a16="http://schemas.microsoft.com/office/drawing/2014/main" id="{85268C70-02BE-9046-8307-C4D608BE15B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3508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205</xdr:row>
      <xdr:rowOff>0</xdr:rowOff>
    </xdr:from>
    <xdr:to>
      <xdr:col>11</xdr:col>
      <xdr:colOff>314325</xdr:colOff>
      <xdr:row>206</xdr:row>
      <xdr:rowOff>133350</xdr:rowOff>
    </xdr:to>
    <xdr:sp macro="" textlink="">
      <xdr:nvSpPr>
        <xdr:cNvPr id="32751" name="AutoShape 1" descr="Eine Matrixformel, die Konstanten verwendet">
          <a:extLst>
            <a:ext uri="{FF2B5EF4-FFF2-40B4-BE49-F238E27FC236}">
              <a16:creationId xmlns:a16="http://schemas.microsoft.com/office/drawing/2014/main" id="{C02AF5CC-CB7C-9AF6-CA20-B6CB4B200A4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3508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195</xdr:row>
      <xdr:rowOff>0</xdr:rowOff>
    </xdr:from>
    <xdr:to>
      <xdr:col>11</xdr:col>
      <xdr:colOff>314325</xdr:colOff>
      <xdr:row>196</xdr:row>
      <xdr:rowOff>133350</xdr:rowOff>
    </xdr:to>
    <xdr:sp macro="" textlink="">
      <xdr:nvSpPr>
        <xdr:cNvPr id="32752" name="AutoShape 1" descr="Eine Matrixformel, die Konstanten verwendet">
          <a:extLst>
            <a:ext uri="{FF2B5EF4-FFF2-40B4-BE49-F238E27FC236}">
              <a16:creationId xmlns:a16="http://schemas.microsoft.com/office/drawing/2014/main" id="{F62FAF91-B4E7-7AF0-FA76-76C810205A8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1889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195</xdr:row>
      <xdr:rowOff>0</xdr:rowOff>
    </xdr:from>
    <xdr:to>
      <xdr:col>11</xdr:col>
      <xdr:colOff>314325</xdr:colOff>
      <xdr:row>196</xdr:row>
      <xdr:rowOff>133350</xdr:rowOff>
    </xdr:to>
    <xdr:sp macro="" textlink="">
      <xdr:nvSpPr>
        <xdr:cNvPr id="32753" name="AutoShape 1" descr="Eine Matrixformel, die Konstanten verwendet">
          <a:extLst>
            <a:ext uri="{FF2B5EF4-FFF2-40B4-BE49-F238E27FC236}">
              <a16:creationId xmlns:a16="http://schemas.microsoft.com/office/drawing/2014/main" id="{20931324-E4CE-6FD7-A281-F65E4B2DDE0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1889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195</xdr:row>
      <xdr:rowOff>0</xdr:rowOff>
    </xdr:from>
    <xdr:to>
      <xdr:col>11</xdr:col>
      <xdr:colOff>314325</xdr:colOff>
      <xdr:row>196</xdr:row>
      <xdr:rowOff>133350</xdr:rowOff>
    </xdr:to>
    <xdr:sp macro="" textlink="">
      <xdr:nvSpPr>
        <xdr:cNvPr id="32754" name="AutoShape 1" descr="Eine Matrixformel, die Konstanten verwendet">
          <a:extLst>
            <a:ext uri="{FF2B5EF4-FFF2-40B4-BE49-F238E27FC236}">
              <a16:creationId xmlns:a16="http://schemas.microsoft.com/office/drawing/2014/main" id="{7DEC18A0-DAB0-D26A-20A3-2A7DB49CB77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1889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195</xdr:row>
      <xdr:rowOff>0</xdr:rowOff>
    </xdr:from>
    <xdr:to>
      <xdr:col>11</xdr:col>
      <xdr:colOff>314325</xdr:colOff>
      <xdr:row>196</xdr:row>
      <xdr:rowOff>133350</xdr:rowOff>
    </xdr:to>
    <xdr:sp macro="" textlink="">
      <xdr:nvSpPr>
        <xdr:cNvPr id="32755" name="AutoShape 1" descr="Eine Matrixformel, die Konstanten verwendet">
          <a:extLst>
            <a:ext uri="{FF2B5EF4-FFF2-40B4-BE49-F238E27FC236}">
              <a16:creationId xmlns:a16="http://schemas.microsoft.com/office/drawing/2014/main" id="{B1A5DAAD-4AF5-3BCB-ECBA-6521CDE53BC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1889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195</xdr:row>
      <xdr:rowOff>0</xdr:rowOff>
    </xdr:from>
    <xdr:to>
      <xdr:col>11</xdr:col>
      <xdr:colOff>314325</xdr:colOff>
      <xdr:row>196</xdr:row>
      <xdr:rowOff>133350</xdr:rowOff>
    </xdr:to>
    <xdr:sp macro="" textlink="">
      <xdr:nvSpPr>
        <xdr:cNvPr id="32756" name="AutoShape 1" descr="Eine Matrixformel, die Konstanten verwendet">
          <a:extLst>
            <a:ext uri="{FF2B5EF4-FFF2-40B4-BE49-F238E27FC236}">
              <a16:creationId xmlns:a16="http://schemas.microsoft.com/office/drawing/2014/main" id="{3E80E210-CF53-9B58-F564-97D94F69B9F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1889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195</xdr:row>
      <xdr:rowOff>0</xdr:rowOff>
    </xdr:from>
    <xdr:to>
      <xdr:col>11</xdr:col>
      <xdr:colOff>314325</xdr:colOff>
      <xdr:row>196</xdr:row>
      <xdr:rowOff>133350</xdr:rowOff>
    </xdr:to>
    <xdr:sp macro="" textlink="">
      <xdr:nvSpPr>
        <xdr:cNvPr id="32757" name="AutoShape 1" descr="Eine Matrixformel, die Konstanten verwendet">
          <a:extLst>
            <a:ext uri="{FF2B5EF4-FFF2-40B4-BE49-F238E27FC236}">
              <a16:creationId xmlns:a16="http://schemas.microsoft.com/office/drawing/2014/main" id="{BD362A53-BD1F-D0CB-E26D-520FEC3B590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1889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195</xdr:row>
      <xdr:rowOff>0</xdr:rowOff>
    </xdr:from>
    <xdr:to>
      <xdr:col>11</xdr:col>
      <xdr:colOff>314325</xdr:colOff>
      <xdr:row>196</xdr:row>
      <xdr:rowOff>133350</xdr:rowOff>
    </xdr:to>
    <xdr:sp macro="" textlink="">
      <xdr:nvSpPr>
        <xdr:cNvPr id="32758" name="AutoShape 1" descr="Eine Matrixformel, die Konstanten verwendet">
          <a:extLst>
            <a:ext uri="{FF2B5EF4-FFF2-40B4-BE49-F238E27FC236}">
              <a16:creationId xmlns:a16="http://schemas.microsoft.com/office/drawing/2014/main" id="{B712FC30-F332-683D-28E1-75A4E4DB96C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1889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195</xdr:row>
      <xdr:rowOff>0</xdr:rowOff>
    </xdr:from>
    <xdr:to>
      <xdr:col>11</xdr:col>
      <xdr:colOff>314325</xdr:colOff>
      <xdr:row>196</xdr:row>
      <xdr:rowOff>133350</xdr:rowOff>
    </xdr:to>
    <xdr:sp macro="" textlink="">
      <xdr:nvSpPr>
        <xdr:cNvPr id="32759" name="AutoShape 1" descr="Eine Matrixformel, die Konstanten verwendet">
          <a:extLst>
            <a:ext uri="{FF2B5EF4-FFF2-40B4-BE49-F238E27FC236}">
              <a16:creationId xmlns:a16="http://schemas.microsoft.com/office/drawing/2014/main" id="{3D2CDC67-D45C-7CC1-17F6-A44EE483446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1889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244</xdr:row>
      <xdr:rowOff>0</xdr:rowOff>
    </xdr:from>
    <xdr:to>
      <xdr:col>11</xdr:col>
      <xdr:colOff>314325</xdr:colOff>
      <xdr:row>245</xdr:row>
      <xdr:rowOff>133350</xdr:rowOff>
    </xdr:to>
    <xdr:sp macro="" textlink="">
      <xdr:nvSpPr>
        <xdr:cNvPr id="32760" name="AutoShape 1" descr="Eine Matrixformel, die Konstanten verwendet">
          <a:extLst>
            <a:ext uri="{FF2B5EF4-FFF2-40B4-BE49-F238E27FC236}">
              <a16:creationId xmlns:a16="http://schemas.microsoft.com/office/drawing/2014/main" id="{9B208BCF-684E-0BE7-1B34-440810BA26F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9824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244</xdr:row>
      <xdr:rowOff>0</xdr:rowOff>
    </xdr:from>
    <xdr:to>
      <xdr:col>11</xdr:col>
      <xdr:colOff>314325</xdr:colOff>
      <xdr:row>245</xdr:row>
      <xdr:rowOff>133350</xdr:rowOff>
    </xdr:to>
    <xdr:sp macro="" textlink="">
      <xdr:nvSpPr>
        <xdr:cNvPr id="32761" name="AutoShape 1" descr="Eine Matrixformel, die Konstanten verwendet">
          <a:extLst>
            <a:ext uri="{FF2B5EF4-FFF2-40B4-BE49-F238E27FC236}">
              <a16:creationId xmlns:a16="http://schemas.microsoft.com/office/drawing/2014/main" id="{3109E672-6656-FBB3-D1BB-3588C1F252B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9824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244</xdr:row>
      <xdr:rowOff>0</xdr:rowOff>
    </xdr:from>
    <xdr:to>
      <xdr:col>11</xdr:col>
      <xdr:colOff>314325</xdr:colOff>
      <xdr:row>245</xdr:row>
      <xdr:rowOff>133350</xdr:rowOff>
    </xdr:to>
    <xdr:sp macro="" textlink="">
      <xdr:nvSpPr>
        <xdr:cNvPr id="32762" name="AutoShape 1" descr="Eine Matrixformel, die Konstanten verwendet">
          <a:extLst>
            <a:ext uri="{FF2B5EF4-FFF2-40B4-BE49-F238E27FC236}">
              <a16:creationId xmlns:a16="http://schemas.microsoft.com/office/drawing/2014/main" id="{67310D07-2A2E-3C5C-2082-19DE0FD84AE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9824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244</xdr:row>
      <xdr:rowOff>0</xdr:rowOff>
    </xdr:from>
    <xdr:to>
      <xdr:col>11</xdr:col>
      <xdr:colOff>314325</xdr:colOff>
      <xdr:row>245</xdr:row>
      <xdr:rowOff>133350</xdr:rowOff>
    </xdr:to>
    <xdr:sp macro="" textlink="">
      <xdr:nvSpPr>
        <xdr:cNvPr id="32763" name="AutoShape 1" descr="Eine Matrixformel, die Konstanten verwendet">
          <a:extLst>
            <a:ext uri="{FF2B5EF4-FFF2-40B4-BE49-F238E27FC236}">
              <a16:creationId xmlns:a16="http://schemas.microsoft.com/office/drawing/2014/main" id="{5589AB16-6154-79A3-244A-5993BB17BE3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9824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244</xdr:row>
      <xdr:rowOff>0</xdr:rowOff>
    </xdr:from>
    <xdr:to>
      <xdr:col>11</xdr:col>
      <xdr:colOff>314325</xdr:colOff>
      <xdr:row>245</xdr:row>
      <xdr:rowOff>133350</xdr:rowOff>
    </xdr:to>
    <xdr:sp macro="" textlink="">
      <xdr:nvSpPr>
        <xdr:cNvPr id="32764" name="AutoShape 1" descr="Eine Matrixformel, die Konstanten verwendet">
          <a:extLst>
            <a:ext uri="{FF2B5EF4-FFF2-40B4-BE49-F238E27FC236}">
              <a16:creationId xmlns:a16="http://schemas.microsoft.com/office/drawing/2014/main" id="{845F7AC7-2F7D-7EBE-1690-8E01BA3B158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9824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244</xdr:row>
      <xdr:rowOff>0</xdr:rowOff>
    </xdr:from>
    <xdr:to>
      <xdr:col>11</xdr:col>
      <xdr:colOff>314325</xdr:colOff>
      <xdr:row>245</xdr:row>
      <xdr:rowOff>133350</xdr:rowOff>
    </xdr:to>
    <xdr:sp macro="" textlink="">
      <xdr:nvSpPr>
        <xdr:cNvPr id="32765" name="AutoShape 1" descr="Eine Matrixformel, die Konstanten verwendet">
          <a:extLst>
            <a:ext uri="{FF2B5EF4-FFF2-40B4-BE49-F238E27FC236}">
              <a16:creationId xmlns:a16="http://schemas.microsoft.com/office/drawing/2014/main" id="{C0687AFB-D798-D1DF-3D7E-F0A17C01307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9824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244</xdr:row>
      <xdr:rowOff>0</xdr:rowOff>
    </xdr:from>
    <xdr:to>
      <xdr:col>11</xdr:col>
      <xdr:colOff>314325</xdr:colOff>
      <xdr:row>245</xdr:row>
      <xdr:rowOff>133350</xdr:rowOff>
    </xdr:to>
    <xdr:sp macro="" textlink="">
      <xdr:nvSpPr>
        <xdr:cNvPr id="32766" name="AutoShape 1" descr="Eine Matrixformel, die Konstanten verwendet">
          <a:extLst>
            <a:ext uri="{FF2B5EF4-FFF2-40B4-BE49-F238E27FC236}">
              <a16:creationId xmlns:a16="http://schemas.microsoft.com/office/drawing/2014/main" id="{0092E4C6-8660-6658-2324-9D90AF2F0DF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9824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244</xdr:row>
      <xdr:rowOff>0</xdr:rowOff>
    </xdr:from>
    <xdr:to>
      <xdr:col>11</xdr:col>
      <xdr:colOff>314325</xdr:colOff>
      <xdr:row>245</xdr:row>
      <xdr:rowOff>133350</xdr:rowOff>
    </xdr:to>
    <xdr:sp macro="" textlink="">
      <xdr:nvSpPr>
        <xdr:cNvPr id="32767" name="AutoShape 1" descr="Eine Matrixformel, die Konstanten verwendet">
          <a:extLst>
            <a:ext uri="{FF2B5EF4-FFF2-40B4-BE49-F238E27FC236}">
              <a16:creationId xmlns:a16="http://schemas.microsoft.com/office/drawing/2014/main" id="{46AEAD10-ACC4-B673-530E-43597676BB1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9824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153</xdr:row>
      <xdr:rowOff>0</xdr:rowOff>
    </xdr:from>
    <xdr:to>
      <xdr:col>11</xdr:col>
      <xdr:colOff>314325</xdr:colOff>
      <xdr:row>154</xdr:row>
      <xdr:rowOff>133350</xdr:rowOff>
    </xdr:to>
    <xdr:sp macro="" textlink="">
      <xdr:nvSpPr>
        <xdr:cNvPr id="32768" name="AutoShape 1" descr="Eine Matrixformel, die Konstanten verwendet">
          <a:extLst>
            <a:ext uri="{FF2B5EF4-FFF2-40B4-BE49-F238E27FC236}">
              <a16:creationId xmlns:a16="http://schemas.microsoft.com/office/drawing/2014/main" id="{2508FEE7-BC5F-873D-0F83-ACE6DBF2B85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5088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153</xdr:row>
      <xdr:rowOff>0</xdr:rowOff>
    </xdr:from>
    <xdr:to>
      <xdr:col>11</xdr:col>
      <xdr:colOff>314325</xdr:colOff>
      <xdr:row>154</xdr:row>
      <xdr:rowOff>133350</xdr:rowOff>
    </xdr:to>
    <xdr:sp macro="" textlink="">
      <xdr:nvSpPr>
        <xdr:cNvPr id="32769" name="AutoShape 1" descr="Eine Matrixformel, die Konstanten verwendet">
          <a:extLst>
            <a:ext uri="{FF2B5EF4-FFF2-40B4-BE49-F238E27FC236}">
              <a16:creationId xmlns:a16="http://schemas.microsoft.com/office/drawing/2014/main" id="{8988F69D-38A4-477A-ED3D-7022711B230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5088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153</xdr:row>
      <xdr:rowOff>0</xdr:rowOff>
    </xdr:from>
    <xdr:to>
      <xdr:col>11</xdr:col>
      <xdr:colOff>314325</xdr:colOff>
      <xdr:row>154</xdr:row>
      <xdr:rowOff>133350</xdr:rowOff>
    </xdr:to>
    <xdr:sp macro="" textlink="">
      <xdr:nvSpPr>
        <xdr:cNvPr id="32770" name="AutoShape 1" descr="Eine Matrixformel, die Konstanten verwendet">
          <a:extLst>
            <a:ext uri="{FF2B5EF4-FFF2-40B4-BE49-F238E27FC236}">
              <a16:creationId xmlns:a16="http://schemas.microsoft.com/office/drawing/2014/main" id="{35768BAB-6AF7-CE1C-85A3-8B8AB5C9D46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5088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153</xdr:row>
      <xdr:rowOff>0</xdr:rowOff>
    </xdr:from>
    <xdr:to>
      <xdr:col>11</xdr:col>
      <xdr:colOff>314325</xdr:colOff>
      <xdr:row>154</xdr:row>
      <xdr:rowOff>133350</xdr:rowOff>
    </xdr:to>
    <xdr:sp macro="" textlink="">
      <xdr:nvSpPr>
        <xdr:cNvPr id="32771" name="AutoShape 1" descr="Eine Matrixformel, die Konstanten verwendet">
          <a:extLst>
            <a:ext uri="{FF2B5EF4-FFF2-40B4-BE49-F238E27FC236}">
              <a16:creationId xmlns:a16="http://schemas.microsoft.com/office/drawing/2014/main" id="{ECC82494-F20B-A7D5-1290-A5FDCA5CF81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5088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153</xdr:row>
      <xdr:rowOff>0</xdr:rowOff>
    </xdr:from>
    <xdr:to>
      <xdr:col>11</xdr:col>
      <xdr:colOff>314325</xdr:colOff>
      <xdr:row>154</xdr:row>
      <xdr:rowOff>133350</xdr:rowOff>
    </xdr:to>
    <xdr:sp macro="" textlink="">
      <xdr:nvSpPr>
        <xdr:cNvPr id="32772" name="AutoShape 1" descr="Eine Matrixformel, die Konstanten verwendet">
          <a:extLst>
            <a:ext uri="{FF2B5EF4-FFF2-40B4-BE49-F238E27FC236}">
              <a16:creationId xmlns:a16="http://schemas.microsoft.com/office/drawing/2014/main" id="{7216605A-52D5-8B70-F02B-F8E560AAE46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5088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153</xdr:row>
      <xdr:rowOff>0</xdr:rowOff>
    </xdr:from>
    <xdr:to>
      <xdr:col>11</xdr:col>
      <xdr:colOff>314325</xdr:colOff>
      <xdr:row>154</xdr:row>
      <xdr:rowOff>133350</xdr:rowOff>
    </xdr:to>
    <xdr:sp macro="" textlink="">
      <xdr:nvSpPr>
        <xdr:cNvPr id="32773" name="AutoShape 1" descr="Eine Matrixformel, die Konstanten verwendet">
          <a:extLst>
            <a:ext uri="{FF2B5EF4-FFF2-40B4-BE49-F238E27FC236}">
              <a16:creationId xmlns:a16="http://schemas.microsoft.com/office/drawing/2014/main" id="{756EDCE4-0583-DDA2-991A-2E9412F025E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5088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153</xdr:row>
      <xdr:rowOff>0</xdr:rowOff>
    </xdr:from>
    <xdr:to>
      <xdr:col>11</xdr:col>
      <xdr:colOff>314325</xdr:colOff>
      <xdr:row>154</xdr:row>
      <xdr:rowOff>133350</xdr:rowOff>
    </xdr:to>
    <xdr:sp macro="" textlink="">
      <xdr:nvSpPr>
        <xdr:cNvPr id="32774" name="AutoShape 1" descr="Eine Matrixformel, die Konstanten verwendet">
          <a:extLst>
            <a:ext uri="{FF2B5EF4-FFF2-40B4-BE49-F238E27FC236}">
              <a16:creationId xmlns:a16="http://schemas.microsoft.com/office/drawing/2014/main" id="{0544D98D-9622-1E27-0817-9D35546F515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5088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153</xdr:row>
      <xdr:rowOff>0</xdr:rowOff>
    </xdr:from>
    <xdr:to>
      <xdr:col>11</xdr:col>
      <xdr:colOff>314325</xdr:colOff>
      <xdr:row>154</xdr:row>
      <xdr:rowOff>133350</xdr:rowOff>
    </xdr:to>
    <xdr:sp macro="" textlink="">
      <xdr:nvSpPr>
        <xdr:cNvPr id="32775" name="AutoShape 1" descr="Eine Matrixformel, die Konstanten verwendet">
          <a:extLst>
            <a:ext uri="{FF2B5EF4-FFF2-40B4-BE49-F238E27FC236}">
              <a16:creationId xmlns:a16="http://schemas.microsoft.com/office/drawing/2014/main" id="{7C9E1003-47C3-E6BB-A110-B23741EE2AA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5088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268</xdr:row>
      <xdr:rowOff>0</xdr:rowOff>
    </xdr:from>
    <xdr:to>
      <xdr:col>11</xdr:col>
      <xdr:colOff>314325</xdr:colOff>
      <xdr:row>269</xdr:row>
      <xdr:rowOff>133350</xdr:rowOff>
    </xdr:to>
    <xdr:sp macro="" textlink="">
      <xdr:nvSpPr>
        <xdr:cNvPr id="32776" name="AutoShape 1" descr="Eine Matrixformel, die Konstanten verwendet">
          <a:extLst>
            <a:ext uri="{FF2B5EF4-FFF2-40B4-BE49-F238E27FC236}">
              <a16:creationId xmlns:a16="http://schemas.microsoft.com/office/drawing/2014/main" id="{954017B6-EC19-A27E-45B6-4FA72AB9664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3710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268</xdr:row>
      <xdr:rowOff>0</xdr:rowOff>
    </xdr:from>
    <xdr:to>
      <xdr:col>11</xdr:col>
      <xdr:colOff>314325</xdr:colOff>
      <xdr:row>269</xdr:row>
      <xdr:rowOff>133350</xdr:rowOff>
    </xdr:to>
    <xdr:sp macro="" textlink="">
      <xdr:nvSpPr>
        <xdr:cNvPr id="32777" name="AutoShape 1" descr="Eine Matrixformel, die Konstanten verwendet">
          <a:extLst>
            <a:ext uri="{FF2B5EF4-FFF2-40B4-BE49-F238E27FC236}">
              <a16:creationId xmlns:a16="http://schemas.microsoft.com/office/drawing/2014/main" id="{A5F938EA-7195-F02A-9C0A-26A110ED546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3710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268</xdr:row>
      <xdr:rowOff>0</xdr:rowOff>
    </xdr:from>
    <xdr:to>
      <xdr:col>11</xdr:col>
      <xdr:colOff>314325</xdr:colOff>
      <xdr:row>269</xdr:row>
      <xdr:rowOff>133350</xdr:rowOff>
    </xdr:to>
    <xdr:sp macro="" textlink="">
      <xdr:nvSpPr>
        <xdr:cNvPr id="32778" name="AutoShape 1" descr="Eine Matrixformel, die Konstanten verwendet">
          <a:extLst>
            <a:ext uri="{FF2B5EF4-FFF2-40B4-BE49-F238E27FC236}">
              <a16:creationId xmlns:a16="http://schemas.microsoft.com/office/drawing/2014/main" id="{90C69150-63FD-B922-8E34-5D6C0CEC7A9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3710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268</xdr:row>
      <xdr:rowOff>0</xdr:rowOff>
    </xdr:from>
    <xdr:to>
      <xdr:col>11</xdr:col>
      <xdr:colOff>314325</xdr:colOff>
      <xdr:row>269</xdr:row>
      <xdr:rowOff>133350</xdr:rowOff>
    </xdr:to>
    <xdr:sp macro="" textlink="">
      <xdr:nvSpPr>
        <xdr:cNvPr id="32779" name="AutoShape 1" descr="Eine Matrixformel, die Konstanten verwendet">
          <a:extLst>
            <a:ext uri="{FF2B5EF4-FFF2-40B4-BE49-F238E27FC236}">
              <a16:creationId xmlns:a16="http://schemas.microsoft.com/office/drawing/2014/main" id="{8D710897-4142-3152-EC45-338A7B03A40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3710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268</xdr:row>
      <xdr:rowOff>0</xdr:rowOff>
    </xdr:from>
    <xdr:to>
      <xdr:col>11</xdr:col>
      <xdr:colOff>314325</xdr:colOff>
      <xdr:row>269</xdr:row>
      <xdr:rowOff>133350</xdr:rowOff>
    </xdr:to>
    <xdr:sp macro="" textlink="">
      <xdr:nvSpPr>
        <xdr:cNvPr id="32780" name="AutoShape 1" descr="Eine Matrixformel, die Konstanten verwendet">
          <a:extLst>
            <a:ext uri="{FF2B5EF4-FFF2-40B4-BE49-F238E27FC236}">
              <a16:creationId xmlns:a16="http://schemas.microsoft.com/office/drawing/2014/main" id="{1BCE81AE-FA2C-6D1A-9E04-CB11A66F680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3710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268</xdr:row>
      <xdr:rowOff>0</xdr:rowOff>
    </xdr:from>
    <xdr:to>
      <xdr:col>11</xdr:col>
      <xdr:colOff>314325</xdr:colOff>
      <xdr:row>269</xdr:row>
      <xdr:rowOff>133350</xdr:rowOff>
    </xdr:to>
    <xdr:sp macro="" textlink="">
      <xdr:nvSpPr>
        <xdr:cNvPr id="32781" name="AutoShape 1" descr="Eine Matrixformel, die Konstanten verwendet">
          <a:extLst>
            <a:ext uri="{FF2B5EF4-FFF2-40B4-BE49-F238E27FC236}">
              <a16:creationId xmlns:a16="http://schemas.microsoft.com/office/drawing/2014/main" id="{A1DC7C5D-12A0-C4A4-461A-8B277B06E0E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3710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268</xdr:row>
      <xdr:rowOff>0</xdr:rowOff>
    </xdr:from>
    <xdr:to>
      <xdr:col>11</xdr:col>
      <xdr:colOff>314325</xdr:colOff>
      <xdr:row>269</xdr:row>
      <xdr:rowOff>133350</xdr:rowOff>
    </xdr:to>
    <xdr:sp macro="" textlink="">
      <xdr:nvSpPr>
        <xdr:cNvPr id="32782" name="AutoShape 1" descr="Eine Matrixformel, die Konstanten verwendet">
          <a:extLst>
            <a:ext uri="{FF2B5EF4-FFF2-40B4-BE49-F238E27FC236}">
              <a16:creationId xmlns:a16="http://schemas.microsoft.com/office/drawing/2014/main" id="{6A972413-FBF8-2DDF-6DF1-F2DD1ED65E9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3710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268</xdr:row>
      <xdr:rowOff>0</xdr:rowOff>
    </xdr:from>
    <xdr:to>
      <xdr:col>11</xdr:col>
      <xdr:colOff>314325</xdr:colOff>
      <xdr:row>269</xdr:row>
      <xdr:rowOff>133350</xdr:rowOff>
    </xdr:to>
    <xdr:sp macro="" textlink="">
      <xdr:nvSpPr>
        <xdr:cNvPr id="32783" name="AutoShape 1" descr="Eine Matrixformel, die Konstanten verwendet">
          <a:extLst>
            <a:ext uri="{FF2B5EF4-FFF2-40B4-BE49-F238E27FC236}">
              <a16:creationId xmlns:a16="http://schemas.microsoft.com/office/drawing/2014/main" id="{B7FA759A-9A1C-A35C-1078-8242C7BC826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3710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314325</xdr:colOff>
      <xdr:row>38</xdr:row>
      <xdr:rowOff>133350</xdr:rowOff>
    </xdr:to>
    <xdr:sp macro="" textlink="">
      <xdr:nvSpPr>
        <xdr:cNvPr id="32784" name="AutoShape 1" descr="Eine Matrixformel, die Konstanten verwendet">
          <a:extLst>
            <a:ext uri="{FF2B5EF4-FFF2-40B4-BE49-F238E27FC236}">
              <a16:creationId xmlns:a16="http://schemas.microsoft.com/office/drawing/2014/main" id="{A9B3DAB8-79E0-18D2-C25F-2BA2BCF6312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6305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314325</xdr:colOff>
      <xdr:row>38</xdr:row>
      <xdr:rowOff>133350</xdr:rowOff>
    </xdr:to>
    <xdr:sp macro="" textlink="">
      <xdr:nvSpPr>
        <xdr:cNvPr id="32785" name="AutoShape 1" descr="Eine Matrixformel, die Konstanten verwendet">
          <a:extLst>
            <a:ext uri="{FF2B5EF4-FFF2-40B4-BE49-F238E27FC236}">
              <a16:creationId xmlns:a16="http://schemas.microsoft.com/office/drawing/2014/main" id="{C24762C6-7FB2-78B1-0880-40F1D40FAF4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6305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314325</xdr:colOff>
      <xdr:row>38</xdr:row>
      <xdr:rowOff>133350</xdr:rowOff>
    </xdr:to>
    <xdr:sp macro="" textlink="">
      <xdr:nvSpPr>
        <xdr:cNvPr id="32786" name="AutoShape 1" descr="Eine Matrixformel, die Konstanten verwendet">
          <a:extLst>
            <a:ext uri="{FF2B5EF4-FFF2-40B4-BE49-F238E27FC236}">
              <a16:creationId xmlns:a16="http://schemas.microsoft.com/office/drawing/2014/main" id="{ACD67074-58F2-B14E-2A28-4C9EAACE3E1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6305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314325</xdr:colOff>
      <xdr:row>38</xdr:row>
      <xdr:rowOff>133350</xdr:rowOff>
    </xdr:to>
    <xdr:sp macro="" textlink="">
      <xdr:nvSpPr>
        <xdr:cNvPr id="32787" name="AutoShape 1" descr="Eine Matrixformel, die Konstanten verwendet">
          <a:extLst>
            <a:ext uri="{FF2B5EF4-FFF2-40B4-BE49-F238E27FC236}">
              <a16:creationId xmlns:a16="http://schemas.microsoft.com/office/drawing/2014/main" id="{30738A51-7C4E-B130-6130-C92D40B0700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6305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314325</xdr:colOff>
      <xdr:row>38</xdr:row>
      <xdr:rowOff>133350</xdr:rowOff>
    </xdr:to>
    <xdr:sp macro="" textlink="">
      <xdr:nvSpPr>
        <xdr:cNvPr id="32788" name="AutoShape 1" descr="Eine Matrixformel, die Konstanten verwendet">
          <a:extLst>
            <a:ext uri="{FF2B5EF4-FFF2-40B4-BE49-F238E27FC236}">
              <a16:creationId xmlns:a16="http://schemas.microsoft.com/office/drawing/2014/main" id="{D7EF6E9D-28DB-8877-2B29-D2C91DFD471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6305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314325</xdr:colOff>
      <xdr:row>38</xdr:row>
      <xdr:rowOff>133350</xdr:rowOff>
    </xdr:to>
    <xdr:sp macro="" textlink="">
      <xdr:nvSpPr>
        <xdr:cNvPr id="32789" name="AutoShape 1" descr="Eine Matrixformel, die Konstanten verwendet">
          <a:extLst>
            <a:ext uri="{FF2B5EF4-FFF2-40B4-BE49-F238E27FC236}">
              <a16:creationId xmlns:a16="http://schemas.microsoft.com/office/drawing/2014/main" id="{B6388028-7345-6564-3E4B-FD3AB861B77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6305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314325</xdr:colOff>
      <xdr:row>38</xdr:row>
      <xdr:rowOff>133350</xdr:rowOff>
    </xdr:to>
    <xdr:sp macro="" textlink="">
      <xdr:nvSpPr>
        <xdr:cNvPr id="32790" name="AutoShape 1" descr="Eine Matrixformel, die Konstanten verwendet">
          <a:extLst>
            <a:ext uri="{FF2B5EF4-FFF2-40B4-BE49-F238E27FC236}">
              <a16:creationId xmlns:a16="http://schemas.microsoft.com/office/drawing/2014/main" id="{B3CDD4CB-7D6E-425F-DFFE-B3E3BDFC6F3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6305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314325</xdr:colOff>
      <xdr:row>38</xdr:row>
      <xdr:rowOff>133350</xdr:rowOff>
    </xdr:to>
    <xdr:sp macro="" textlink="">
      <xdr:nvSpPr>
        <xdr:cNvPr id="32791" name="AutoShape 1" descr="Eine Matrixformel, die Konstanten verwendet">
          <a:extLst>
            <a:ext uri="{FF2B5EF4-FFF2-40B4-BE49-F238E27FC236}">
              <a16:creationId xmlns:a16="http://schemas.microsoft.com/office/drawing/2014/main" id="{060BA4F2-3722-66A6-3F66-77F2D9F4CBC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6305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112</xdr:row>
      <xdr:rowOff>0</xdr:rowOff>
    </xdr:from>
    <xdr:to>
      <xdr:col>11</xdr:col>
      <xdr:colOff>314325</xdr:colOff>
      <xdr:row>113</xdr:row>
      <xdr:rowOff>133350</xdr:rowOff>
    </xdr:to>
    <xdr:sp macro="" textlink="">
      <xdr:nvSpPr>
        <xdr:cNvPr id="32792" name="AutoShape 1" descr="Eine Matrixformel, die Konstanten verwendet">
          <a:extLst>
            <a:ext uri="{FF2B5EF4-FFF2-40B4-BE49-F238E27FC236}">
              <a16:creationId xmlns:a16="http://schemas.microsoft.com/office/drawing/2014/main" id="{67E763CE-5488-545A-E0E5-07281155945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8449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112</xdr:row>
      <xdr:rowOff>0</xdr:rowOff>
    </xdr:from>
    <xdr:to>
      <xdr:col>11</xdr:col>
      <xdr:colOff>314325</xdr:colOff>
      <xdr:row>113</xdr:row>
      <xdr:rowOff>133350</xdr:rowOff>
    </xdr:to>
    <xdr:sp macro="" textlink="">
      <xdr:nvSpPr>
        <xdr:cNvPr id="32793" name="AutoShape 1" descr="Eine Matrixformel, die Konstanten verwendet">
          <a:extLst>
            <a:ext uri="{FF2B5EF4-FFF2-40B4-BE49-F238E27FC236}">
              <a16:creationId xmlns:a16="http://schemas.microsoft.com/office/drawing/2014/main" id="{E005852B-97D2-D4E9-5A5A-51D5D2CB1ED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8449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112</xdr:row>
      <xdr:rowOff>0</xdr:rowOff>
    </xdr:from>
    <xdr:to>
      <xdr:col>11</xdr:col>
      <xdr:colOff>314325</xdr:colOff>
      <xdr:row>113</xdr:row>
      <xdr:rowOff>133350</xdr:rowOff>
    </xdr:to>
    <xdr:sp macro="" textlink="">
      <xdr:nvSpPr>
        <xdr:cNvPr id="32794" name="AutoShape 1" descr="Eine Matrixformel, die Konstanten verwendet">
          <a:extLst>
            <a:ext uri="{FF2B5EF4-FFF2-40B4-BE49-F238E27FC236}">
              <a16:creationId xmlns:a16="http://schemas.microsoft.com/office/drawing/2014/main" id="{661D5A4F-CF3B-EB34-C9CE-089A1469C96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8449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112</xdr:row>
      <xdr:rowOff>0</xdr:rowOff>
    </xdr:from>
    <xdr:to>
      <xdr:col>11</xdr:col>
      <xdr:colOff>314325</xdr:colOff>
      <xdr:row>113</xdr:row>
      <xdr:rowOff>133350</xdr:rowOff>
    </xdr:to>
    <xdr:sp macro="" textlink="">
      <xdr:nvSpPr>
        <xdr:cNvPr id="32795" name="AutoShape 1" descr="Eine Matrixformel, die Konstanten verwendet">
          <a:extLst>
            <a:ext uri="{FF2B5EF4-FFF2-40B4-BE49-F238E27FC236}">
              <a16:creationId xmlns:a16="http://schemas.microsoft.com/office/drawing/2014/main" id="{04D31EDB-77C8-06AC-8DC6-991E7CCE335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8449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112</xdr:row>
      <xdr:rowOff>0</xdr:rowOff>
    </xdr:from>
    <xdr:to>
      <xdr:col>11</xdr:col>
      <xdr:colOff>314325</xdr:colOff>
      <xdr:row>113</xdr:row>
      <xdr:rowOff>133350</xdr:rowOff>
    </xdr:to>
    <xdr:sp macro="" textlink="">
      <xdr:nvSpPr>
        <xdr:cNvPr id="32796" name="AutoShape 1" descr="Eine Matrixformel, die Konstanten verwendet">
          <a:extLst>
            <a:ext uri="{FF2B5EF4-FFF2-40B4-BE49-F238E27FC236}">
              <a16:creationId xmlns:a16="http://schemas.microsoft.com/office/drawing/2014/main" id="{0C34E848-0F28-FFDC-4466-B3D2F3590A5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8449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112</xdr:row>
      <xdr:rowOff>0</xdr:rowOff>
    </xdr:from>
    <xdr:to>
      <xdr:col>11</xdr:col>
      <xdr:colOff>314325</xdr:colOff>
      <xdr:row>113</xdr:row>
      <xdr:rowOff>133350</xdr:rowOff>
    </xdr:to>
    <xdr:sp macro="" textlink="">
      <xdr:nvSpPr>
        <xdr:cNvPr id="32797" name="AutoShape 1" descr="Eine Matrixformel, die Konstanten verwendet">
          <a:extLst>
            <a:ext uri="{FF2B5EF4-FFF2-40B4-BE49-F238E27FC236}">
              <a16:creationId xmlns:a16="http://schemas.microsoft.com/office/drawing/2014/main" id="{7CC3E542-8775-B68E-80AC-0B7F1A2D069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8449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112</xdr:row>
      <xdr:rowOff>0</xdr:rowOff>
    </xdr:from>
    <xdr:to>
      <xdr:col>11</xdr:col>
      <xdr:colOff>314325</xdr:colOff>
      <xdr:row>113</xdr:row>
      <xdr:rowOff>133350</xdr:rowOff>
    </xdr:to>
    <xdr:sp macro="" textlink="">
      <xdr:nvSpPr>
        <xdr:cNvPr id="32798" name="AutoShape 1" descr="Eine Matrixformel, die Konstanten verwendet">
          <a:extLst>
            <a:ext uri="{FF2B5EF4-FFF2-40B4-BE49-F238E27FC236}">
              <a16:creationId xmlns:a16="http://schemas.microsoft.com/office/drawing/2014/main" id="{90D6E997-E9DC-A355-BCCE-00FA20AF6FD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8449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112</xdr:row>
      <xdr:rowOff>0</xdr:rowOff>
    </xdr:from>
    <xdr:to>
      <xdr:col>11</xdr:col>
      <xdr:colOff>314325</xdr:colOff>
      <xdr:row>113</xdr:row>
      <xdr:rowOff>133350</xdr:rowOff>
    </xdr:to>
    <xdr:sp macro="" textlink="">
      <xdr:nvSpPr>
        <xdr:cNvPr id="32799" name="AutoShape 1" descr="Eine Matrixformel, die Konstanten verwendet">
          <a:extLst>
            <a:ext uri="{FF2B5EF4-FFF2-40B4-BE49-F238E27FC236}">
              <a16:creationId xmlns:a16="http://schemas.microsoft.com/office/drawing/2014/main" id="{6534BEE5-77F2-00BB-CE6F-6959BCEBE6D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8449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136</xdr:row>
      <xdr:rowOff>0</xdr:rowOff>
    </xdr:from>
    <xdr:to>
      <xdr:col>11</xdr:col>
      <xdr:colOff>314325</xdr:colOff>
      <xdr:row>137</xdr:row>
      <xdr:rowOff>133350</xdr:rowOff>
    </xdr:to>
    <xdr:sp macro="" textlink="">
      <xdr:nvSpPr>
        <xdr:cNvPr id="32800" name="AutoShape 1" descr="Eine Matrixformel, die Konstanten verwendet">
          <a:extLst>
            <a:ext uri="{FF2B5EF4-FFF2-40B4-BE49-F238E27FC236}">
              <a16:creationId xmlns:a16="http://schemas.microsoft.com/office/drawing/2014/main" id="{F33075F7-7CAD-0793-C102-22378854D96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2336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136</xdr:row>
      <xdr:rowOff>0</xdr:rowOff>
    </xdr:from>
    <xdr:to>
      <xdr:col>11</xdr:col>
      <xdr:colOff>314325</xdr:colOff>
      <xdr:row>137</xdr:row>
      <xdr:rowOff>133350</xdr:rowOff>
    </xdr:to>
    <xdr:sp macro="" textlink="">
      <xdr:nvSpPr>
        <xdr:cNvPr id="32801" name="AutoShape 1" descr="Eine Matrixformel, die Konstanten verwendet">
          <a:extLst>
            <a:ext uri="{FF2B5EF4-FFF2-40B4-BE49-F238E27FC236}">
              <a16:creationId xmlns:a16="http://schemas.microsoft.com/office/drawing/2014/main" id="{0CEC2DC4-3C22-8FC4-4A3A-D72A1708AD6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2336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136</xdr:row>
      <xdr:rowOff>0</xdr:rowOff>
    </xdr:from>
    <xdr:to>
      <xdr:col>11</xdr:col>
      <xdr:colOff>314325</xdr:colOff>
      <xdr:row>137</xdr:row>
      <xdr:rowOff>133350</xdr:rowOff>
    </xdr:to>
    <xdr:sp macro="" textlink="">
      <xdr:nvSpPr>
        <xdr:cNvPr id="32802" name="AutoShape 1" descr="Eine Matrixformel, die Konstanten verwendet">
          <a:extLst>
            <a:ext uri="{FF2B5EF4-FFF2-40B4-BE49-F238E27FC236}">
              <a16:creationId xmlns:a16="http://schemas.microsoft.com/office/drawing/2014/main" id="{748EBB1C-2FF6-1EDC-EDE4-9DCB89429A4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2336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136</xdr:row>
      <xdr:rowOff>0</xdr:rowOff>
    </xdr:from>
    <xdr:to>
      <xdr:col>11</xdr:col>
      <xdr:colOff>314325</xdr:colOff>
      <xdr:row>137</xdr:row>
      <xdr:rowOff>133350</xdr:rowOff>
    </xdr:to>
    <xdr:sp macro="" textlink="">
      <xdr:nvSpPr>
        <xdr:cNvPr id="32803" name="AutoShape 1" descr="Eine Matrixformel, die Konstanten verwendet">
          <a:extLst>
            <a:ext uri="{FF2B5EF4-FFF2-40B4-BE49-F238E27FC236}">
              <a16:creationId xmlns:a16="http://schemas.microsoft.com/office/drawing/2014/main" id="{52A2FB9D-4671-D9BB-C775-EC0DA170ED5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2336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136</xdr:row>
      <xdr:rowOff>0</xdr:rowOff>
    </xdr:from>
    <xdr:to>
      <xdr:col>11</xdr:col>
      <xdr:colOff>314325</xdr:colOff>
      <xdr:row>137</xdr:row>
      <xdr:rowOff>133350</xdr:rowOff>
    </xdr:to>
    <xdr:sp macro="" textlink="">
      <xdr:nvSpPr>
        <xdr:cNvPr id="32804" name="AutoShape 1" descr="Eine Matrixformel, die Konstanten verwendet">
          <a:extLst>
            <a:ext uri="{FF2B5EF4-FFF2-40B4-BE49-F238E27FC236}">
              <a16:creationId xmlns:a16="http://schemas.microsoft.com/office/drawing/2014/main" id="{2D857451-9A56-C04E-6B7D-7A019E8403B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2336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136</xdr:row>
      <xdr:rowOff>0</xdr:rowOff>
    </xdr:from>
    <xdr:to>
      <xdr:col>11</xdr:col>
      <xdr:colOff>314325</xdr:colOff>
      <xdr:row>137</xdr:row>
      <xdr:rowOff>133350</xdr:rowOff>
    </xdr:to>
    <xdr:sp macro="" textlink="">
      <xdr:nvSpPr>
        <xdr:cNvPr id="32805" name="AutoShape 1" descr="Eine Matrixformel, die Konstanten verwendet">
          <a:extLst>
            <a:ext uri="{FF2B5EF4-FFF2-40B4-BE49-F238E27FC236}">
              <a16:creationId xmlns:a16="http://schemas.microsoft.com/office/drawing/2014/main" id="{BF247C59-2DFC-1CEE-86AA-94B9266030A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2336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136</xdr:row>
      <xdr:rowOff>0</xdr:rowOff>
    </xdr:from>
    <xdr:to>
      <xdr:col>11</xdr:col>
      <xdr:colOff>314325</xdr:colOff>
      <xdr:row>137</xdr:row>
      <xdr:rowOff>133350</xdr:rowOff>
    </xdr:to>
    <xdr:sp macro="" textlink="">
      <xdr:nvSpPr>
        <xdr:cNvPr id="32806" name="AutoShape 1" descr="Eine Matrixformel, die Konstanten verwendet">
          <a:extLst>
            <a:ext uri="{FF2B5EF4-FFF2-40B4-BE49-F238E27FC236}">
              <a16:creationId xmlns:a16="http://schemas.microsoft.com/office/drawing/2014/main" id="{BD1DB37A-B9F6-6CBA-8E30-2EE4DC9AAA8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2336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136</xdr:row>
      <xdr:rowOff>0</xdr:rowOff>
    </xdr:from>
    <xdr:to>
      <xdr:col>11</xdr:col>
      <xdr:colOff>314325</xdr:colOff>
      <xdr:row>137</xdr:row>
      <xdr:rowOff>133350</xdr:rowOff>
    </xdr:to>
    <xdr:sp macro="" textlink="">
      <xdr:nvSpPr>
        <xdr:cNvPr id="32807" name="AutoShape 1" descr="Eine Matrixformel, die Konstanten verwendet">
          <a:extLst>
            <a:ext uri="{FF2B5EF4-FFF2-40B4-BE49-F238E27FC236}">
              <a16:creationId xmlns:a16="http://schemas.microsoft.com/office/drawing/2014/main" id="{99990AE1-9CB8-1ED7-19CF-B4F389DA687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2336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160</xdr:row>
      <xdr:rowOff>0</xdr:rowOff>
    </xdr:from>
    <xdr:to>
      <xdr:col>11</xdr:col>
      <xdr:colOff>314325</xdr:colOff>
      <xdr:row>161</xdr:row>
      <xdr:rowOff>133350</xdr:rowOff>
    </xdr:to>
    <xdr:sp macro="" textlink="">
      <xdr:nvSpPr>
        <xdr:cNvPr id="32808" name="AutoShape 1" descr="Eine Matrixformel, die Konstanten verwendet">
          <a:extLst>
            <a:ext uri="{FF2B5EF4-FFF2-40B4-BE49-F238E27FC236}">
              <a16:creationId xmlns:a16="http://schemas.microsoft.com/office/drawing/2014/main" id="{AD1A0AA7-AC8A-52E8-AAF2-3671D6B754F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6222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160</xdr:row>
      <xdr:rowOff>0</xdr:rowOff>
    </xdr:from>
    <xdr:to>
      <xdr:col>11</xdr:col>
      <xdr:colOff>314325</xdr:colOff>
      <xdr:row>161</xdr:row>
      <xdr:rowOff>133350</xdr:rowOff>
    </xdr:to>
    <xdr:sp macro="" textlink="">
      <xdr:nvSpPr>
        <xdr:cNvPr id="32809" name="AutoShape 1" descr="Eine Matrixformel, die Konstanten verwendet">
          <a:extLst>
            <a:ext uri="{FF2B5EF4-FFF2-40B4-BE49-F238E27FC236}">
              <a16:creationId xmlns:a16="http://schemas.microsoft.com/office/drawing/2014/main" id="{F8FD7843-A22C-F621-6884-6661FFE59B9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6222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160</xdr:row>
      <xdr:rowOff>0</xdr:rowOff>
    </xdr:from>
    <xdr:to>
      <xdr:col>11</xdr:col>
      <xdr:colOff>314325</xdr:colOff>
      <xdr:row>161</xdr:row>
      <xdr:rowOff>133350</xdr:rowOff>
    </xdr:to>
    <xdr:sp macro="" textlink="">
      <xdr:nvSpPr>
        <xdr:cNvPr id="32810" name="AutoShape 1" descr="Eine Matrixformel, die Konstanten verwendet">
          <a:extLst>
            <a:ext uri="{FF2B5EF4-FFF2-40B4-BE49-F238E27FC236}">
              <a16:creationId xmlns:a16="http://schemas.microsoft.com/office/drawing/2014/main" id="{7A4C4682-0C2A-C13C-AA84-836075038F5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6222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160</xdr:row>
      <xdr:rowOff>0</xdr:rowOff>
    </xdr:from>
    <xdr:to>
      <xdr:col>11</xdr:col>
      <xdr:colOff>314325</xdr:colOff>
      <xdr:row>161</xdr:row>
      <xdr:rowOff>133350</xdr:rowOff>
    </xdr:to>
    <xdr:sp macro="" textlink="">
      <xdr:nvSpPr>
        <xdr:cNvPr id="32811" name="AutoShape 1" descr="Eine Matrixformel, die Konstanten verwendet">
          <a:extLst>
            <a:ext uri="{FF2B5EF4-FFF2-40B4-BE49-F238E27FC236}">
              <a16:creationId xmlns:a16="http://schemas.microsoft.com/office/drawing/2014/main" id="{D1660726-2C40-1347-E323-7C341A8EED3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6222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160</xdr:row>
      <xdr:rowOff>0</xdr:rowOff>
    </xdr:from>
    <xdr:to>
      <xdr:col>11</xdr:col>
      <xdr:colOff>314325</xdr:colOff>
      <xdr:row>161</xdr:row>
      <xdr:rowOff>133350</xdr:rowOff>
    </xdr:to>
    <xdr:sp macro="" textlink="">
      <xdr:nvSpPr>
        <xdr:cNvPr id="32812" name="AutoShape 1" descr="Eine Matrixformel, die Konstanten verwendet">
          <a:extLst>
            <a:ext uri="{FF2B5EF4-FFF2-40B4-BE49-F238E27FC236}">
              <a16:creationId xmlns:a16="http://schemas.microsoft.com/office/drawing/2014/main" id="{606B11B7-03B7-A6A3-B0CA-5D83A6C5B0A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6222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160</xdr:row>
      <xdr:rowOff>0</xdr:rowOff>
    </xdr:from>
    <xdr:to>
      <xdr:col>11</xdr:col>
      <xdr:colOff>314325</xdr:colOff>
      <xdr:row>161</xdr:row>
      <xdr:rowOff>133350</xdr:rowOff>
    </xdr:to>
    <xdr:sp macro="" textlink="">
      <xdr:nvSpPr>
        <xdr:cNvPr id="32813" name="AutoShape 1" descr="Eine Matrixformel, die Konstanten verwendet">
          <a:extLst>
            <a:ext uri="{FF2B5EF4-FFF2-40B4-BE49-F238E27FC236}">
              <a16:creationId xmlns:a16="http://schemas.microsoft.com/office/drawing/2014/main" id="{4934CEB8-9829-8A7B-2050-FBFFC8E4784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6222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160</xdr:row>
      <xdr:rowOff>0</xdr:rowOff>
    </xdr:from>
    <xdr:to>
      <xdr:col>11</xdr:col>
      <xdr:colOff>314325</xdr:colOff>
      <xdr:row>161</xdr:row>
      <xdr:rowOff>133350</xdr:rowOff>
    </xdr:to>
    <xdr:sp macro="" textlink="">
      <xdr:nvSpPr>
        <xdr:cNvPr id="32814" name="AutoShape 1" descr="Eine Matrixformel, die Konstanten verwendet">
          <a:extLst>
            <a:ext uri="{FF2B5EF4-FFF2-40B4-BE49-F238E27FC236}">
              <a16:creationId xmlns:a16="http://schemas.microsoft.com/office/drawing/2014/main" id="{9EBE0D69-C87F-7824-69B5-F157082C3DC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6222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160</xdr:row>
      <xdr:rowOff>0</xdr:rowOff>
    </xdr:from>
    <xdr:to>
      <xdr:col>11</xdr:col>
      <xdr:colOff>314325</xdr:colOff>
      <xdr:row>161</xdr:row>
      <xdr:rowOff>133350</xdr:rowOff>
    </xdr:to>
    <xdr:sp macro="" textlink="">
      <xdr:nvSpPr>
        <xdr:cNvPr id="32815" name="AutoShape 1" descr="Eine Matrixformel, die Konstanten verwendet">
          <a:extLst>
            <a:ext uri="{FF2B5EF4-FFF2-40B4-BE49-F238E27FC236}">
              <a16:creationId xmlns:a16="http://schemas.microsoft.com/office/drawing/2014/main" id="{03E17D83-4CAF-94E7-99EE-F3BBF97BE2B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6222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365</xdr:row>
      <xdr:rowOff>0</xdr:rowOff>
    </xdr:from>
    <xdr:to>
      <xdr:col>11</xdr:col>
      <xdr:colOff>314325</xdr:colOff>
      <xdr:row>366</xdr:row>
      <xdr:rowOff>133350</xdr:rowOff>
    </xdr:to>
    <xdr:sp macro="" textlink="">
      <xdr:nvSpPr>
        <xdr:cNvPr id="32816" name="AutoShape 1" descr="Eine Matrixformel, die Konstanten verwendet">
          <a:extLst>
            <a:ext uri="{FF2B5EF4-FFF2-40B4-BE49-F238E27FC236}">
              <a16:creationId xmlns:a16="http://schemas.microsoft.com/office/drawing/2014/main" id="{9B7F8C81-AD8B-42A6-8727-8A4A28DD932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9416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365</xdr:row>
      <xdr:rowOff>0</xdr:rowOff>
    </xdr:from>
    <xdr:to>
      <xdr:col>11</xdr:col>
      <xdr:colOff>314325</xdr:colOff>
      <xdr:row>366</xdr:row>
      <xdr:rowOff>133350</xdr:rowOff>
    </xdr:to>
    <xdr:sp macro="" textlink="">
      <xdr:nvSpPr>
        <xdr:cNvPr id="32817" name="AutoShape 1" descr="Eine Matrixformel, die Konstanten verwendet">
          <a:extLst>
            <a:ext uri="{FF2B5EF4-FFF2-40B4-BE49-F238E27FC236}">
              <a16:creationId xmlns:a16="http://schemas.microsoft.com/office/drawing/2014/main" id="{2299792F-C925-5975-FFCA-9540EAB7716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9416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365</xdr:row>
      <xdr:rowOff>0</xdr:rowOff>
    </xdr:from>
    <xdr:to>
      <xdr:col>11</xdr:col>
      <xdr:colOff>314325</xdr:colOff>
      <xdr:row>366</xdr:row>
      <xdr:rowOff>133350</xdr:rowOff>
    </xdr:to>
    <xdr:sp macro="" textlink="">
      <xdr:nvSpPr>
        <xdr:cNvPr id="32818" name="AutoShape 1" descr="Eine Matrixformel, die Konstanten verwendet">
          <a:extLst>
            <a:ext uri="{FF2B5EF4-FFF2-40B4-BE49-F238E27FC236}">
              <a16:creationId xmlns:a16="http://schemas.microsoft.com/office/drawing/2014/main" id="{A67894CC-F0F9-2AC5-D6E4-DF2A49FE8A2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9416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365</xdr:row>
      <xdr:rowOff>0</xdr:rowOff>
    </xdr:from>
    <xdr:to>
      <xdr:col>11</xdr:col>
      <xdr:colOff>314325</xdr:colOff>
      <xdr:row>366</xdr:row>
      <xdr:rowOff>133350</xdr:rowOff>
    </xdr:to>
    <xdr:sp macro="" textlink="">
      <xdr:nvSpPr>
        <xdr:cNvPr id="32819" name="AutoShape 1" descr="Eine Matrixformel, die Konstanten verwendet">
          <a:extLst>
            <a:ext uri="{FF2B5EF4-FFF2-40B4-BE49-F238E27FC236}">
              <a16:creationId xmlns:a16="http://schemas.microsoft.com/office/drawing/2014/main" id="{EECEA2B3-E2C8-6DA8-DE2B-D16C371254B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9416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365</xdr:row>
      <xdr:rowOff>0</xdr:rowOff>
    </xdr:from>
    <xdr:to>
      <xdr:col>11</xdr:col>
      <xdr:colOff>314325</xdr:colOff>
      <xdr:row>366</xdr:row>
      <xdr:rowOff>133350</xdr:rowOff>
    </xdr:to>
    <xdr:sp macro="" textlink="">
      <xdr:nvSpPr>
        <xdr:cNvPr id="32820" name="AutoShape 1" descr="Eine Matrixformel, die Konstanten verwendet">
          <a:extLst>
            <a:ext uri="{FF2B5EF4-FFF2-40B4-BE49-F238E27FC236}">
              <a16:creationId xmlns:a16="http://schemas.microsoft.com/office/drawing/2014/main" id="{BE5B4CBD-ACEC-38B9-759F-5632DCEDA4C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9416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365</xdr:row>
      <xdr:rowOff>0</xdr:rowOff>
    </xdr:from>
    <xdr:to>
      <xdr:col>11</xdr:col>
      <xdr:colOff>314325</xdr:colOff>
      <xdr:row>366</xdr:row>
      <xdr:rowOff>133350</xdr:rowOff>
    </xdr:to>
    <xdr:sp macro="" textlink="">
      <xdr:nvSpPr>
        <xdr:cNvPr id="32821" name="AutoShape 1" descr="Eine Matrixformel, die Konstanten verwendet">
          <a:extLst>
            <a:ext uri="{FF2B5EF4-FFF2-40B4-BE49-F238E27FC236}">
              <a16:creationId xmlns:a16="http://schemas.microsoft.com/office/drawing/2014/main" id="{98049119-D621-94CD-F5B8-B2487095432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9416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365</xdr:row>
      <xdr:rowOff>0</xdr:rowOff>
    </xdr:from>
    <xdr:to>
      <xdr:col>11</xdr:col>
      <xdr:colOff>314325</xdr:colOff>
      <xdr:row>366</xdr:row>
      <xdr:rowOff>133350</xdr:rowOff>
    </xdr:to>
    <xdr:sp macro="" textlink="">
      <xdr:nvSpPr>
        <xdr:cNvPr id="32822" name="AutoShape 1" descr="Eine Matrixformel, die Konstanten verwendet">
          <a:extLst>
            <a:ext uri="{FF2B5EF4-FFF2-40B4-BE49-F238E27FC236}">
              <a16:creationId xmlns:a16="http://schemas.microsoft.com/office/drawing/2014/main" id="{FE7DCBC2-5DC5-B3E1-59E6-7071707AA57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9416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365</xdr:row>
      <xdr:rowOff>0</xdr:rowOff>
    </xdr:from>
    <xdr:to>
      <xdr:col>11</xdr:col>
      <xdr:colOff>314325</xdr:colOff>
      <xdr:row>366</xdr:row>
      <xdr:rowOff>133350</xdr:rowOff>
    </xdr:to>
    <xdr:sp macro="" textlink="">
      <xdr:nvSpPr>
        <xdr:cNvPr id="32823" name="AutoShape 1" descr="Eine Matrixformel, die Konstanten verwendet">
          <a:extLst>
            <a:ext uri="{FF2B5EF4-FFF2-40B4-BE49-F238E27FC236}">
              <a16:creationId xmlns:a16="http://schemas.microsoft.com/office/drawing/2014/main" id="{9A4B6710-B993-1BAA-1DAC-5577DC2A9F9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9416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314325</xdr:colOff>
      <xdr:row>175</xdr:row>
      <xdr:rowOff>133350</xdr:rowOff>
    </xdr:to>
    <xdr:sp macro="" textlink="">
      <xdr:nvSpPr>
        <xdr:cNvPr id="32824" name="AutoShape 1" descr="Eine Matrixformel, die Konstanten verwendet">
          <a:extLst>
            <a:ext uri="{FF2B5EF4-FFF2-40B4-BE49-F238E27FC236}">
              <a16:creationId xmlns:a16="http://schemas.microsoft.com/office/drawing/2014/main" id="{FCA1C783-5D17-B6A4-556D-D27979843D1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8489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314325</xdr:colOff>
      <xdr:row>175</xdr:row>
      <xdr:rowOff>133350</xdr:rowOff>
    </xdr:to>
    <xdr:sp macro="" textlink="">
      <xdr:nvSpPr>
        <xdr:cNvPr id="32825" name="AutoShape 1" descr="Eine Matrixformel, die Konstanten verwendet">
          <a:extLst>
            <a:ext uri="{FF2B5EF4-FFF2-40B4-BE49-F238E27FC236}">
              <a16:creationId xmlns:a16="http://schemas.microsoft.com/office/drawing/2014/main" id="{9FED6C17-A9D1-E5CE-95F3-D8AAD6DAF3F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8489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314325</xdr:colOff>
      <xdr:row>175</xdr:row>
      <xdr:rowOff>133350</xdr:rowOff>
    </xdr:to>
    <xdr:sp macro="" textlink="">
      <xdr:nvSpPr>
        <xdr:cNvPr id="32826" name="AutoShape 1" descr="Eine Matrixformel, die Konstanten verwendet">
          <a:extLst>
            <a:ext uri="{FF2B5EF4-FFF2-40B4-BE49-F238E27FC236}">
              <a16:creationId xmlns:a16="http://schemas.microsoft.com/office/drawing/2014/main" id="{562DAE48-C1C4-1B6D-8A7F-D63887D1C12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8489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314325</xdr:colOff>
      <xdr:row>175</xdr:row>
      <xdr:rowOff>133350</xdr:rowOff>
    </xdr:to>
    <xdr:sp macro="" textlink="">
      <xdr:nvSpPr>
        <xdr:cNvPr id="32827" name="AutoShape 1" descr="Eine Matrixformel, die Konstanten verwendet">
          <a:extLst>
            <a:ext uri="{FF2B5EF4-FFF2-40B4-BE49-F238E27FC236}">
              <a16:creationId xmlns:a16="http://schemas.microsoft.com/office/drawing/2014/main" id="{15222C95-C365-3D64-BE84-1CF2FB65A8B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8489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314325</xdr:colOff>
      <xdr:row>175</xdr:row>
      <xdr:rowOff>133350</xdr:rowOff>
    </xdr:to>
    <xdr:sp macro="" textlink="">
      <xdr:nvSpPr>
        <xdr:cNvPr id="32828" name="AutoShape 1" descr="Eine Matrixformel, die Konstanten verwendet">
          <a:extLst>
            <a:ext uri="{FF2B5EF4-FFF2-40B4-BE49-F238E27FC236}">
              <a16:creationId xmlns:a16="http://schemas.microsoft.com/office/drawing/2014/main" id="{EE798B20-E0E5-EB5D-CCA9-25BC9E8B847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8489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314325</xdr:colOff>
      <xdr:row>175</xdr:row>
      <xdr:rowOff>133350</xdr:rowOff>
    </xdr:to>
    <xdr:sp macro="" textlink="">
      <xdr:nvSpPr>
        <xdr:cNvPr id="32829" name="AutoShape 1" descr="Eine Matrixformel, die Konstanten verwendet">
          <a:extLst>
            <a:ext uri="{FF2B5EF4-FFF2-40B4-BE49-F238E27FC236}">
              <a16:creationId xmlns:a16="http://schemas.microsoft.com/office/drawing/2014/main" id="{B2E14A8C-BBFB-74C3-FE72-3D0A6119E2E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8489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314325</xdr:colOff>
      <xdr:row>175</xdr:row>
      <xdr:rowOff>133350</xdr:rowOff>
    </xdr:to>
    <xdr:sp macro="" textlink="">
      <xdr:nvSpPr>
        <xdr:cNvPr id="32830" name="AutoShape 1" descr="Eine Matrixformel, die Konstanten verwendet">
          <a:extLst>
            <a:ext uri="{FF2B5EF4-FFF2-40B4-BE49-F238E27FC236}">
              <a16:creationId xmlns:a16="http://schemas.microsoft.com/office/drawing/2014/main" id="{0E172CB8-3750-7D32-7E4C-05499DE20D2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8489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314325</xdr:colOff>
      <xdr:row>175</xdr:row>
      <xdr:rowOff>133350</xdr:rowOff>
    </xdr:to>
    <xdr:sp macro="" textlink="">
      <xdr:nvSpPr>
        <xdr:cNvPr id="32831" name="AutoShape 1" descr="Eine Matrixformel, die Konstanten verwendet">
          <a:extLst>
            <a:ext uri="{FF2B5EF4-FFF2-40B4-BE49-F238E27FC236}">
              <a16:creationId xmlns:a16="http://schemas.microsoft.com/office/drawing/2014/main" id="{8DC66D95-084B-289D-F833-B453868C980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8489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142</xdr:row>
      <xdr:rowOff>0</xdr:rowOff>
    </xdr:from>
    <xdr:to>
      <xdr:col>11</xdr:col>
      <xdr:colOff>314325</xdr:colOff>
      <xdr:row>143</xdr:row>
      <xdr:rowOff>133350</xdr:rowOff>
    </xdr:to>
    <xdr:sp macro="" textlink="">
      <xdr:nvSpPr>
        <xdr:cNvPr id="32832" name="AutoShape 1" descr="Eine Matrixformel, die Konstanten verwendet">
          <a:extLst>
            <a:ext uri="{FF2B5EF4-FFF2-40B4-BE49-F238E27FC236}">
              <a16:creationId xmlns:a16="http://schemas.microsoft.com/office/drawing/2014/main" id="{BEDF34C6-CFDB-E74C-63C6-2C04D118480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3307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142</xdr:row>
      <xdr:rowOff>0</xdr:rowOff>
    </xdr:from>
    <xdr:to>
      <xdr:col>11</xdr:col>
      <xdr:colOff>314325</xdr:colOff>
      <xdr:row>143</xdr:row>
      <xdr:rowOff>133350</xdr:rowOff>
    </xdr:to>
    <xdr:sp macro="" textlink="">
      <xdr:nvSpPr>
        <xdr:cNvPr id="32833" name="AutoShape 1" descr="Eine Matrixformel, die Konstanten verwendet">
          <a:extLst>
            <a:ext uri="{FF2B5EF4-FFF2-40B4-BE49-F238E27FC236}">
              <a16:creationId xmlns:a16="http://schemas.microsoft.com/office/drawing/2014/main" id="{25B33CB8-1538-917B-7798-E87CC389792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3307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142</xdr:row>
      <xdr:rowOff>0</xdr:rowOff>
    </xdr:from>
    <xdr:to>
      <xdr:col>11</xdr:col>
      <xdr:colOff>314325</xdr:colOff>
      <xdr:row>143</xdr:row>
      <xdr:rowOff>133350</xdr:rowOff>
    </xdr:to>
    <xdr:sp macro="" textlink="">
      <xdr:nvSpPr>
        <xdr:cNvPr id="32834" name="AutoShape 1" descr="Eine Matrixformel, die Konstanten verwendet">
          <a:extLst>
            <a:ext uri="{FF2B5EF4-FFF2-40B4-BE49-F238E27FC236}">
              <a16:creationId xmlns:a16="http://schemas.microsoft.com/office/drawing/2014/main" id="{8AF9F864-4D35-E4F7-D898-D55DB821592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3307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142</xdr:row>
      <xdr:rowOff>0</xdr:rowOff>
    </xdr:from>
    <xdr:to>
      <xdr:col>11</xdr:col>
      <xdr:colOff>314325</xdr:colOff>
      <xdr:row>143</xdr:row>
      <xdr:rowOff>133350</xdr:rowOff>
    </xdr:to>
    <xdr:sp macro="" textlink="">
      <xdr:nvSpPr>
        <xdr:cNvPr id="32835" name="AutoShape 1" descr="Eine Matrixformel, die Konstanten verwendet">
          <a:extLst>
            <a:ext uri="{FF2B5EF4-FFF2-40B4-BE49-F238E27FC236}">
              <a16:creationId xmlns:a16="http://schemas.microsoft.com/office/drawing/2014/main" id="{AF8FE1B5-68EE-24DC-AFDC-BE617FA8816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3307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142</xdr:row>
      <xdr:rowOff>0</xdr:rowOff>
    </xdr:from>
    <xdr:to>
      <xdr:col>11</xdr:col>
      <xdr:colOff>314325</xdr:colOff>
      <xdr:row>143</xdr:row>
      <xdr:rowOff>133350</xdr:rowOff>
    </xdr:to>
    <xdr:sp macro="" textlink="">
      <xdr:nvSpPr>
        <xdr:cNvPr id="32836" name="AutoShape 1" descr="Eine Matrixformel, die Konstanten verwendet">
          <a:extLst>
            <a:ext uri="{FF2B5EF4-FFF2-40B4-BE49-F238E27FC236}">
              <a16:creationId xmlns:a16="http://schemas.microsoft.com/office/drawing/2014/main" id="{12CFEBE8-00E1-3E73-192A-898FE867BFC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3307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142</xdr:row>
      <xdr:rowOff>0</xdr:rowOff>
    </xdr:from>
    <xdr:to>
      <xdr:col>11</xdr:col>
      <xdr:colOff>314325</xdr:colOff>
      <xdr:row>143</xdr:row>
      <xdr:rowOff>133350</xdr:rowOff>
    </xdr:to>
    <xdr:sp macro="" textlink="">
      <xdr:nvSpPr>
        <xdr:cNvPr id="32837" name="AutoShape 1" descr="Eine Matrixformel, die Konstanten verwendet">
          <a:extLst>
            <a:ext uri="{FF2B5EF4-FFF2-40B4-BE49-F238E27FC236}">
              <a16:creationId xmlns:a16="http://schemas.microsoft.com/office/drawing/2014/main" id="{B7777413-500C-C0CD-71B1-8E188DBEA30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3307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142</xdr:row>
      <xdr:rowOff>0</xdr:rowOff>
    </xdr:from>
    <xdr:to>
      <xdr:col>11</xdr:col>
      <xdr:colOff>314325</xdr:colOff>
      <xdr:row>143</xdr:row>
      <xdr:rowOff>133350</xdr:rowOff>
    </xdr:to>
    <xdr:sp macro="" textlink="">
      <xdr:nvSpPr>
        <xdr:cNvPr id="32838" name="AutoShape 1" descr="Eine Matrixformel, die Konstanten verwendet">
          <a:extLst>
            <a:ext uri="{FF2B5EF4-FFF2-40B4-BE49-F238E27FC236}">
              <a16:creationId xmlns:a16="http://schemas.microsoft.com/office/drawing/2014/main" id="{789D81ED-8F00-07A1-4D2C-846CDA916FC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3307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142</xdr:row>
      <xdr:rowOff>0</xdr:rowOff>
    </xdr:from>
    <xdr:to>
      <xdr:col>11</xdr:col>
      <xdr:colOff>314325</xdr:colOff>
      <xdr:row>143</xdr:row>
      <xdr:rowOff>133350</xdr:rowOff>
    </xdr:to>
    <xdr:sp macro="" textlink="">
      <xdr:nvSpPr>
        <xdr:cNvPr id="32839" name="AutoShape 1" descr="Eine Matrixformel, die Konstanten verwendet">
          <a:extLst>
            <a:ext uri="{FF2B5EF4-FFF2-40B4-BE49-F238E27FC236}">
              <a16:creationId xmlns:a16="http://schemas.microsoft.com/office/drawing/2014/main" id="{8D4D5138-AB5A-2BB4-4309-88DD6237627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3307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314325</xdr:colOff>
      <xdr:row>18</xdr:row>
      <xdr:rowOff>133350</xdr:rowOff>
    </xdr:to>
    <xdr:sp macro="" textlink="">
      <xdr:nvSpPr>
        <xdr:cNvPr id="32840" name="AutoShape 1" descr="Eine Matrixformel, die Konstanten verwendet">
          <a:extLst>
            <a:ext uri="{FF2B5EF4-FFF2-40B4-BE49-F238E27FC236}">
              <a16:creationId xmlns:a16="http://schemas.microsoft.com/office/drawing/2014/main" id="{B73464FF-A5D7-47B1-8066-83D49E3732A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067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314325</xdr:colOff>
      <xdr:row>18</xdr:row>
      <xdr:rowOff>133350</xdr:rowOff>
    </xdr:to>
    <xdr:sp macro="" textlink="">
      <xdr:nvSpPr>
        <xdr:cNvPr id="32841" name="AutoShape 1" descr="Eine Matrixformel, die Konstanten verwendet">
          <a:extLst>
            <a:ext uri="{FF2B5EF4-FFF2-40B4-BE49-F238E27FC236}">
              <a16:creationId xmlns:a16="http://schemas.microsoft.com/office/drawing/2014/main" id="{7F4D1CF4-152B-25DE-2983-4ECF95B90C8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067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314325</xdr:colOff>
      <xdr:row>18</xdr:row>
      <xdr:rowOff>133350</xdr:rowOff>
    </xdr:to>
    <xdr:sp macro="" textlink="">
      <xdr:nvSpPr>
        <xdr:cNvPr id="32842" name="AutoShape 1" descr="Eine Matrixformel, die Konstanten verwendet">
          <a:extLst>
            <a:ext uri="{FF2B5EF4-FFF2-40B4-BE49-F238E27FC236}">
              <a16:creationId xmlns:a16="http://schemas.microsoft.com/office/drawing/2014/main" id="{F7CB61D6-B3C1-2531-C3BE-9C5DA5E2E9C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067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314325</xdr:colOff>
      <xdr:row>18</xdr:row>
      <xdr:rowOff>133350</xdr:rowOff>
    </xdr:to>
    <xdr:sp macro="" textlink="">
      <xdr:nvSpPr>
        <xdr:cNvPr id="32843" name="AutoShape 1" descr="Eine Matrixformel, die Konstanten verwendet">
          <a:extLst>
            <a:ext uri="{FF2B5EF4-FFF2-40B4-BE49-F238E27FC236}">
              <a16:creationId xmlns:a16="http://schemas.microsoft.com/office/drawing/2014/main" id="{3014A2AE-DFD0-3018-78B0-EE25510775D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067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314325</xdr:colOff>
      <xdr:row>18</xdr:row>
      <xdr:rowOff>133350</xdr:rowOff>
    </xdr:to>
    <xdr:sp macro="" textlink="">
      <xdr:nvSpPr>
        <xdr:cNvPr id="32844" name="AutoShape 1" descr="Eine Matrixformel, die Konstanten verwendet">
          <a:extLst>
            <a:ext uri="{FF2B5EF4-FFF2-40B4-BE49-F238E27FC236}">
              <a16:creationId xmlns:a16="http://schemas.microsoft.com/office/drawing/2014/main" id="{7D8B8683-C4AB-11C3-3489-A668AAA7F84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067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314325</xdr:colOff>
      <xdr:row>18</xdr:row>
      <xdr:rowOff>133350</xdr:rowOff>
    </xdr:to>
    <xdr:sp macro="" textlink="">
      <xdr:nvSpPr>
        <xdr:cNvPr id="32845" name="AutoShape 1" descr="Eine Matrixformel, die Konstanten verwendet">
          <a:extLst>
            <a:ext uri="{FF2B5EF4-FFF2-40B4-BE49-F238E27FC236}">
              <a16:creationId xmlns:a16="http://schemas.microsoft.com/office/drawing/2014/main" id="{06255EE9-6D32-F181-C60D-97A1FB9BB5B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067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314325</xdr:colOff>
      <xdr:row>18</xdr:row>
      <xdr:rowOff>133350</xdr:rowOff>
    </xdr:to>
    <xdr:sp macro="" textlink="">
      <xdr:nvSpPr>
        <xdr:cNvPr id="32846" name="AutoShape 1" descr="Eine Matrixformel, die Konstanten verwendet">
          <a:extLst>
            <a:ext uri="{FF2B5EF4-FFF2-40B4-BE49-F238E27FC236}">
              <a16:creationId xmlns:a16="http://schemas.microsoft.com/office/drawing/2014/main" id="{CC7B3EED-F35A-0775-219D-DD687509389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067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314325</xdr:colOff>
      <xdr:row>18</xdr:row>
      <xdr:rowOff>133350</xdr:rowOff>
    </xdr:to>
    <xdr:sp macro="" textlink="">
      <xdr:nvSpPr>
        <xdr:cNvPr id="32847" name="AutoShape 1" descr="Eine Matrixformel, die Konstanten verwendet">
          <a:extLst>
            <a:ext uri="{FF2B5EF4-FFF2-40B4-BE49-F238E27FC236}">
              <a16:creationId xmlns:a16="http://schemas.microsoft.com/office/drawing/2014/main" id="{44AB0A09-C3D3-D8A2-E387-F6A8BB68AD9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067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314325</xdr:colOff>
      <xdr:row>61</xdr:row>
      <xdr:rowOff>133350</xdr:rowOff>
    </xdr:to>
    <xdr:sp macro="" textlink="">
      <xdr:nvSpPr>
        <xdr:cNvPr id="32848" name="AutoShape 1" descr="Eine Matrixformel, die Konstanten verwendet">
          <a:extLst>
            <a:ext uri="{FF2B5EF4-FFF2-40B4-BE49-F238E27FC236}">
              <a16:creationId xmlns:a16="http://schemas.microsoft.com/office/drawing/2014/main" id="{21019C58-0CE0-8E78-8B3C-9448F68CA06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0029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314325</xdr:colOff>
      <xdr:row>61</xdr:row>
      <xdr:rowOff>133350</xdr:rowOff>
    </xdr:to>
    <xdr:sp macro="" textlink="">
      <xdr:nvSpPr>
        <xdr:cNvPr id="32849" name="AutoShape 1" descr="Eine Matrixformel, die Konstanten verwendet">
          <a:extLst>
            <a:ext uri="{FF2B5EF4-FFF2-40B4-BE49-F238E27FC236}">
              <a16:creationId xmlns:a16="http://schemas.microsoft.com/office/drawing/2014/main" id="{AFF79270-C8B9-4455-93C8-8D1C1F9A324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0029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314325</xdr:colOff>
      <xdr:row>61</xdr:row>
      <xdr:rowOff>133350</xdr:rowOff>
    </xdr:to>
    <xdr:sp macro="" textlink="">
      <xdr:nvSpPr>
        <xdr:cNvPr id="32850" name="AutoShape 1" descr="Eine Matrixformel, die Konstanten verwendet">
          <a:extLst>
            <a:ext uri="{FF2B5EF4-FFF2-40B4-BE49-F238E27FC236}">
              <a16:creationId xmlns:a16="http://schemas.microsoft.com/office/drawing/2014/main" id="{E0939E1D-BF3E-E7F6-CB6F-BFB22E3A11A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0029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314325</xdr:colOff>
      <xdr:row>61</xdr:row>
      <xdr:rowOff>133350</xdr:rowOff>
    </xdr:to>
    <xdr:sp macro="" textlink="">
      <xdr:nvSpPr>
        <xdr:cNvPr id="32851" name="AutoShape 1" descr="Eine Matrixformel, die Konstanten verwendet">
          <a:extLst>
            <a:ext uri="{FF2B5EF4-FFF2-40B4-BE49-F238E27FC236}">
              <a16:creationId xmlns:a16="http://schemas.microsoft.com/office/drawing/2014/main" id="{2CA95D96-691E-9F04-C90E-6A0CB805BFC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0029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314325</xdr:colOff>
      <xdr:row>61</xdr:row>
      <xdr:rowOff>133350</xdr:rowOff>
    </xdr:to>
    <xdr:sp macro="" textlink="">
      <xdr:nvSpPr>
        <xdr:cNvPr id="32852" name="AutoShape 1" descr="Eine Matrixformel, die Konstanten verwendet">
          <a:extLst>
            <a:ext uri="{FF2B5EF4-FFF2-40B4-BE49-F238E27FC236}">
              <a16:creationId xmlns:a16="http://schemas.microsoft.com/office/drawing/2014/main" id="{81C83582-C263-03AB-F92E-0686E3EA30D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0029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314325</xdr:colOff>
      <xdr:row>61</xdr:row>
      <xdr:rowOff>133350</xdr:rowOff>
    </xdr:to>
    <xdr:sp macro="" textlink="">
      <xdr:nvSpPr>
        <xdr:cNvPr id="32853" name="AutoShape 1" descr="Eine Matrixformel, die Konstanten verwendet">
          <a:extLst>
            <a:ext uri="{FF2B5EF4-FFF2-40B4-BE49-F238E27FC236}">
              <a16:creationId xmlns:a16="http://schemas.microsoft.com/office/drawing/2014/main" id="{45388C3A-86B0-38FD-B30C-FC1E20EF934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0029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314325</xdr:colOff>
      <xdr:row>61</xdr:row>
      <xdr:rowOff>133350</xdr:rowOff>
    </xdr:to>
    <xdr:sp macro="" textlink="">
      <xdr:nvSpPr>
        <xdr:cNvPr id="32854" name="AutoShape 1" descr="Eine Matrixformel, die Konstanten verwendet">
          <a:extLst>
            <a:ext uri="{FF2B5EF4-FFF2-40B4-BE49-F238E27FC236}">
              <a16:creationId xmlns:a16="http://schemas.microsoft.com/office/drawing/2014/main" id="{F9296196-DF10-0B8C-F8CE-2B0940F25F8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0029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314325</xdr:colOff>
      <xdr:row>61</xdr:row>
      <xdr:rowOff>133350</xdr:rowOff>
    </xdr:to>
    <xdr:sp macro="" textlink="">
      <xdr:nvSpPr>
        <xdr:cNvPr id="32855" name="AutoShape 1" descr="Eine Matrixformel, die Konstanten verwendet">
          <a:extLst>
            <a:ext uri="{FF2B5EF4-FFF2-40B4-BE49-F238E27FC236}">
              <a16:creationId xmlns:a16="http://schemas.microsoft.com/office/drawing/2014/main" id="{F8D512C9-1D42-63F8-318E-4CD4A478AE2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0029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314325</xdr:colOff>
      <xdr:row>28</xdr:row>
      <xdr:rowOff>133350</xdr:rowOff>
    </xdr:to>
    <xdr:sp macro="" textlink="">
      <xdr:nvSpPr>
        <xdr:cNvPr id="32856" name="AutoShape 1" descr="Eine Matrixformel, die Konstanten verwendet">
          <a:extLst>
            <a:ext uri="{FF2B5EF4-FFF2-40B4-BE49-F238E27FC236}">
              <a16:creationId xmlns:a16="http://schemas.microsoft.com/office/drawing/2014/main" id="{B67C14EE-B91A-A404-4186-C06E7FE7493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686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314325</xdr:colOff>
      <xdr:row>28</xdr:row>
      <xdr:rowOff>133350</xdr:rowOff>
    </xdr:to>
    <xdr:sp macro="" textlink="">
      <xdr:nvSpPr>
        <xdr:cNvPr id="32857" name="AutoShape 1" descr="Eine Matrixformel, die Konstanten verwendet">
          <a:extLst>
            <a:ext uri="{FF2B5EF4-FFF2-40B4-BE49-F238E27FC236}">
              <a16:creationId xmlns:a16="http://schemas.microsoft.com/office/drawing/2014/main" id="{D4A843AF-B9D9-4557-5753-1E9272034B1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686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314325</xdr:colOff>
      <xdr:row>28</xdr:row>
      <xdr:rowOff>133350</xdr:rowOff>
    </xdr:to>
    <xdr:sp macro="" textlink="">
      <xdr:nvSpPr>
        <xdr:cNvPr id="32858" name="AutoShape 1" descr="Eine Matrixformel, die Konstanten verwendet">
          <a:extLst>
            <a:ext uri="{FF2B5EF4-FFF2-40B4-BE49-F238E27FC236}">
              <a16:creationId xmlns:a16="http://schemas.microsoft.com/office/drawing/2014/main" id="{9FF289DF-7860-4E9A-7911-CEB3EDD4924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686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314325</xdr:colOff>
      <xdr:row>28</xdr:row>
      <xdr:rowOff>133350</xdr:rowOff>
    </xdr:to>
    <xdr:sp macro="" textlink="">
      <xdr:nvSpPr>
        <xdr:cNvPr id="32859" name="AutoShape 1" descr="Eine Matrixformel, die Konstanten verwendet">
          <a:extLst>
            <a:ext uri="{FF2B5EF4-FFF2-40B4-BE49-F238E27FC236}">
              <a16:creationId xmlns:a16="http://schemas.microsoft.com/office/drawing/2014/main" id="{A60EB99F-D4E0-4AD6-DF14-689A0C8A983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686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314325</xdr:colOff>
      <xdr:row>28</xdr:row>
      <xdr:rowOff>133350</xdr:rowOff>
    </xdr:to>
    <xdr:sp macro="" textlink="">
      <xdr:nvSpPr>
        <xdr:cNvPr id="32860" name="AutoShape 1" descr="Eine Matrixformel, die Konstanten verwendet">
          <a:extLst>
            <a:ext uri="{FF2B5EF4-FFF2-40B4-BE49-F238E27FC236}">
              <a16:creationId xmlns:a16="http://schemas.microsoft.com/office/drawing/2014/main" id="{6DC170B7-EEB6-961B-A212-B5A0C0DD8BE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686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314325</xdr:colOff>
      <xdr:row>28</xdr:row>
      <xdr:rowOff>133350</xdr:rowOff>
    </xdr:to>
    <xdr:sp macro="" textlink="">
      <xdr:nvSpPr>
        <xdr:cNvPr id="32861" name="AutoShape 1" descr="Eine Matrixformel, die Konstanten verwendet">
          <a:extLst>
            <a:ext uri="{FF2B5EF4-FFF2-40B4-BE49-F238E27FC236}">
              <a16:creationId xmlns:a16="http://schemas.microsoft.com/office/drawing/2014/main" id="{24FEBFCC-9C26-F71E-8820-5B5E9C8B0A6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686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314325</xdr:colOff>
      <xdr:row>28</xdr:row>
      <xdr:rowOff>133350</xdr:rowOff>
    </xdr:to>
    <xdr:sp macro="" textlink="">
      <xdr:nvSpPr>
        <xdr:cNvPr id="32862" name="AutoShape 1" descr="Eine Matrixformel, die Konstanten verwendet">
          <a:extLst>
            <a:ext uri="{FF2B5EF4-FFF2-40B4-BE49-F238E27FC236}">
              <a16:creationId xmlns:a16="http://schemas.microsoft.com/office/drawing/2014/main" id="{CF5A9C45-BCD8-C277-C4A9-E4397DD5B99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686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314325</xdr:colOff>
      <xdr:row>28</xdr:row>
      <xdr:rowOff>133350</xdr:rowOff>
    </xdr:to>
    <xdr:sp macro="" textlink="">
      <xdr:nvSpPr>
        <xdr:cNvPr id="32863" name="AutoShape 1" descr="Eine Matrixformel, die Konstanten verwendet">
          <a:extLst>
            <a:ext uri="{FF2B5EF4-FFF2-40B4-BE49-F238E27FC236}">
              <a16:creationId xmlns:a16="http://schemas.microsoft.com/office/drawing/2014/main" id="{4D5F934B-3142-A016-DA6E-5EFB0C232ED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686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302</xdr:row>
      <xdr:rowOff>0</xdr:rowOff>
    </xdr:from>
    <xdr:to>
      <xdr:col>11</xdr:col>
      <xdr:colOff>314325</xdr:colOff>
      <xdr:row>303</xdr:row>
      <xdr:rowOff>133350</xdr:rowOff>
    </xdr:to>
    <xdr:sp macro="" textlink="">
      <xdr:nvSpPr>
        <xdr:cNvPr id="32864" name="AutoShape 1" descr="Eine Matrixformel, die Konstanten verwendet">
          <a:extLst>
            <a:ext uri="{FF2B5EF4-FFF2-40B4-BE49-F238E27FC236}">
              <a16:creationId xmlns:a16="http://schemas.microsoft.com/office/drawing/2014/main" id="{DFB3A82D-797D-8839-5885-92C44557C40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9215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302</xdr:row>
      <xdr:rowOff>0</xdr:rowOff>
    </xdr:from>
    <xdr:to>
      <xdr:col>11</xdr:col>
      <xdr:colOff>314325</xdr:colOff>
      <xdr:row>303</xdr:row>
      <xdr:rowOff>133350</xdr:rowOff>
    </xdr:to>
    <xdr:sp macro="" textlink="">
      <xdr:nvSpPr>
        <xdr:cNvPr id="32865" name="AutoShape 1" descr="Eine Matrixformel, die Konstanten verwendet">
          <a:extLst>
            <a:ext uri="{FF2B5EF4-FFF2-40B4-BE49-F238E27FC236}">
              <a16:creationId xmlns:a16="http://schemas.microsoft.com/office/drawing/2014/main" id="{37CA28D0-299B-189B-A3A3-B76430DCCBC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9215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302</xdr:row>
      <xdr:rowOff>0</xdr:rowOff>
    </xdr:from>
    <xdr:to>
      <xdr:col>11</xdr:col>
      <xdr:colOff>314325</xdr:colOff>
      <xdr:row>303</xdr:row>
      <xdr:rowOff>133350</xdr:rowOff>
    </xdr:to>
    <xdr:sp macro="" textlink="">
      <xdr:nvSpPr>
        <xdr:cNvPr id="32866" name="AutoShape 1" descr="Eine Matrixformel, die Konstanten verwendet">
          <a:extLst>
            <a:ext uri="{FF2B5EF4-FFF2-40B4-BE49-F238E27FC236}">
              <a16:creationId xmlns:a16="http://schemas.microsoft.com/office/drawing/2014/main" id="{C9EAC3AA-E00A-F472-327B-FE7E8170C6A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9215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302</xdr:row>
      <xdr:rowOff>0</xdr:rowOff>
    </xdr:from>
    <xdr:to>
      <xdr:col>11</xdr:col>
      <xdr:colOff>314325</xdr:colOff>
      <xdr:row>303</xdr:row>
      <xdr:rowOff>133350</xdr:rowOff>
    </xdr:to>
    <xdr:sp macro="" textlink="">
      <xdr:nvSpPr>
        <xdr:cNvPr id="32867" name="AutoShape 1" descr="Eine Matrixformel, die Konstanten verwendet">
          <a:extLst>
            <a:ext uri="{FF2B5EF4-FFF2-40B4-BE49-F238E27FC236}">
              <a16:creationId xmlns:a16="http://schemas.microsoft.com/office/drawing/2014/main" id="{F572E866-692D-749A-A952-EEC4047FE8D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9215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302</xdr:row>
      <xdr:rowOff>0</xdr:rowOff>
    </xdr:from>
    <xdr:to>
      <xdr:col>11</xdr:col>
      <xdr:colOff>314325</xdr:colOff>
      <xdr:row>303</xdr:row>
      <xdr:rowOff>133350</xdr:rowOff>
    </xdr:to>
    <xdr:sp macro="" textlink="">
      <xdr:nvSpPr>
        <xdr:cNvPr id="32868" name="AutoShape 1" descr="Eine Matrixformel, die Konstanten verwendet">
          <a:extLst>
            <a:ext uri="{FF2B5EF4-FFF2-40B4-BE49-F238E27FC236}">
              <a16:creationId xmlns:a16="http://schemas.microsoft.com/office/drawing/2014/main" id="{85B7874F-2B85-99C9-B642-A226FE25FB1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9215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302</xdr:row>
      <xdr:rowOff>0</xdr:rowOff>
    </xdr:from>
    <xdr:to>
      <xdr:col>11</xdr:col>
      <xdr:colOff>314325</xdr:colOff>
      <xdr:row>303</xdr:row>
      <xdr:rowOff>133350</xdr:rowOff>
    </xdr:to>
    <xdr:sp macro="" textlink="">
      <xdr:nvSpPr>
        <xdr:cNvPr id="32869" name="AutoShape 1" descr="Eine Matrixformel, die Konstanten verwendet">
          <a:extLst>
            <a:ext uri="{FF2B5EF4-FFF2-40B4-BE49-F238E27FC236}">
              <a16:creationId xmlns:a16="http://schemas.microsoft.com/office/drawing/2014/main" id="{B512C112-5980-1942-19C7-1123E1DE4C1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9215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302</xdr:row>
      <xdr:rowOff>0</xdr:rowOff>
    </xdr:from>
    <xdr:to>
      <xdr:col>11</xdr:col>
      <xdr:colOff>314325</xdr:colOff>
      <xdr:row>303</xdr:row>
      <xdr:rowOff>133350</xdr:rowOff>
    </xdr:to>
    <xdr:sp macro="" textlink="">
      <xdr:nvSpPr>
        <xdr:cNvPr id="32870" name="AutoShape 1" descr="Eine Matrixformel, die Konstanten verwendet">
          <a:extLst>
            <a:ext uri="{FF2B5EF4-FFF2-40B4-BE49-F238E27FC236}">
              <a16:creationId xmlns:a16="http://schemas.microsoft.com/office/drawing/2014/main" id="{8C1A2120-0EB2-5005-61FF-3DAA5285391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9215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302</xdr:row>
      <xdr:rowOff>0</xdr:rowOff>
    </xdr:from>
    <xdr:to>
      <xdr:col>11</xdr:col>
      <xdr:colOff>314325</xdr:colOff>
      <xdr:row>303</xdr:row>
      <xdr:rowOff>133350</xdr:rowOff>
    </xdr:to>
    <xdr:sp macro="" textlink="">
      <xdr:nvSpPr>
        <xdr:cNvPr id="32871" name="AutoShape 1" descr="Eine Matrixformel, die Konstanten verwendet">
          <a:extLst>
            <a:ext uri="{FF2B5EF4-FFF2-40B4-BE49-F238E27FC236}">
              <a16:creationId xmlns:a16="http://schemas.microsoft.com/office/drawing/2014/main" id="{4F323839-88FE-2E13-8AB6-85F20B39BB1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9215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162</xdr:row>
      <xdr:rowOff>0</xdr:rowOff>
    </xdr:from>
    <xdr:to>
      <xdr:col>11</xdr:col>
      <xdr:colOff>314325</xdr:colOff>
      <xdr:row>163</xdr:row>
      <xdr:rowOff>133350</xdr:rowOff>
    </xdr:to>
    <xdr:sp macro="" textlink="">
      <xdr:nvSpPr>
        <xdr:cNvPr id="32872" name="AutoShape 1" descr="Eine Matrixformel, die Konstanten verwendet">
          <a:extLst>
            <a:ext uri="{FF2B5EF4-FFF2-40B4-BE49-F238E27FC236}">
              <a16:creationId xmlns:a16="http://schemas.microsoft.com/office/drawing/2014/main" id="{F30EE82E-A1AF-61D5-D29D-FBC9ED33E6C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6546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162</xdr:row>
      <xdr:rowOff>0</xdr:rowOff>
    </xdr:from>
    <xdr:to>
      <xdr:col>11</xdr:col>
      <xdr:colOff>314325</xdr:colOff>
      <xdr:row>163</xdr:row>
      <xdr:rowOff>133350</xdr:rowOff>
    </xdr:to>
    <xdr:sp macro="" textlink="">
      <xdr:nvSpPr>
        <xdr:cNvPr id="32873" name="AutoShape 1" descr="Eine Matrixformel, die Konstanten verwendet">
          <a:extLst>
            <a:ext uri="{FF2B5EF4-FFF2-40B4-BE49-F238E27FC236}">
              <a16:creationId xmlns:a16="http://schemas.microsoft.com/office/drawing/2014/main" id="{D7B25EA7-53FA-CD4A-07BC-31FDC315768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6546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162</xdr:row>
      <xdr:rowOff>0</xdr:rowOff>
    </xdr:from>
    <xdr:to>
      <xdr:col>11</xdr:col>
      <xdr:colOff>314325</xdr:colOff>
      <xdr:row>163</xdr:row>
      <xdr:rowOff>133350</xdr:rowOff>
    </xdr:to>
    <xdr:sp macro="" textlink="">
      <xdr:nvSpPr>
        <xdr:cNvPr id="32874" name="AutoShape 1" descr="Eine Matrixformel, die Konstanten verwendet">
          <a:extLst>
            <a:ext uri="{FF2B5EF4-FFF2-40B4-BE49-F238E27FC236}">
              <a16:creationId xmlns:a16="http://schemas.microsoft.com/office/drawing/2014/main" id="{71F6B334-4378-9F2B-134F-3B7AD75CAA1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6546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162</xdr:row>
      <xdr:rowOff>0</xdr:rowOff>
    </xdr:from>
    <xdr:to>
      <xdr:col>11</xdr:col>
      <xdr:colOff>314325</xdr:colOff>
      <xdr:row>163</xdr:row>
      <xdr:rowOff>133350</xdr:rowOff>
    </xdr:to>
    <xdr:sp macro="" textlink="">
      <xdr:nvSpPr>
        <xdr:cNvPr id="32875" name="AutoShape 1" descr="Eine Matrixformel, die Konstanten verwendet">
          <a:extLst>
            <a:ext uri="{FF2B5EF4-FFF2-40B4-BE49-F238E27FC236}">
              <a16:creationId xmlns:a16="http://schemas.microsoft.com/office/drawing/2014/main" id="{F1047A2C-1904-0736-EFA9-6CB7CECE07D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6546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162</xdr:row>
      <xdr:rowOff>0</xdr:rowOff>
    </xdr:from>
    <xdr:to>
      <xdr:col>11</xdr:col>
      <xdr:colOff>314325</xdr:colOff>
      <xdr:row>163</xdr:row>
      <xdr:rowOff>133350</xdr:rowOff>
    </xdr:to>
    <xdr:sp macro="" textlink="">
      <xdr:nvSpPr>
        <xdr:cNvPr id="32876" name="AutoShape 1" descr="Eine Matrixformel, die Konstanten verwendet">
          <a:extLst>
            <a:ext uri="{FF2B5EF4-FFF2-40B4-BE49-F238E27FC236}">
              <a16:creationId xmlns:a16="http://schemas.microsoft.com/office/drawing/2014/main" id="{1038C88C-6534-B32B-5358-38158D8B03A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6546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162</xdr:row>
      <xdr:rowOff>0</xdr:rowOff>
    </xdr:from>
    <xdr:to>
      <xdr:col>11</xdr:col>
      <xdr:colOff>314325</xdr:colOff>
      <xdr:row>163</xdr:row>
      <xdr:rowOff>133350</xdr:rowOff>
    </xdr:to>
    <xdr:sp macro="" textlink="">
      <xdr:nvSpPr>
        <xdr:cNvPr id="32877" name="AutoShape 1" descr="Eine Matrixformel, die Konstanten verwendet">
          <a:extLst>
            <a:ext uri="{FF2B5EF4-FFF2-40B4-BE49-F238E27FC236}">
              <a16:creationId xmlns:a16="http://schemas.microsoft.com/office/drawing/2014/main" id="{AF87BC03-9118-A612-CA07-7007211C49A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6546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162</xdr:row>
      <xdr:rowOff>0</xdr:rowOff>
    </xdr:from>
    <xdr:to>
      <xdr:col>11</xdr:col>
      <xdr:colOff>314325</xdr:colOff>
      <xdr:row>163</xdr:row>
      <xdr:rowOff>133350</xdr:rowOff>
    </xdr:to>
    <xdr:sp macro="" textlink="">
      <xdr:nvSpPr>
        <xdr:cNvPr id="32878" name="AutoShape 1" descr="Eine Matrixformel, die Konstanten verwendet">
          <a:extLst>
            <a:ext uri="{FF2B5EF4-FFF2-40B4-BE49-F238E27FC236}">
              <a16:creationId xmlns:a16="http://schemas.microsoft.com/office/drawing/2014/main" id="{6009C1BF-DFB3-CBAF-74C1-10BDFC7F25C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6546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162</xdr:row>
      <xdr:rowOff>0</xdr:rowOff>
    </xdr:from>
    <xdr:to>
      <xdr:col>11</xdr:col>
      <xdr:colOff>314325</xdr:colOff>
      <xdr:row>163</xdr:row>
      <xdr:rowOff>133350</xdr:rowOff>
    </xdr:to>
    <xdr:sp macro="" textlink="">
      <xdr:nvSpPr>
        <xdr:cNvPr id="32879" name="AutoShape 1" descr="Eine Matrixformel, die Konstanten verwendet">
          <a:extLst>
            <a:ext uri="{FF2B5EF4-FFF2-40B4-BE49-F238E27FC236}">
              <a16:creationId xmlns:a16="http://schemas.microsoft.com/office/drawing/2014/main" id="{05BF4B51-D4C0-A0B5-3355-29F6BAB504C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6546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360</xdr:row>
      <xdr:rowOff>0</xdr:rowOff>
    </xdr:from>
    <xdr:to>
      <xdr:col>11</xdr:col>
      <xdr:colOff>314325</xdr:colOff>
      <xdr:row>361</xdr:row>
      <xdr:rowOff>133350</xdr:rowOff>
    </xdr:to>
    <xdr:sp macro="" textlink="">
      <xdr:nvSpPr>
        <xdr:cNvPr id="32880" name="AutoShape 1" descr="Eine Matrixformel, die Konstanten verwendet">
          <a:extLst>
            <a:ext uri="{FF2B5EF4-FFF2-40B4-BE49-F238E27FC236}">
              <a16:creationId xmlns:a16="http://schemas.microsoft.com/office/drawing/2014/main" id="{9FAD02AC-3128-9459-9103-42A389E1FFE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8607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360</xdr:row>
      <xdr:rowOff>0</xdr:rowOff>
    </xdr:from>
    <xdr:to>
      <xdr:col>11</xdr:col>
      <xdr:colOff>314325</xdr:colOff>
      <xdr:row>361</xdr:row>
      <xdr:rowOff>133350</xdr:rowOff>
    </xdr:to>
    <xdr:sp macro="" textlink="">
      <xdr:nvSpPr>
        <xdr:cNvPr id="32881" name="AutoShape 1" descr="Eine Matrixformel, die Konstanten verwendet">
          <a:extLst>
            <a:ext uri="{FF2B5EF4-FFF2-40B4-BE49-F238E27FC236}">
              <a16:creationId xmlns:a16="http://schemas.microsoft.com/office/drawing/2014/main" id="{728A04AA-F9FF-5A6E-038F-56F52C29C8F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8607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360</xdr:row>
      <xdr:rowOff>0</xdr:rowOff>
    </xdr:from>
    <xdr:to>
      <xdr:col>11</xdr:col>
      <xdr:colOff>314325</xdr:colOff>
      <xdr:row>361</xdr:row>
      <xdr:rowOff>133350</xdr:rowOff>
    </xdr:to>
    <xdr:sp macro="" textlink="">
      <xdr:nvSpPr>
        <xdr:cNvPr id="32882" name="AutoShape 1" descr="Eine Matrixformel, die Konstanten verwendet">
          <a:extLst>
            <a:ext uri="{FF2B5EF4-FFF2-40B4-BE49-F238E27FC236}">
              <a16:creationId xmlns:a16="http://schemas.microsoft.com/office/drawing/2014/main" id="{07AC8EE1-059D-CF1D-1381-8C42FA4F413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8607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360</xdr:row>
      <xdr:rowOff>0</xdr:rowOff>
    </xdr:from>
    <xdr:to>
      <xdr:col>11</xdr:col>
      <xdr:colOff>314325</xdr:colOff>
      <xdr:row>361</xdr:row>
      <xdr:rowOff>133350</xdr:rowOff>
    </xdr:to>
    <xdr:sp macro="" textlink="">
      <xdr:nvSpPr>
        <xdr:cNvPr id="32883" name="AutoShape 1" descr="Eine Matrixformel, die Konstanten verwendet">
          <a:extLst>
            <a:ext uri="{FF2B5EF4-FFF2-40B4-BE49-F238E27FC236}">
              <a16:creationId xmlns:a16="http://schemas.microsoft.com/office/drawing/2014/main" id="{86E8EE72-E31D-F4A5-378B-E8FE3B66FBE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8607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360</xdr:row>
      <xdr:rowOff>0</xdr:rowOff>
    </xdr:from>
    <xdr:to>
      <xdr:col>11</xdr:col>
      <xdr:colOff>314325</xdr:colOff>
      <xdr:row>361</xdr:row>
      <xdr:rowOff>133350</xdr:rowOff>
    </xdr:to>
    <xdr:sp macro="" textlink="">
      <xdr:nvSpPr>
        <xdr:cNvPr id="32884" name="AutoShape 1" descr="Eine Matrixformel, die Konstanten verwendet">
          <a:extLst>
            <a:ext uri="{FF2B5EF4-FFF2-40B4-BE49-F238E27FC236}">
              <a16:creationId xmlns:a16="http://schemas.microsoft.com/office/drawing/2014/main" id="{31F862B1-E96D-939B-C073-522A59E7281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8607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360</xdr:row>
      <xdr:rowOff>0</xdr:rowOff>
    </xdr:from>
    <xdr:to>
      <xdr:col>11</xdr:col>
      <xdr:colOff>314325</xdr:colOff>
      <xdr:row>361</xdr:row>
      <xdr:rowOff>133350</xdr:rowOff>
    </xdr:to>
    <xdr:sp macro="" textlink="">
      <xdr:nvSpPr>
        <xdr:cNvPr id="32885" name="AutoShape 1" descr="Eine Matrixformel, die Konstanten verwendet">
          <a:extLst>
            <a:ext uri="{FF2B5EF4-FFF2-40B4-BE49-F238E27FC236}">
              <a16:creationId xmlns:a16="http://schemas.microsoft.com/office/drawing/2014/main" id="{76B36C54-675C-F650-779E-A65E7B2E18A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8607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360</xdr:row>
      <xdr:rowOff>0</xdr:rowOff>
    </xdr:from>
    <xdr:to>
      <xdr:col>11</xdr:col>
      <xdr:colOff>314325</xdr:colOff>
      <xdr:row>361</xdr:row>
      <xdr:rowOff>133350</xdr:rowOff>
    </xdr:to>
    <xdr:sp macro="" textlink="">
      <xdr:nvSpPr>
        <xdr:cNvPr id="32886" name="AutoShape 1" descr="Eine Matrixformel, die Konstanten verwendet">
          <a:extLst>
            <a:ext uri="{FF2B5EF4-FFF2-40B4-BE49-F238E27FC236}">
              <a16:creationId xmlns:a16="http://schemas.microsoft.com/office/drawing/2014/main" id="{3CFDDB4F-E773-8EDE-5211-35738D0B184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8607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360</xdr:row>
      <xdr:rowOff>0</xdr:rowOff>
    </xdr:from>
    <xdr:to>
      <xdr:col>11</xdr:col>
      <xdr:colOff>314325</xdr:colOff>
      <xdr:row>361</xdr:row>
      <xdr:rowOff>133350</xdr:rowOff>
    </xdr:to>
    <xdr:sp macro="" textlink="">
      <xdr:nvSpPr>
        <xdr:cNvPr id="32887" name="AutoShape 1" descr="Eine Matrixformel, die Konstanten verwendet">
          <a:extLst>
            <a:ext uri="{FF2B5EF4-FFF2-40B4-BE49-F238E27FC236}">
              <a16:creationId xmlns:a16="http://schemas.microsoft.com/office/drawing/2014/main" id="{27A2DBA8-CDDB-9DE2-835F-ECDB22F80AF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8607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361</xdr:row>
      <xdr:rowOff>0</xdr:rowOff>
    </xdr:from>
    <xdr:to>
      <xdr:col>11</xdr:col>
      <xdr:colOff>314325</xdr:colOff>
      <xdr:row>362</xdr:row>
      <xdr:rowOff>133350</xdr:rowOff>
    </xdr:to>
    <xdr:sp macro="" textlink="">
      <xdr:nvSpPr>
        <xdr:cNvPr id="32888" name="AutoShape 1" descr="Eine Matrixformel, die Konstanten verwendet">
          <a:extLst>
            <a:ext uri="{FF2B5EF4-FFF2-40B4-BE49-F238E27FC236}">
              <a16:creationId xmlns:a16="http://schemas.microsoft.com/office/drawing/2014/main" id="{01508F92-27B2-A073-33FC-2F5F2C66AC4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8769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361</xdr:row>
      <xdr:rowOff>0</xdr:rowOff>
    </xdr:from>
    <xdr:to>
      <xdr:col>11</xdr:col>
      <xdr:colOff>314325</xdr:colOff>
      <xdr:row>362</xdr:row>
      <xdr:rowOff>133350</xdr:rowOff>
    </xdr:to>
    <xdr:sp macro="" textlink="">
      <xdr:nvSpPr>
        <xdr:cNvPr id="32889" name="AutoShape 1" descr="Eine Matrixformel, die Konstanten verwendet">
          <a:extLst>
            <a:ext uri="{FF2B5EF4-FFF2-40B4-BE49-F238E27FC236}">
              <a16:creationId xmlns:a16="http://schemas.microsoft.com/office/drawing/2014/main" id="{587D4EDC-4A7E-CB6C-8AAB-1066B42F015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8769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361</xdr:row>
      <xdr:rowOff>0</xdr:rowOff>
    </xdr:from>
    <xdr:to>
      <xdr:col>11</xdr:col>
      <xdr:colOff>314325</xdr:colOff>
      <xdr:row>362</xdr:row>
      <xdr:rowOff>133350</xdr:rowOff>
    </xdr:to>
    <xdr:sp macro="" textlink="">
      <xdr:nvSpPr>
        <xdr:cNvPr id="32890" name="AutoShape 1" descr="Eine Matrixformel, die Konstanten verwendet">
          <a:extLst>
            <a:ext uri="{FF2B5EF4-FFF2-40B4-BE49-F238E27FC236}">
              <a16:creationId xmlns:a16="http://schemas.microsoft.com/office/drawing/2014/main" id="{1CF6CE0A-420F-70CA-3D2E-413B507580C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8769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361</xdr:row>
      <xdr:rowOff>0</xdr:rowOff>
    </xdr:from>
    <xdr:to>
      <xdr:col>11</xdr:col>
      <xdr:colOff>314325</xdr:colOff>
      <xdr:row>362</xdr:row>
      <xdr:rowOff>133350</xdr:rowOff>
    </xdr:to>
    <xdr:sp macro="" textlink="">
      <xdr:nvSpPr>
        <xdr:cNvPr id="32891" name="AutoShape 1" descr="Eine Matrixformel, die Konstanten verwendet">
          <a:extLst>
            <a:ext uri="{FF2B5EF4-FFF2-40B4-BE49-F238E27FC236}">
              <a16:creationId xmlns:a16="http://schemas.microsoft.com/office/drawing/2014/main" id="{5923CEB9-A5E6-DB9F-FC28-1B66DC6AEC6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8769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361</xdr:row>
      <xdr:rowOff>0</xdr:rowOff>
    </xdr:from>
    <xdr:to>
      <xdr:col>11</xdr:col>
      <xdr:colOff>314325</xdr:colOff>
      <xdr:row>362</xdr:row>
      <xdr:rowOff>133350</xdr:rowOff>
    </xdr:to>
    <xdr:sp macro="" textlink="">
      <xdr:nvSpPr>
        <xdr:cNvPr id="32892" name="AutoShape 1" descr="Eine Matrixformel, die Konstanten verwendet">
          <a:extLst>
            <a:ext uri="{FF2B5EF4-FFF2-40B4-BE49-F238E27FC236}">
              <a16:creationId xmlns:a16="http://schemas.microsoft.com/office/drawing/2014/main" id="{BEC27B7F-7421-0522-BFC6-B24DCBEE772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8769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361</xdr:row>
      <xdr:rowOff>0</xdr:rowOff>
    </xdr:from>
    <xdr:to>
      <xdr:col>11</xdr:col>
      <xdr:colOff>314325</xdr:colOff>
      <xdr:row>362</xdr:row>
      <xdr:rowOff>133350</xdr:rowOff>
    </xdr:to>
    <xdr:sp macro="" textlink="">
      <xdr:nvSpPr>
        <xdr:cNvPr id="32893" name="AutoShape 1" descr="Eine Matrixformel, die Konstanten verwendet">
          <a:extLst>
            <a:ext uri="{FF2B5EF4-FFF2-40B4-BE49-F238E27FC236}">
              <a16:creationId xmlns:a16="http://schemas.microsoft.com/office/drawing/2014/main" id="{150BE9B5-73C2-7972-083F-E6378408604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8769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361</xdr:row>
      <xdr:rowOff>0</xdr:rowOff>
    </xdr:from>
    <xdr:to>
      <xdr:col>11</xdr:col>
      <xdr:colOff>314325</xdr:colOff>
      <xdr:row>362</xdr:row>
      <xdr:rowOff>133350</xdr:rowOff>
    </xdr:to>
    <xdr:sp macro="" textlink="">
      <xdr:nvSpPr>
        <xdr:cNvPr id="32894" name="AutoShape 1" descr="Eine Matrixformel, die Konstanten verwendet">
          <a:extLst>
            <a:ext uri="{FF2B5EF4-FFF2-40B4-BE49-F238E27FC236}">
              <a16:creationId xmlns:a16="http://schemas.microsoft.com/office/drawing/2014/main" id="{613CE49D-1A60-A647-A362-346F68CAEDF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8769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361</xdr:row>
      <xdr:rowOff>0</xdr:rowOff>
    </xdr:from>
    <xdr:to>
      <xdr:col>11</xdr:col>
      <xdr:colOff>314325</xdr:colOff>
      <xdr:row>362</xdr:row>
      <xdr:rowOff>133350</xdr:rowOff>
    </xdr:to>
    <xdr:sp macro="" textlink="">
      <xdr:nvSpPr>
        <xdr:cNvPr id="32895" name="AutoShape 1" descr="Eine Matrixformel, die Konstanten verwendet">
          <a:extLst>
            <a:ext uri="{FF2B5EF4-FFF2-40B4-BE49-F238E27FC236}">
              <a16:creationId xmlns:a16="http://schemas.microsoft.com/office/drawing/2014/main" id="{7B530AEF-9EEA-CAB3-D91E-FDF78774B36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8769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238</xdr:row>
      <xdr:rowOff>0</xdr:rowOff>
    </xdr:from>
    <xdr:to>
      <xdr:col>11</xdr:col>
      <xdr:colOff>314325</xdr:colOff>
      <xdr:row>239</xdr:row>
      <xdr:rowOff>133350</xdr:rowOff>
    </xdr:to>
    <xdr:sp macro="" textlink="">
      <xdr:nvSpPr>
        <xdr:cNvPr id="32896" name="AutoShape 1" descr="Eine Matrixformel, die Konstanten verwendet">
          <a:extLst>
            <a:ext uri="{FF2B5EF4-FFF2-40B4-BE49-F238E27FC236}">
              <a16:creationId xmlns:a16="http://schemas.microsoft.com/office/drawing/2014/main" id="{2E620B5D-86E2-3901-5ED2-DC834357FE9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8852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238</xdr:row>
      <xdr:rowOff>0</xdr:rowOff>
    </xdr:from>
    <xdr:to>
      <xdr:col>11</xdr:col>
      <xdr:colOff>314325</xdr:colOff>
      <xdr:row>239</xdr:row>
      <xdr:rowOff>133350</xdr:rowOff>
    </xdr:to>
    <xdr:sp macro="" textlink="">
      <xdr:nvSpPr>
        <xdr:cNvPr id="32897" name="AutoShape 1" descr="Eine Matrixformel, die Konstanten verwendet">
          <a:extLst>
            <a:ext uri="{FF2B5EF4-FFF2-40B4-BE49-F238E27FC236}">
              <a16:creationId xmlns:a16="http://schemas.microsoft.com/office/drawing/2014/main" id="{3846AB63-A8EE-5F5C-B714-20922C6588D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8852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238</xdr:row>
      <xdr:rowOff>0</xdr:rowOff>
    </xdr:from>
    <xdr:to>
      <xdr:col>11</xdr:col>
      <xdr:colOff>314325</xdr:colOff>
      <xdr:row>239</xdr:row>
      <xdr:rowOff>133350</xdr:rowOff>
    </xdr:to>
    <xdr:sp macro="" textlink="">
      <xdr:nvSpPr>
        <xdr:cNvPr id="32898" name="AutoShape 1" descr="Eine Matrixformel, die Konstanten verwendet">
          <a:extLst>
            <a:ext uri="{FF2B5EF4-FFF2-40B4-BE49-F238E27FC236}">
              <a16:creationId xmlns:a16="http://schemas.microsoft.com/office/drawing/2014/main" id="{C2BF134C-DE57-5892-294F-AA9164EE935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8852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238</xdr:row>
      <xdr:rowOff>0</xdr:rowOff>
    </xdr:from>
    <xdr:to>
      <xdr:col>11</xdr:col>
      <xdr:colOff>314325</xdr:colOff>
      <xdr:row>239</xdr:row>
      <xdr:rowOff>133350</xdr:rowOff>
    </xdr:to>
    <xdr:sp macro="" textlink="">
      <xdr:nvSpPr>
        <xdr:cNvPr id="32899" name="AutoShape 1" descr="Eine Matrixformel, die Konstanten verwendet">
          <a:extLst>
            <a:ext uri="{FF2B5EF4-FFF2-40B4-BE49-F238E27FC236}">
              <a16:creationId xmlns:a16="http://schemas.microsoft.com/office/drawing/2014/main" id="{719ADEB9-096D-4812-8B4E-DBB35847AEA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8852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238</xdr:row>
      <xdr:rowOff>0</xdr:rowOff>
    </xdr:from>
    <xdr:to>
      <xdr:col>11</xdr:col>
      <xdr:colOff>314325</xdr:colOff>
      <xdr:row>239</xdr:row>
      <xdr:rowOff>133350</xdr:rowOff>
    </xdr:to>
    <xdr:sp macro="" textlink="">
      <xdr:nvSpPr>
        <xdr:cNvPr id="32900" name="AutoShape 1" descr="Eine Matrixformel, die Konstanten verwendet">
          <a:extLst>
            <a:ext uri="{FF2B5EF4-FFF2-40B4-BE49-F238E27FC236}">
              <a16:creationId xmlns:a16="http://schemas.microsoft.com/office/drawing/2014/main" id="{60885463-5452-9F4B-5202-69A5D70DCF6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8852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238</xdr:row>
      <xdr:rowOff>0</xdr:rowOff>
    </xdr:from>
    <xdr:to>
      <xdr:col>11</xdr:col>
      <xdr:colOff>314325</xdr:colOff>
      <xdr:row>239</xdr:row>
      <xdr:rowOff>133350</xdr:rowOff>
    </xdr:to>
    <xdr:sp macro="" textlink="">
      <xdr:nvSpPr>
        <xdr:cNvPr id="32901" name="AutoShape 1" descr="Eine Matrixformel, die Konstanten verwendet">
          <a:extLst>
            <a:ext uri="{FF2B5EF4-FFF2-40B4-BE49-F238E27FC236}">
              <a16:creationId xmlns:a16="http://schemas.microsoft.com/office/drawing/2014/main" id="{0941B1A7-74FD-1817-6A68-C3B0102799D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8852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238</xdr:row>
      <xdr:rowOff>0</xdr:rowOff>
    </xdr:from>
    <xdr:to>
      <xdr:col>11</xdr:col>
      <xdr:colOff>314325</xdr:colOff>
      <xdr:row>239</xdr:row>
      <xdr:rowOff>133350</xdr:rowOff>
    </xdr:to>
    <xdr:sp macro="" textlink="">
      <xdr:nvSpPr>
        <xdr:cNvPr id="32902" name="AutoShape 1" descr="Eine Matrixformel, die Konstanten verwendet">
          <a:extLst>
            <a:ext uri="{FF2B5EF4-FFF2-40B4-BE49-F238E27FC236}">
              <a16:creationId xmlns:a16="http://schemas.microsoft.com/office/drawing/2014/main" id="{FFDE7D0D-A60A-B515-29C4-BA4103F41DE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8852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238</xdr:row>
      <xdr:rowOff>0</xdr:rowOff>
    </xdr:from>
    <xdr:to>
      <xdr:col>11</xdr:col>
      <xdr:colOff>314325</xdr:colOff>
      <xdr:row>239</xdr:row>
      <xdr:rowOff>133350</xdr:rowOff>
    </xdr:to>
    <xdr:sp macro="" textlink="">
      <xdr:nvSpPr>
        <xdr:cNvPr id="32903" name="AutoShape 1" descr="Eine Matrixformel, die Konstanten verwendet">
          <a:extLst>
            <a:ext uri="{FF2B5EF4-FFF2-40B4-BE49-F238E27FC236}">
              <a16:creationId xmlns:a16="http://schemas.microsoft.com/office/drawing/2014/main" id="{FD3DA830-766C-8C91-D5DE-87FEC698E62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8852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263</xdr:row>
      <xdr:rowOff>0</xdr:rowOff>
    </xdr:from>
    <xdr:to>
      <xdr:col>11</xdr:col>
      <xdr:colOff>314325</xdr:colOff>
      <xdr:row>264</xdr:row>
      <xdr:rowOff>133350</xdr:rowOff>
    </xdr:to>
    <xdr:sp macro="" textlink="">
      <xdr:nvSpPr>
        <xdr:cNvPr id="32904" name="AutoShape 1" descr="Eine Matrixformel, die Konstanten verwendet">
          <a:extLst>
            <a:ext uri="{FF2B5EF4-FFF2-40B4-BE49-F238E27FC236}">
              <a16:creationId xmlns:a16="http://schemas.microsoft.com/office/drawing/2014/main" id="{7EAF5951-8950-B1EE-5033-3868F2DA4D3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2900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263</xdr:row>
      <xdr:rowOff>0</xdr:rowOff>
    </xdr:from>
    <xdr:to>
      <xdr:col>11</xdr:col>
      <xdr:colOff>314325</xdr:colOff>
      <xdr:row>264</xdr:row>
      <xdr:rowOff>133350</xdr:rowOff>
    </xdr:to>
    <xdr:sp macro="" textlink="">
      <xdr:nvSpPr>
        <xdr:cNvPr id="32905" name="AutoShape 1" descr="Eine Matrixformel, die Konstanten verwendet">
          <a:extLst>
            <a:ext uri="{FF2B5EF4-FFF2-40B4-BE49-F238E27FC236}">
              <a16:creationId xmlns:a16="http://schemas.microsoft.com/office/drawing/2014/main" id="{11C006A7-76AE-3EE9-5A14-4D1833DA6C0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2900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263</xdr:row>
      <xdr:rowOff>0</xdr:rowOff>
    </xdr:from>
    <xdr:to>
      <xdr:col>11</xdr:col>
      <xdr:colOff>314325</xdr:colOff>
      <xdr:row>264</xdr:row>
      <xdr:rowOff>133350</xdr:rowOff>
    </xdr:to>
    <xdr:sp macro="" textlink="">
      <xdr:nvSpPr>
        <xdr:cNvPr id="32906" name="AutoShape 1" descr="Eine Matrixformel, die Konstanten verwendet">
          <a:extLst>
            <a:ext uri="{FF2B5EF4-FFF2-40B4-BE49-F238E27FC236}">
              <a16:creationId xmlns:a16="http://schemas.microsoft.com/office/drawing/2014/main" id="{47CE1B13-B438-4311-A033-11DA4D68F35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2900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263</xdr:row>
      <xdr:rowOff>0</xdr:rowOff>
    </xdr:from>
    <xdr:to>
      <xdr:col>11</xdr:col>
      <xdr:colOff>314325</xdr:colOff>
      <xdr:row>264</xdr:row>
      <xdr:rowOff>133350</xdr:rowOff>
    </xdr:to>
    <xdr:sp macro="" textlink="">
      <xdr:nvSpPr>
        <xdr:cNvPr id="32907" name="AutoShape 1" descr="Eine Matrixformel, die Konstanten verwendet">
          <a:extLst>
            <a:ext uri="{FF2B5EF4-FFF2-40B4-BE49-F238E27FC236}">
              <a16:creationId xmlns:a16="http://schemas.microsoft.com/office/drawing/2014/main" id="{B853B259-9DBC-D5C1-9F28-BDE424A035C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2900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263</xdr:row>
      <xdr:rowOff>0</xdr:rowOff>
    </xdr:from>
    <xdr:to>
      <xdr:col>11</xdr:col>
      <xdr:colOff>314325</xdr:colOff>
      <xdr:row>264</xdr:row>
      <xdr:rowOff>133350</xdr:rowOff>
    </xdr:to>
    <xdr:sp macro="" textlink="">
      <xdr:nvSpPr>
        <xdr:cNvPr id="32908" name="AutoShape 1" descr="Eine Matrixformel, die Konstanten verwendet">
          <a:extLst>
            <a:ext uri="{FF2B5EF4-FFF2-40B4-BE49-F238E27FC236}">
              <a16:creationId xmlns:a16="http://schemas.microsoft.com/office/drawing/2014/main" id="{565BD026-AD1D-65EC-F294-18954A1CF9E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2900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263</xdr:row>
      <xdr:rowOff>0</xdr:rowOff>
    </xdr:from>
    <xdr:to>
      <xdr:col>11</xdr:col>
      <xdr:colOff>314325</xdr:colOff>
      <xdr:row>264</xdr:row>
      <xdr:rowOff>133350</xdr:rowOff>
    </xdr:to>
    <xdr:sp macro="" textlink="">
      <xdr:nvSpPr>
        <xdr:cNvPr id="32909" name="AutoShape 1" descr="Eine Matrixformel, die Konstanten verwendet">
          <a:extLst>
            <a:ext uri="{FF2B5EF4-FFF2-40B4-BE49-F238E27FC236}">
              <a16:creationId xmlns:a16="http://schemas.microsoft.com/office/drawing/2014/main" id="{67A45B6B-8765-E29F-D39E-AB22285F2AD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2900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263</xdr:row>
      <xdr:rowOff>0</xdr:rowOff>
    </xdr:from>
    <xdr:to>
      <xdr:col>11</xdr:col>
      <xdr:colOff>314325</xdr:colOff>
      <xdr:row>264</xdr:row>
      <xdr:rowOff>133350</xdr:rowOff>
    </xdr:to>
    <xdr:sp macro="" textlink="">
      <xdr:nvSpPr>
        <xdr:cNvPr id="32910" name="AutoShape 1" descr="Eine Matrixformel, die Konstanten verwendet">
          <a:extLst>
            <a:ext uri="{FF2B5EF4-FFF2-40B4-BE49-F238E27FC236}">
              <a16:creationId xmlns:a16="http://schemas.microsoft.com/office/drawing/2014/main" id="{7C835BEE-96C3-5606-52DF-A20C4F90634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2900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263</xdr:row>
      <xdr:rowOff>0</xdr:rowOff>
    </xdr:from>
    <xdr:to>
      <xdr:col>11</xdr:col>
      <xdr:colOff>314325</xdr:colOff>
      <xdr:row>264</xdr:row>
      <xdr:rowOff>133350</xdr:rowOff>
    </xdr:to>
    <xdr:sp macro="" textlink="">
      <xdr:nvSpPr>
        <xdr:cNvPr id="32911" name="AutoShape 1" descr="Eine Matrixformel, die Konstanten verwendet">
          <a:extLst>
            <a:ext uri="{FF2B5EF4-FFF2-40B4-BE49-F238E27FC236}">
              <a16:creationId xmlns:a16="http://schemas.microsoft.com/office/drawing/2014/main" id="{A8999B78-DEA6-17CD-43B4-A286AA5D181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2900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168</xdr:row>
      <xdr:rowOff>0</xdr:rowOff>
    </xdr:from>
    <xdr:to>
      <xdr:col>11</xdr:col>
      <xdr:colOff>314325</xdr:colOff>
      <xdr:row>169</xdr:row>
      <xdr:rowOff>133350</xdr:rowOff>
    </xdr:to>
    <xdr:sp macro="" textlink="">
      <xdr:nvSpPr>
        <xdr:cNvPr id="32912" name="AutoShape 1" descr="Eine Matrixformel, die Konstanten verwendet">
          <a:extLst>
            <a:ext uri="{FF2B5EF4-FFF2-40B4-BE49-F238E27FC236}">
              <a16:creationId xmlns:a16="http://schemas.microsoft.com/office/drawing/2014/main" id="{8F9C01F5-352F-BBC7-6A4A-688FD068CE0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7517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168</xdr:row>
      <xdr:rowOff>0</xdr:rowOff>
    </xdr:from>
    <xdr:to>
      <xdr:col>11</xdr:col>
      <xdr:colOff>314325</xdr:colOff>
      <xdr:row>169</xdr:row>
      <xdr:rowOff>133350</xdr:rowOff>
    </xdr:to>
    <xdr:sp macro="" textlink="">
      <xdr:nvSpPr>
        <xdr:cNvPr id="32913" name="AutoShape 1" descr="Eine Matrixformel, die Konstanten verwendet">
          <a:extLst>
            <a:ext uri="{FF2B5EF4-FFF2-40B4-BE49-F238E27FC236}">
              <a16:creationId xmlns:a16="http://schemas.microsoft.com/office/drawing/2014/main" id="{6E93FD2C-ECB7-D15F-7125-64C5E738D70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7517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168</xdr:row>
      <xdr:rowOff>0</xdr:rowOff>
    </xdr:from>
    <xdr:to>
      <xdr:col>11</xdr:col>
      <xdr:colOff>314325</xdr:colOff>
      <xdr:row>169</xdr:row>
      <xdr:rowOff>133350</xdr:rowOff>
    </xdr:to>
    <xdr:sp macro="" textlink="">
      <xdr:nvSpPr>
        <xdr:cNvPr id="32914" name="AutoShape 1" descr="Eine Matrixformel, die Konstanten verwendet">
          <a:extLst>
            <a:ext uri="{FF2B5EF4-FFF2-40B4-BE49-F238E27FC236}">
              <a16:creationId xmlns:a16="http://schemas.microsoft.com/office/drawing/2014/main" id="{01B75F42-5808-753F-02BF-FC68EBE1557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7517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168</xdr:row>
      <xdr:rowOff>0</xdr:rowOff>
    </xdr:from>
    <xdr:to>
      <xdr:col>11</xdr:col>
      <xdr:colOff>314325</xdr:colOff>
      <xdr:row>169</xdr:row>
      <xdr:rowOff>133350</xdr:rowOff>
    </xdr:to>
    <xdr:sp macro="" textlink="">
      <xdr:nvSpPr>
        <xdr:cNvPr id="32915" name="AutoShape 1" descr="Eine Matrixformel, die Konstanten verwendet">
          <a:extLst>
            <a:ext uri="{FF2B5EF4-FFF2-40B4-BE49-F238E27FC236}">
              <a16:creationId xmlns:a16="http://schemas.microsoft.com/office/drawing/2014/main" id="{0BDC0BA3-B77A-7285-DB46-D7BFA00563A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7517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168</xdr:row>
      <xdr:rowOff>0</xdr:rowOff>
    </xdr:from>
    <xdr:to>
      <xdr:col>11</xdr:col>
      <xdr:colOff>314325</xdr:colOff>
      <xdr:row>169</xdr:row>
      <xdr:rowOff>133350</xdr:rowOff>
    </xdr:to>
    <xdr:sp macro="" textlink="">
      <xdr:nvSpPr>
        <xdr:cNvPr id="32916" name="AutoShape 1" descr="Eine Matrixformel, die Konstanten verwendet">
          <a:extLst>
            <a:ext uri="{FF2B5EF4-FFF2-40B4-BE49-F238E27FC236}">
              <a16:creationId xmlns:a16="http://schemas.microsoft.com/office/drawing/2014/main" id="{4AA070DE-40A3-068B-1108-6C43289F76C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7517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168</xdr:row>
      <xdr:rowOff>0</xdr:rowOff>
    </xdr:from>
    <xdr:to>
      <xdr:col>11</xdr:col>
      <xdr:colOff>314325</xdr:colOff>
      <xdr:row>169</xdr:row>
      <xdr:rowOff>133350</xdr:rowOff>
    </xdr:to>
    <xdr:sp macro="" textlink="">
      <xdr:nvSpPr>
        <xdr:cNvPr id="32917" name="AutoShape 1" descr="Eine Matrixformel, die Konstanten verwendet">
          <a:extLst>
            <a:ext uri="{FF2B5EF4-FFF2-40B4-BE49-F238E27FC236}">
              <a16:creationId xmlns:a16="http://schemas.microsoft.com/office/drawing/2014/main" id="{23BD1DFF-4F1B-231B-C01B-124019EA458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7517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168</xdr:row>
      <xdr:rowOff>0</xdr:rowOff>
    </xdr:from>
    <xdr:to>
      <xdr:col>11</xdr:col>
      <xdr:colOff>314325</xdr:colOff>
      <xdr:row>169</xdr:row>
      <xdr:rowOff>133350</xdr:rowOff>
    </xdr:to>
    <xdr:sp macro="" textlink="">
      <xdr:nvSpPr>
        <xdr:cNvPr id="32918" name="AutoShape 1" descr="Eine Matrixformel, die Konstanten verwendet">
          <a:extLst>
            <a:ext uri="{FF2B5EF4-FFF2-40B4-BE49-F238E27FC236}">
              <a16:creationId xmlns:a16="http://schemas.microsoft.com/office/drawing/2014/main" id="{35D3C7FC-7856-58BA-E72D-04C579C7F02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7517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168</xdr:row>
      <xdr:rowOff>0</xdr:rowOff>
    </xdr:from>
    <xdr:to>
      <xdr:col>11</xdr:col>
      <xdr:colOff>314325</xdr:colOff>
      <xdr:row>169</xdr:row>
      <xdr:rowOff>133350</xdr:rowOff>
    </xdr:to>
    <xdr:sp macro="" textlink="">
      <xdr:nvSpPr>
        <xdr:cNvPr id="32919" name="AutoShape 1" descr="Eine Matrixformel, die Konstanten verwendet">
          <a:extLst>
            <a:ext uri="{FF2B5EF4-FFF2-40B4-BE49-F238E27FC236}">
              <a16:creationId xmlns:a16="http://schemas.microsoft.com/office/drawing/2014/main" id="{F5EF5DDA-1FB0-0507-1A8D-9DC04598753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7517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314325</xdr:colOff>
      <xdr:row>69</xdr:row>
      <xdr:rowOff>133350</xdr:rowOff>
    </xdr:to>
    <xdr:sp macro="" textlink="">
      <xdr:nvSpPr>
        <xdr:cNvPr id="32920" name="AutoShape 1" descr="Eine Matrixformel, die Konstanten verwendet">
          <a:extLst>
            <a:ext uri="{FF2B5EF4-FFF2-40B4-BE49-F238E27FC236}">
              <a16:creationId xmlns:a16="http://schemas.microsoft.com/office/drawing/2014/main" id="{4C6A96EB-B743-117E-F48E-0FF6A3D0D5C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1325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314325</xdr:colOff>
      <xdr:row>69</xdr:row>
      <xdr:rowOff>133350</xdr:rowOff>
    </xdr:to>
    <xdr:sp macro="" textlink="">
      <xdr:nvSpPr>
        <xdr:cNvPr id="32921" name="AutoShape 1" descr="Eine Matrixformel, die Konstanten verwendet">
          <a:extLst>
            <a:ext uri="{FF2B5EF4-FFF2-40B4-BE49-F238E27FC236}">
              <a16:creationId xmlns:a16="http://schemas.microsoft.com/office/drawing/2014/main" id="{D1432010-9E5C-DACD-8DD7-62391D9410F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1325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314325</xdr:colOff>
      <xdr:row>69</xdr:row>
      <xdr:rowOff>133350</xdr:rowOff>
    </xdr:to>
    <xdr:sp macro="" textlink="">
      <xdr:nvSpPr>
        <xdr:cNvPr id="32922" name="AutoShape 1" descr="Eine Matrixformel, die Konstanten verwendet">
          <a:extLst>
            <a:ext uri="{FF2B5EF4-FFF2-40B4-BE49-F238E27FC236}">
              <a16:creationId xmlns:a16="http://schemas.microsoft.com/office/drawing/2014/main" id="{EA3E5A85-BCBB-C55F-2D35-153ECEBBB15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1325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314325</xdr:colOff>
      <xdr:row>69</xdr:row>
      <xdr:rowOff>133350</xdr:rowOff>
    </xdr:to>
    <xdr:sp macro="" textlink="">
      <xdr:nvSpPr>
        <xdr:cNvPr id="32923" name="AutoShape 1" descr="Eine Matrixformel, die Konstanten verwendet">
          <a:extLst>
            <a:ext uri="{FF2B5EF4-FFF2-40B4-BE49-F238E27FC236}">
              <a16:creationId xmlns:a16="http://schemas.microsoft.com/office/drawing/2014/main" id="{7BF48674-5DFF-A0BB-3021-DBBE5A75A29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1325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314325</xdr:colOff>
      <xdr:row>69</xdr:row>
      <xdr:rowOff>133350</xdr:rowOff>
    </xdr:to>
    <xdr:sp macro="" textlink="">
      <xdr:nvSpPr>
        <xdr:cNvPr id="32924" name="AutoShape 1" descr="Eine Matrixformel, die Konstanten verwendet">
          <a:extLst>
            <a:ext uri="{FF2B5EF4-FFF2-40B4-BE49-F238E27FC236}">
              <a16:creationId xmlns:a16="http://schemas.microsoft.com/office/drawing/2014/main" id="{CB827599-0E4E-C7D9-DDD8-F65CAE4B4AC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1325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314325</xdr:colOff>
      <xdr:row>69</xdr:row>
      <xdr:rowOff>133350</xdr:rowOff>
    </xdr:to>
    <xdr:sp macro="" textlink="">
      <xdr:nvSpPr>
        <xdr:cNvPr id="32925" name="AutoShape 1" descr="Eine Matrixformel, die Konstanten verwendet">
          <a:extLst>
            <a:ext uri="{FF2B5EF4-FFF2-40B4-BE49-F238E27FC236}">
              <a16:creationId xmlns:a16="http://schemas.microsoft.com/office/drawing/2014/main" id="{890488E6-5769-88E5-0D8F-E7CFA57248A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1325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314325</xdr:colOff>
      <xdr:row>69</xdr:row>
      <xdr:rowOff>133350</xdr:rowOff>
    </xdr:to>
    <xdr:sp macro="" textlink="">
      <xdr:nvSpPr>
        <xdr:cNvPr id="32926" name="AutoShape 1" descr="Eine Matrixformel, die Konstanten verwendet">
          <a:extLst>
            <a:ext uri="{FF2B5EF4-FFF2-40B4-BE49-F238E27FC236}">
              <a16:creationId xmlns:a16="http://schemas.microsoft.com/office/drawing/2014/main" id="{926B4FEA-92EE-30FC-8A21-32FCB05F151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1325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314325</xdr:colOff>
      <xdr:row>69</xdr:row>
      <xdr:rowOff>133350</xdr:rowOff>
    </xdr:to>
    <xdr:sp macro="" textlink="">
      <xdr:nvSpPr>
        <xdr:cNvPr id="32927" name="AutoShape 1" descr="Eine Matrixformel, die Konstanten verwendet">
          <a:extLst>
            <a:ext uri="{FF2B5EF4-FFF2-40B4-BE49-F238E27FC236}">
              <a16:creationId xmlns:a16="http://schemas.microsoft.com/office/drawing/2014/main" id="{0FB7D5DE-253A-3EFF-54E7-C9CDC3A9EA9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1325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314325</xdr:colOff>
      <xdr:row>35</xdr:row>
      <xdr:rowOff>133350</xdr:rowOff>
    </xdr:to>
    <xdr:sp macro="" textlink="">
      <xdr:nvSpPr>
        <xdr:cNvPr id="32928" name="AutoShape 1" descr="Eine Matrixformel, die Konstanten verwendet">
          <a:extLst>
            <a:ext uri="{FF2B5EF4-FFF2-40B4-BE49-F238E27FC236}">
              <a16:creationId xmlns:a16="http://schemas.microsoft.com/office/drawing/2014/main" id="{1C97EEEC-6C6E-09BA-DE44-D5A52B21C74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819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314325</xdr:colOff>
      <xdr:row>35</xdr:row>
      <xdr:rowOff>133350</xdr:rowOff>
    </xdr:to>
    <xdr:sp macro="" textlink="">
      <xdr:nvSpPr>
        <xdr:cNvPr id="32929" name="AutoShape 1" descr="Eine Matrixformel, die Konstanten verwendet">
          <a:extLst>
            <a:ext uri="{FF2B5EF4-FFF2-40B4-BE49-F238E27FC236}">
              <a16:creationId xmlns:a16="http://schemas.microsoft.com/office/drawing/2014/main" id="{D7B66144-51E9-9EA4-5993-CFC79EE0526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819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314325</xdr:colOff>
      <xdr:row>35</xdr:row>
      <xdr:rowOff>133350</xdr:rowOff>
    </xdr:to>
    <xdr:sp macro="" textlink="">
      <xdr:nvSpPr>
        <xdr:cNvPr id="32930" name="AutoShape 1" descr="Eine Matrixformel, die Konstanten verwendet">
          <a:extLst>
            <a:ext uri="{FF2B5EF4-FFF2-40B4-BE49-F238E27FC236}">
              <a16:creationId xmlns:a16="http://schemas.microsoft.com/office/drawing/2014/main" id="{3730B03D-6553-18A4-F596-249B0FBFC6E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819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314325</xdr:colOff>
      <xdr:row>35</xdr:row>
      <xdr:rowOff>133350</xdr:rowOff>
    </xdr:to>
    <xdr:sp macro="" textlink="">
      <xdr:nvSpPr>
        <xdr:cNvPr id="32931" name="AutoShape 1" descr="Eine Matrixformel, die Konstanten verwendet">
          <a:extLst>
            <a:ext uri="{FF2B5EF4-FFF2-40B4-BE49-F238E27FC236}">
              <a16:creationId xmlns:a16="http://schemas.microsoft.com/office/drawing/2014/main" id="{3F0A76B4-0E31-F7A1-C9A9-FBE3C6B7C38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819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314325</xdr:colOff>
      <xdr:row>35</xdr:row>
      <xdr:rowOff>133350</xdr:rowOff>
    </xdr:to>
    <xdr:sp macro="" textlink="">
      <xdr:nvSpPr>
        <xdr:cNvPr id="32932" name="AutoShape 1" descr="Eine Matrixformel, die Konstanten verwendet">
          <a:extLst>
            <a:ext uri="{FF2B5EF4-FFF2-40B4-BE49-F238E27FC236}">
              <a16:creationId xmlns:a16="http://schemas.microsoft.com/office/drawing/2014/main" id="{953F7B37-52E6-2FBC-FAA3-52D1B423B6B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819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314325</xdr:colOff>
      <xdr:row>35</xdr:row>
      <xdr:rowOff>133350</xdr:rowOff>
    </xdr:to>
    <xdr:sp macro="" textlink="">
      <xdr:nvSpPr>
        <xdr:cNvPr id="32933" name="AutoShape 1" descr="Eine Matrixformel, die Konstanten verwendet">
          <a:extLst>
            <a:ext uri="{FF2B5EF4-FFF2-40B4-BE49-F238E27FC236}">
              <a16:creationId xmlns:a16="http://schemas.microsoft.com/office/drawing/2014/main" id="{66059BFC-1720-E335-5089-D74E7ADE6CF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819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314325</xdr:colOff>
      <xdr:row>35</xdr:row>
      <xdr:rowOff>133350</xdr:rowOff>
    </xdr:to>
    <xdr:sp macro="" textlink="">
      <xdr:nvSpPr>
        <xdr:cNvPr id="32934" name="AutoShape 1" descr="Eine Matrixformel, die Konstanten verwendet">
          <a:extLst>
            <a:ext uri="{FF2B5EF4-FFF2-40B4-BE49-F238E27FC236}">
              <a16:creationId xmlns:a16="http://schemas.microsoft.com/office/drawing/2014/main" id="{A0CCB18E-F614-11BE-FDA1-9A75660DE6F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819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314325</xdr:colOff>
      <xdr:row>35</xdr:row>
      <xdr:rowOff>133350</xdr:rowOff>
    </xdr:to>
    <xdr:sp macro="" textlink="">
      <xdr:nvSpPr>
        <xdr:cNvPr id="32935" name="AutoShape 1" descr="Eine Matrixformel, die Konstanten verwendet">
          <a:extLst>
            <a:ext uri="{FF2B5EF4-FFF2-40B4-BE49-F238E27FC236}">
              <a16:creationId xmlns:a16="http://schemas.microsoft.com/office/drawing/2014/main" id="{E8D8357D-15A8-FBBB-AEBD-96FB71A2320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819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0</xdr:rowOff>
    </xdr:from>
    <xdr:to>
      <xdr:col>11</xdr:col>
      <xdr:colOff>314325</xdr:colOff>
      <xdr:row>353</xdr:row>
      <xdr:rowOff>133350</xdr:rowOff>
    </xdr:to>
    <xdr:sp macro="" textlink="">
      <xdr:nvSpPr>
        <xdr:cNvPr id="32936" name="AutoShape 1" descr="Eine Matrixformel, die Konstanten verwendet">
          <a:extLst>
            <a:ext uri="{FF2B5EF4-FFF2-40B4-BE49-F238E27FC236}">
              <a16:creationId xmlns:a16="http://schemas.microsoft.com/office/drawing/2014/main" id="{5D371B0F-CC18-5EB4-3EAC-DD307F7703B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7311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0</xdr:rowOff>
    </xdr:from>
    <xdr:to>
      <xdr:col>11</xdr:col>
      <xdr:colOff>314325</xdr:colOff>
      <xdr:row>353</xdr:row>
      <xdr:rowOff>133350</xdr:rowOff>
    </xdr:to>
    <xdr:sp macro="" textlink="">
      <xdr:nvSpPr>
        <xdr:cNvPr id="32937" name="AutoShape 1" descr="Eine Matrixformel, die Konstanten verwendet">
          <a:extLst>
            <a:ext uri="{FF2B5EF4-FFF2-40B4-BE49-F238E27FC236}">
              <a16:creationId xmlns:a16="http://schemas.microsoft.com/office/drawing/2014/main" id="{B727D0BC-12AE-18DD-E86F-305EC785694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7311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0</xdr:rowOff>
    </xdr:from>
    <xdr:to>
      <xdr:col>11</xdr:col>
      <xdr:colOff>314325</xdr:colOff>
      <xdr:row>353</xdr:row>
      <xdr:rowOff>133350</xdr:rowOff>
    </xdr:to>
    <xdr:sp macro="" textlink="">
      <xdr:nvSpPr>
        <xdr:cNvPr id="32938" name="AutoShape 1" descr="Eine Matrixformel, die Konstanten verwendet">
          <a:extLst>
            <a:ext uri="{FF2B5EF4-FFF2-40B4-BE49-F238E27FC236}">
              <a16:creationId xmlns:a16="http://schemas.microsoft.com/office/drawing/2014/main" id="{AD838AE9-3114-9B00-4F43-9F6C63E260F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7311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0</xdr:rowOff>
    </xdr:from>
    <xdr:to>
      <xdr:col>11</xdr:col>
      <xdr:colOff>314325</xdr:colOff>
      <xdr:row>353</xdr:row>
      <xdr:rowOff>133350</xdr:rowOff>
    </xdr:to>
    <xdr:sp macro="" textlink="">
      <xdr:nvSpPr>
        <xdr:cNvPr id="32939" name="AutoShape 1" descr="Eine Matrixformel, die Konstanten verwendet">
          <a:extLst>
            <a:ext uri="{FF2B5EF4-FFF2-40B4-BE49-F238E27FC236}">
              <a16:creationId xmlns:a16="http://schemas.microsoft.com/office/drawing/2014/main" id="{A4D13985-0ADA-A81D-A7F0-ED37B52F137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7311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0</xdr:rowOff>
    </xdr:from>
    <xdr:to>
      <xdr:col>11</xdr:col>
      <xdr:colOff>314325</xdr:colOff>
      <xdr:row>353</xdr:row>
      <xdr:rowOff>133350</xdr:rowOff>
    </xdr:to>
    <xdr:sp macro="" textlink="">
      <xdr:nvSpPr>
        <xdr:cNvPr id="32940" name="AutoShape 1" descr="Eine Matrixformel, die Konstanten verwendet">
          <a:extLst>
            <a:ext uri="{FF2B5EF4-FFF2-40B4-BE49-F238E27FC236}">
              <a16:creationId xmlns:a16="http://schemas.microsoft.com/office/drawing/2014/main" id="{F294A6C4-B3CF-667F-2583-1698D6C3787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7311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0</xdr:rowOff>
    </xdr:from>
    <xdr:to>
      <xdr:col>11</xdr:col>
      <xdr:colOff>314325</xdr:colOff>
      <xdr:row>353</xdr:row>
      <xdr:rowOff>133350</xdr:rowOff>
    </xdr:to>
    <xdr:sp macro="" textlink="">
      <xdr:nvSpPr>
        <xdr:cNvPr id="32941" name="AutoShape 1" descr="Eine Matrixformel, die Konstanten verwendet">
          <a:extLst>
            <a:ext uri="{FF2B5EF4-FFF2-40B4-BE49-F238E27FC236}">
              <a16:creationId xmlns:a16="http://schemas.microsoft.com/office/drawing/2014/main" id="{38413B34-F63C-4595-60BF-0AE94E4DCE4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7311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0</xdr:rowOff>
    </xdr:from>
    <xdr:to>
      <xdr:col>11</xdr:col>
      <xdr:colOff>314325</xdr:colOff>
      <xdr:row>353</xdr:row>
      <xdr:rowOff>133350</xdr:rowOff>
    </xdr:to>
    <xdr:sp macro="" textlink="">
      <xdr:nvSpPr>
        <xdr:cNvPr id="32942" name="AutoShape 1" descr="Eine Matrixformel, die Konstanten verwendet">
          <a:extLst>
            <a:ext uri="{FF2B5EF4-FFF2-40B4-BE49-F238E27FC236}">
              <a16:creationId xmlns:a16="http://schemas.microsoft.com/office/drawing/2014/main" id="{4F95A6E5-DAB5-D95F-DF43-07CBE079446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7311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0</xdr:rowOff>
    </xdr:from>
    <xdr:to>
      <xdr:col>11</xdr:col>
      <xdr:colOff>314325</xdr:colOff>
      <xdr:row>353</xdr:row>
      <xdr:rowOff>133350</xdr:rowOff>
    </xdr:to>
    <xdr:sp macro="" textlink="">
      <xdr:nvSpPr>
        <xdr:cNvPr id="32943" name="AutoShape 1" descr="Eine Matrixformel, die Konstanten verwendet">
          <a:extLst>
            <a:ext uri="{FF2B5EF4-FFF2-40B4-BE49-F238E27FC236}">
              <a16:creationId xmlns:a16="http://schemas.microsoft.com/office/drawing/2014/main" id="{408E3C6A-0053-E495-9352-D68C56EA58F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7311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211</xdr:row>
      <xdr:rowOff>0</xdr:rowOff>
    </xdr:from>
    <xdr:to>
      <xdr:col>11</xdr:col>
      <xdr:colOff>314325</xdr:colOff>
      <xdr:row>212</xdr:row>
      <xdr:rowOff>133350</xdr:rowOff>
    </xdr:to>
    <xdr:sp macro="" textlink="">
      <xdr:nvSpPr>
        <xdr:cNvPr id="32944" name="AutoShape 1" descr="Eine Matrixformel, die Konstanten verwendet">
          <a:extLst>
            <a:ext uri="{FF2B5EF4-FFF2-40B4-BE49-F238E27FC236}">
              <a16:creationId xmlns:a16="http://schemas.microsoft.com/office/drawing/2014/main" id="{D4CE0F8A-110E-29E9-F3AE-A50BCFECE8D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4480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211</xdr:row>
      <xdr:rowOff>0</xdr:rowOff>
    </xdr:from>
    <xdr:to>
      <xdr:col>11</xdr:col>
      <xdr:colOff>314325</xdr:colOff>
      <xdr:row>212</xdr:row>
      <xdr:rowOff>133350</xdr:rowOff>
    </xdr:to>
    <xdr:sp macro="" textlink="">
      <xdr:nvSpPr>
        <xdr:cNvPr id="32945" name="AutoShape 1" descr="Eine Matrixformel, die Konstanten verwendet">
          <a:extLst>
            <a:ext uri="{FF2B5EF4-FFF2-40B4-BE49-F238E27FC236}">
              <a16:creationId xmlns:a16="http://schemas.microsoft.com/office/drawing/2014/main" id="{B8DD6E8F-2BC4-D255-B93F-944B57116E9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4480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211</xdr:row>
      <xdr:rowOff>0</xdr:rowOff>
    </xdr:from>
    <xdr:to>
      <xdr:col>11</xdr:col>
      <xdr:colOff>314325</xdr:colOff>
      <xdr:row>212</xdr:row>
      <xdr:rowOff>133350</xdr:rowOff>
    </xdr:to>
    <xdr:sp macro="" textlink="">
      <xdr:nvSpPr>
        <xdr:cNvPr id="32946" name="AutoShape 1" descr="Eine Matrixformel, die Konstanten verwendet">
          <a:extLst>
            <a:ext uri="{FF2B5EF4-FFF2-40B4-BE49-F238E27FC236}">
              <a16:creationId xmlns:a16="http://schemas.microsoft.com/office/drawing/2014/main" id="{C0D33A2A-6498-7D1D-B346-0688230FAD6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4480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211</xdr:row>
      <xdr:rowOff>0</xdr:rowOff>
    </xdr:from>
    <xdr:to>
      <xdr:col>11</xdr:col>
      <xdr:colOff>314325</xdr:colOff>
      <xdr:row>212</xdr:row>
      <xdr:rowOff>133350</xdr:rowOff>
    </xdr:to>
    <xdr:sp macro="" textlink="">
      <xdr:nvSpPr>
        <xdr:cNvPr id="32947" name="AutoShape 1" descr="Eine Matrixformel, die Konstanten verwendet">
          <a:extLst>
            <a:ext uri="{FF2B5EF4-FFF2-40B4-BE49-F238E27FC236}">
              <a16:creationId xmlns:a16="http://schemas.microsoft.com/office/drawing/2014/main" id="{1ABB35C9-EE8E-AD84-92E2-C08E98AE09D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4480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211</xdr:row>
      <xdr:rowOff>0</xdr:rowOff>
    </xdr:from>
    <xdr:to>
      <xdr:col>11</xdr:col>
      <xdr:colOff>314325</xdr:colOff>
      <xdr:row>212</xdr:row>
      <xdr:rowOff>133350</xdr:rowOff>
    </xdr:to>
    <xdr:sp macro="" textlink="">
      <xdr:nvSpPr>
        <xdr:cNvPr id="32948" name="AutoShape 1" descr="Eine Matrixformel, die Konstanten verwendet">
          <a:extLst>
            <a:ext uri="{FF2B5EF4-FFF2-40B4-BE49-F238E27FC236}">
              <a16:creationId xmlns:a16="http://schemas.microsoft.com/office/drawing/2014/main" id="{CB8280C6-4128-2440-CF17-C2363151FD4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4480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211</xdr:row>
      <xdr:rowOff>0</xdr:rowOff>
    </xdr:from>
    <xdr:to>
      <xdr:col>11</xdr:col>
      <xdr:colOff>314325</xdr:colOff>
      <xdr:row>212</xdr:row>
      <xdr:rowOff>133350</xdr:rowOff>
    </xdr:to>
    <xdr:sp macro="" textlink="">
      <xdr:nvSpPr>
        <xdr:cNvPr id="32949" name="AutoShape 1" descr="Eine Matrixformel, die Konstanten verwendet">
          <a:extLst>
            <a:ext uri="{FF2B5EF4-FFF2-40B4-BE49-F238E27FC236}">
              <a16:creationId xmlns:a16="http://schemas.microsoft.com/office/drawing/2014/main" id="{B4BF615B-0838-53BD-50B9-CA38F37610A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4480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211</xdr:row>
      <xdr:rowOff>0</xdr:rowOff>
    </xdr:from>
    <xdr:to>
      <xdr:col>11</xdr:col>
      <xdr:colOff>314325</xdr:colOff>
      <xdr:row>212</xdr:row>
      <xdr:rowOff>133350</xdr:rowOff>
    </xdr:to>
    <xdr:sp macro="" textlink="">
      <xdr:nvSpPr>
        <xdr:cNvPr id="32950" name="AutoShape 1" descr="Eine Matrixformel, die Konstanten verwendet">
          <a:extLst>
            <a:ext uri="{FF2B5EF4-FFF2-40B4-BE49-F238E27FC236}">
              <a16:creationId xmlns:a16="http://schemas.microsoft.com/office/drawing/2014/main" id="{7F7BB49A-D6FE-A99F-F3E5-5E0B62339E3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4480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211</xdr:row>
      <xdr:rowOff>0</xdr:rowOff>
    </xdr:from>
    <xdr:to>
      <xdr:col>11</xdr:col>
      <xdr:colOff>314325</xdr:colOff>
      <xdr:row>212</xdr:row>
      <xdr:rowOff>133350</xdr:rowOff>
    </xdr:to>
    <xdr:sp macro="" textlink="">
      <xdr:nvSpPr>
        <xdr:cNvPr id="32951" name="AutoShape 1" descr="Eine Matrixformel, die Konstanten verwendet">
          <a:extLst>
            <a:ext uri="{FF2B5EF4-FFF2-40B4-BE49-F238E27FC236}">
              <a16:creationId xmlns:a16="http://schemas.microsoft.com/office/drawing/2014/main" id="{2B708516-F363-8CE7-E370-7F5D6085FF1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4480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126</xdr:row>
      <xdr:rowOff>0</xdr:rowOff>
    </xdr:from>
    <xdr:to>
      <xdr:col>11</xdr:col>
      <xdr:colOff>314325</xdr:colOff>
      <xdr:row>127</xdr:row>
      <xdr:rowOff>133350</xdr:rowOff>
    </xdr:to>
    <xdr:sp macro="" textlink="">
      <xdr:nvSpPr>
        <xdr:cNvPr id="32952" name="AutoShape 1" descr="Eine Matrixformel, die Konstanten verwendet">
          <a:extLst>
            <a:ext uri="{FF2B5EF4-FFF2-40B4-BE49-F238E27FC236}">
              <a16:creationId xmlns:a16="http://schemas.microsoft.com/office/drawing/2014/main" id="{091B652D-AE10-A76F-70AE-27427FD05B7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0716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126</xdr:row>
      <xdr:rowOff>0</xdr:rowOff>
    </xdr:from>
    <xdr:to>
      <xdr:col>11</xdr:col>
      <xdr:colOff>314325</xdr:colOff>
      <xdr:row>127</xdr:row>
      <xdr:rowOff>133350</xdr:rowOff>
    </xdr:to>
    <xdr:sp macro="" textlink="">
      <xdr:nvSpPr>
        <xdr:cNvPr id="32953" name="AutoShape 1" descr="Eine Matrixformel, die Konstanten verwendet">
          <a:extLst>
            <a:ext uri="{FF2B5EF4-FFF2-40B4-BE49-F238E27FC236}">
              <a16:creationId xmlns:a16="http://schemas.microsoft.com/office/drawing/2014/main" id="{D46DED40-D276-D437-EFE9-D391514B2B3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0716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126</xdr:row>
      <xdr:rowOff>0</xdr:rowOff>
    </xdr:from>
    <xdr:to>
      <xdr:col>11</xdr:col>
      <xdr:colOff>314325</xdr:colOff>
      <xdr:row>127</xdr:row>
      <xdr:rowOff>133350</xdr:rowOff>
    </xdr:to>
    <xdr:sp macro="" textlink="">
      <xdr:nvSpPr>
        <xdr:cNvPr id="32954" name="AutoShape 1" descr="Eine Matrixformel, die Konstanten verwendet">
          <a:extLst>
            <a:ext uri="{FF2B5EF4-FFF2-40B4-BE49-F238E27FC236}">
              <a16:creationId xmlns:a16="http://schemas.microsoft.com/office/drawing/2014/main" id="{790A76DB-FF6C-BFFE-061E-86E47174BF8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0716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126</xdr:row>
      <xdr:rowOff>0</xdr:rowOff>
    </xdr:from>
    <xdr:to>
      <xdr:col>11</xdr:col>
      <xdr:colOff>314325</xdr:colOff>
      <xdr:row>127</xdr:row>
      <xdr:rowOff>133350</xdr:rowOff>
    </xdr:to>
    <xdr:sp macro="" textlink="">
      <xdr:nvSpPr>
        <xdr:cNvPr id="32955" name="AutoShape 1" descr="Eine Matrixformel, die Konstanten verwendet">
          <a:extLst>
            <a:ext uri="{FF2B5EF4-FFF2-40B4-BE49-F238E27FC236}">
              <a16:creationId xmlns:a16="http://schemas.microsoft.com/office/drawing/2014/main" id="{7F1CC654-E514-5FE6-BA85-4D64FFB7137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0716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126</xdr:row>
      <xdr:rowOff>0</xdr:rowOff>
    </xdr:from>
    <xdr:to>
      <xdr:col>11</xdr:col>
      <xdr:colOff>314325</xdr:colOff>
      <xdr:row>127</xdr:row>
      <xdr:rowOff>133350</xdr:rowOff>
    </xdr:to>
    <xdr:sp macro="" textlink="">
      <xdr:nvSpPr>
        <xdr:cNvPr id="32956" name="AutoShape 1" descr="Eine Matrixformel, die Konstanten verwendet">
          <a:extLst>
            <a:ext uri="{FF2B5EF4-FFF2-40B4-BE49-F238E27FC236}">
              <a16:creationId xmlns:a16="http://schemas.microsoft.com/office/drawing/2014/main" id="{23366119-9CA1-F184-28F6-38495BF47C6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0716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126</xdr:row>
      <xdr:rowOff>0</xdr:rowOff>
    </xdr:from>
    <xdr:to>
      <xdr:col>11</xdr:col>
      <xdr:colOff>314325</xdr:colOff>
      <xdr:row>127</xdr:row>
      <xdr:rowOff>133350</xdr:rowOff>
    </xdr:to>
    <xdr:sp macro="" textlink="">
      <xdr:nvSpPr>
        <xdr:cNvPr id="32957" name="AutoShape 1" descr="Eine Matrixformel, die Konstanten verwendet">
          <a:extLst>
            <a:ext uri="{FF2B5EF4-FFF2-40B4-BE49-F238E27FC236}">
              <a16:creationId xmlns:a16="http://schemas.microsoft.com/office/drawing/2014/main" id="{63754940-2185-3378-C882-FA1E11BE5F0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0716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126</xdr:row>
      <xdr:rowOff>0</xdr:rowOff>
    </xdr:from>
    <xdr:to>
      <xdr:col>11</xdr:col>
      <xdr:colOff>314325</xdr:colOff>
      <xdr:row>127</xdr:row>
      <xdr:rowOff>133350</xdr:rowOff>
    </xdr:to>
    <xdr:sp macro="" textlink="">
      <xdr:nvSpPr>
        <xdr:cNvPr id="32958" name="AutoShape 1" descr="Eine Matrixformel, die Konstanten verwendet">
          <a:extLst>
            <a:ext uri="{FF2B5EF4-FFF2-40B4-BE49-F238E27FC236}">
              <a16:creationId xmlns:a16="http://schemas.microsoft.com/office/drawing/2014/main" id="{BB2D52EF-60BB-7A52-BF9B-75A4418D731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0716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126</xdr:row>
      <xdr:rowOff>0</xdr:rowOff>
    </xdr:from>
    <xdr:to>
      <xdr:col>11</xdr:col>
      <xdr:colOff>314325</xdr:colOff>
      <xdr:row>127</xdr:row>
      <xdr:rowOff>133350</xdr:rowOff>
    </xdr:to>
    <xdr:sp macro="" textlink="">
      <xdr:nvSpPr>
        <xdr:cNvPr id="32959" name="AutoShape 1" descr="Eine Matrixformel, die Konstanten verwendet">
          <a:extLst>
            <a:ext uri="{FF2B5EF4-FFF2-40B4-BE49-F238E27FC236}">
              <a16:creationId xmlns:a16="http://schemas.microsoft.com/office/drawing/2014/main" id="{8500CC41-BEDC-CEA3-8B5D-43CC52D9EB3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0716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307</xdr:row>
      <xdr:rowOff>0</xdr:rowOff>
    </xdr:from>
    <xdr:to>
      <xdr:col>11</xdr:col>
      <xdr:colOff>314325</xdr:colOff>
      <xdr:row>308</xdr:row>
      <xdr:rowOff>133350</xdr:rowOff>
    </xdr:to>
    <xdr:sp macro="" textlink="">
      <xdr:nvSpPr>
        <xdr:cNvPr id="32960" name="AutoShape 1" descr="Eine Matrixformel, die Konstanten verwendet">
          <a:extLst>
            <a:ext uri="{FF2B5EF4-FFF2-40B4-BE49-F238E27FC236}">
              <a16:creationId xmlns:a16="http://schemas.microsoft.com/office/drawing/2014/main" id="{576B3AF4-583F-31FB-6F35-3D44208D1C6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025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307</xdr:row>
      <xdr:rowOff>0</xdr:rowOff>
    </xdr:from>
    <xdr:to>
      <xdr:col>11</xdr:col>
      <xdr:colOff>314325</xdr:colOff>
      <xdr:row>308</xdr:row>
      <xdr:rowOff>133350</xdr:rowOff>
    </xdr:to>
    <xdr:sp macro="" textlink="">
      <xdr:nvSpPr>
        <xdr:cNvPr id="32961" name="AutoShape 1" descr="Eine Matrixformel, die Konstanten verwendet">
          <a:extLst>
            <a:ext uri="{FF2B5EF4-FFF2-40B4-BE49-F238E27FC236}">
              <a16:creationId xmlns:a16="http://schemas.microsoft.com/office/drawing/2014/main" id="{E82A88E7-F5A5-B702-0BB1-9F1E460DBB0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025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307</xdr:row>
      <xdr:rowOff>0</xdr:rowOff>
    </xdr:from>
    <xdr:to>
      <xdr:col>11</xdr:col>
      <xdr:colOff>314325</xdr:colOff>
      <xdr:row>308</xdr:row>
      <xdr:rowOff>133350</xdr:rowOff>
    </xdr:to>
    <xdr:sp macro="" textlink="">
      <xdr:nvSpPr>
        <xdr:cNvPr id="32962" name="AutoShape 1" descr="Eine Matrixformel, die Konstanten verwendet">
          <a:extLst>
            <a:ext uri="{FF2B5EF4-FFF2-40B4-BE49-F238E27FC236}">
              <a16:creationId xmlns:a16="http://schemas.microsoft.com/office/drawing/2014/main" id="{615F1CFE-AD33-2908-603A-294A85AE07C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025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307</xdr:row>
      <xdr:rowOff>0</xdr:rowOff>
    </xdr:from>
    <xdr:to>
      <xdr:col>11</xdr:col>
      <xdr:colOff>314325</xdr:colOff>
      <xdr:row>308</xdr:row>
      <xdr:rowOff>133350</xdr:rowOff>
    </xdr:to>
    <xdr:sp macro="" textlink="">
      <xdr:nvSpPr>
        <xdr:cNvPr id="32963" name="AutoShape 1" descr="Eine Matrixformel, die Konstanten verwendet">
          <a:extLst>
            <a:ext uri="{FF2B5EF4-FFF2-40B4-BE49-F238E27FC236}">
              <a16:creationId xmlns:a16="http://schemas.microsoft.com/office/drawing/2014/main" id="{2F4D88B7-8371-E1BC-2374-A9F8944AE2F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025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307</xdr:row>
      <xdr:rowOff>0</xdr:rowOff>
    </xdr:from>
    <xdr:to>
      <xdr:col>11</xdr:col>
      <xdr:colOff>314325</xdr:colOff>
      <xdr:row>308</xdr:row>
      <xdr:rowOff>133350</xdr:rowOff>
    </xdr:to>
    <xdr:sp macro="" textlink="">
      <xdr:nvSpPr>
        <xdr:cNvPr id="32964" name="AutoShape 1" descr="Eine Matrixformel, die Konstanten verwendet">
          <a:extLst>
            <a:ext uri="{FF2B5EF4-FFF2-40B4-BE49-F238E27FC236}">
              <a16:creationId xmlns:a16="http://schemas.microsoft.com/office/drawing/2014/main" id="{C6FF9AC3-3B33-4B91-7372-7FF0B65E342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025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307</xdr:row>
      <xdr:rowOff>0</xdr:rowOff>
    </xdr:from>
    <xdr:to>
      <xdr:col>11</xdr:col>
      <xdr:colOff>314325</xdr:colOff>
      <xdr:row>308</xdr:row>
      <xdr:rowOff>133350</xdr:rowOff>
    </xdr:to>
    <xdr:sp macro="" textlink="">
      <xdr:nvSpPr>
        <xdr:cNvPr id="32965" name="AutoShape 1" descr="Eine Matrixformel, die Konstanten verwendet">
          <a:extLst>
            <a:ext uri="{FF2B5EF4-FFF2-40B4-BE49-F238E27FC236}">
              <a16:creationId xmlns:a16="http://schemas.microsoft.com/office/drawing/2014/main" id="{B29F16D2-89E8-30D7-473E-A49E43A8A7A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025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307</xdr:row>
      <xdr:rowOff>0</xdr:rowOff>
    </xdr:from>
    <xdr:to>
      <xdr:col>11</xdr:col>
      <xdr:colOff>314325</xdr:colOff>
      <xdr:row>308</xdr:row>
      <xdr:rowOff>133350</xdr:rowOff>
    </xdr:to>
    <xdr:sp macro="" textlink="">
      <xdr:nvSpPr>
        <xdr:cNvPr id="32966" name="AutoShape 1" descr="Eine Matrixformel, die Konstanten verwendet">
          <a:extLst>
            <a:ext uri="{FF2B5EF4-FFF2-40B4-BE49-F238E27FC236}">
              <a16:creationId xmlns:a16="http://schemas.microsoft.com/office/drawing/2014/main" id="{0714D557-F37C-A82A-A2A4-900C2E5FA24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025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307</xdr:row>
      <xdr:rowOff>0</xdr:rowOff>
    </xdr:from>
    <xdr:to>
      <xdr:col>11</xdr:col>
      <xdr:colOff>314325</xdr:colOff>
      <xdr:row>308</xdr:row>
      <xdr:rowOff>133350</xdr:rowOff>
    </xdr:to>
    <xdr:sp macro="" textlink="">
      <xdr:nvSpPr>
        <xdr:cNvPr id="32967" name="AutoShape 1" descr="Eine Matrixformel, die Konstanten verwendet">
          <a:extLst>
            <a:ext uri="{FF2B5EF4-FFF2-40B4-BE49-F238E27FC236}">
              <a16:creationId xmlns:a16="http://schemas.microsoft.com/office/drawing/2014/main" id="{65D61E70-4F8F-87D4-A3D9-C717E87616B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025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83</xdr:row>
      <xdr:rowOff>0</xdr:rowOff>
    </xdr:from>
    <xdr:to>
      <xdr:col>11</xdr:col>
      <xdr:colOff>314325</xdr:colOff>
      <xdr:row>84</xdr:row>
      <xdr:rowOff>133350</xdr:rowOff>
    </xdr:to>
    <xdr:sp macro="" textlink="">
      <xdr:nvSpPr>
        <xdr:cNvPr id="32968" name="AutoShape 1" descr="Eine Matrixformel, die Konstanten verwendet">
          <a:extLst>
            <a:ext uri="{FF2B5EF4-FFF2-40B4-BE49-F238E27FC236}">
              <a16:creationId xmlns:a16="http://schemas.microsoft.com/office/drawing/2014/main" id="{D91E9340-F876-57B0-CB3D-AD5A37F5CFF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3754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83</xdr:row>
      <xdr:rowOff>0</xdr:rowOff>
    </xdr:from>
    <xdr:to>
      <xdr:col>11</xdr:col>
      <xdr:colOff>314325</xdr:colOff>
      <xdr:row>84</xdr:row>
      <xdr:rowOff>133350</xdr:rowOff>
    </xdr:to>
    <xdr:sp macro="" textlink="">
      <xdr:nvSpPr>
        <xdr:cNvPr id="32969" name="AutoShape 1" descr="Eine Matrixformel, die Konstanten verwendet">
          <a:extLst>
            <a:ext uri="{FF2B5EF4-FFF2-40B4-BE49-F238E27FC236}">
              <a16:creationId xmlns:a16="http://schemas.microsoft.com/office/drawing/2014/main" id="{36F0ED3C-F626-2CEE-05A8-728FE188EB6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3754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83</xdr:row>
      <xdr:rowOff>0</xdr:rowOff>
    </xdr:from>
    <xdr:to>
      <xdr:col>11</xdr:col>
      <xdr:colOff>314325</xdr:colOff>
      <xdr:row>84</xdr:row>
      <xdr:rowOff>133350</xdr:rowOff>
    </xdr:to>
    <xdr:sp macro="" textlink="">
      <xdr:nvSpPr>
        <xdr:cNvPr id="32970" name="AutoShape 1" descr="Eine Matrixformel, die Konstanten verwendet">
          <a:extLst>
            <a:ext uri="{FF2B5EF4-FFF2-40B4-BE49-F238E27FC236}">
              <a16:creationId xmlns:a16="http://schemas.microsoft.com/office/drawing/2014/main" id="{3A622B84-0741-34B0-4BD2-DC491BE7DF1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3754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83</xdr:row>
      <xdr:rowOff>0</xdr:rowOff>
    </xdr:from>
    <xdr:to>
      <xdr:col>11</xdr:col>
      <xdr:colOff>314325</xdr:colOff>
      <xdr:row>84</xdr:row>
      <xdr:rowOff>133350</xdr:rowOff>
    </xdr:to>
    <xdr:sp macro="" textlink="">
      <xdr:nvSpPr>
        <xdr:cNvPr id="32971" name="AutoShape 1" descr="Eine Matrixformel, die Konstanten verwendet">
          <a:extLst>
            <a:ext uri="{FF2B5EF4-FFF2-40B4-BE49-F238E27FC236}">
              <a16:creationId xmlns:a16="http://schemas.microsoft.com/office/drawing/2014/main" id="{6B4FB897-BFA6-3989-E435-756BA4B8861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3754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83</xdr:row>
      <xdr:rowOff>0</xdr:rowOff>
    </xdr:from>
    <xdr:to>
      <xdr:col>11</xdr:col>
      <xdr:colOff>314325</xdr:colOff>
      <xdr:row>84</xdr:row>
      <xdr:rowOff>133350</xdr:rowOff>
    </xdr:to>
    <xdr:sp macro="" textlink="">
      <xdr:nvSpPr>
        <xdr:cNvPr id="32972" name="AutoShape 1" descr="Eine Matrixformel, die Konstanten verwendet">
          <a:extLst>
            <a:ext uri="{FF2B5EF4-FFF2-40B4-BE49-F238E27FC236}">
              <a16:creationId xmlns:a16="http://schemas.microsoft.com/office/drawing/2014/main" id="{F71FE77D-6A92-632D-59CF-35F68F77B2A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3754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83</xdr:row>
      <xdr:rowOff>0</xdr:rowOff>
    </xdr:from>
    <xdr:to>
      <xdr:col>11</xdr:col>
      <xdr:colOff>314325</xdr:colOff>
      <xdr:row>84</xdr:row>
      <xdr:rowOff>133350</xdr:rowOff>
    </xdr:to>
    <xdr:sp macro="" textlink="">
      <xdr:nvSpPr>
        <xdr:cNvPr id="32973" name="AutoShape 1" descr="Eine Matrixformel, die Konstanten verwendet">
          <a:extLst>
            <a:ext uri="{FF2B5EF4-FFF2-40B4-BE49-F238E27FC236}">
              <a16:creationId xmlns:a16="http://schemas.microsoft.com/office/drawing/2014/main" id="{CE3E802F-D299-61FA-FEFB-7FEAEC5FCF8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3754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83</xdr:row>
      <xdr:rowOff>0</xdr:rowOff>
    </xdr:from>
    <xdr:to>
      <xdr:col>11</xdr:col>
      <xdr:colOff>314325</xdr:colOff>
      <xdr:row>84</xdr:row>
      <xdr:rowOff>133350</xdr:rowOff>
    </xdr:to>
    <xdr:sp macro="" textlink="">
      <xdr:nvSpPr>
        <xdr:cNvPr id="32974" name="AutoShape 1" descr="Eine Matrixformel, die Konstanten verwendet">
          <a:extLst>
            <a:ext uri="{FF2B5EF4-FFF2-40B4-BE49-F238E27FC236}">
              <a16:creationId xmlns:a16="http://schemas.microsoft.com/office/drawing/2014/main" id="{18AC4664-29C2-427C-E25B-2A8223F979D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3754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83</xdr:row>
      <xdr:rowOff>0</xdr:rowOff>
    </xdr:from>
    <xdr:to>
      <xdr:col>11</xdr:col>
      <xdr:colOff>314325</xdr:colOff>
      <xdr:row>84</xdr:row>
      <xdr:rowOff>133350</xdr:rowOff>
    </xdr:to>
    <xdr:sp macro="" textlink="">
      <xdr:nvSpPr>
        <xdr:cNvPr id="32975" name="AutoShape 1" descr="Eine Matrixformel, die Konstanten verwendet">
          <a:extLst>
            <a:ext uri="{FF2B5EF4-FFF2-40B4-BE49-F238E27FC236}">
              <a16:creationId xmlns:a16="http://schemas.microsoft.com/office/drawing/2014/main" id="{543FF02C-E688-ADB1-0944-BE82C9FEF2C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3754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251</xdr:row>
      <xdr:rowOff>0</xdr:rowOff>
    </xdr:from>
    <xdr:to>
      <xdr:col>11</xdr:col>
      <xdr:colOff>314325</xdr:colOff>
      <xdr:row>252</xdr:row>
      <xdr:rowOff>133350</xdr:rowOff>
    </xdr:to>
    <xdr:sp macro="" textlink="">
      <xdr:nvSpPr>
        <xdr:cNvPr id="32976" name="AutoShape 1" descr="Eine Matrixformel, die Konstanten verwendet">
          <a:extLst>
            <a:ext uri="{FF2B5EF4-FFF2-40B4-BE49-F238E27FC236}">
              <a16:creationId xmlns:a16="http://schemas.microsoft.com/office/drawing/2014/main" id="{E286D376-E7B0-F661-1328-786F5FA81B1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0957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251</xdr:row>
      <xdr:rowOff>0</xdr:rowOff>
    </xdr:from>
    <xdr:to>
      <xdr:col>11</xdr:col>
      <xdr:colOff>314325</xdr:colOff>
      <xdr:row>252</xdr:row>
      <xdr:rowOff>133350</xdr:rowOff>
    </xdr:to>
    <xdr:sp macro="" textlink="">
      <xdr:nvSpPr>
        <xdr:cNvPr id="32977" name="AutoShape 1" descr="Eine Matrixformel, die Konstanten verwendet">
          <a:extLst>
            <a:ext uri="{FF2B5EF4-FFF2-40B4-BE49-F238E27FC236}">
              <a16:creationId xmlns:a16="http://schemas.microsoft.com/office/drawing/2014/main" id="{F8ADC3D7-A500-4F3F-3880-8611043BF6B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0957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251</xdr:row>
      <xdr:rowOff>0</xdr:rowOff>
    </xdr:from>
    <xdr:to>
      <xdr:col>11</xdr:col>
      <xdr:colOff>314325</xdr:colOff>
      <xdr:row>252</xdr:row>
      <xdr:rowOff>133350</xdr:rowOff>
    </xdr:to>
    <xdr:sp macro="" textlink="">
      <xdr:nvSpPr>
        <xdr:cNvPr id="32978" name="AutoShape 1" descr="Eine Matrixformel, die Konstanten verwendet">
          <a:extLst>
            <a:ext uri="{FF2B5EF4-FFF2-40B4-BE49-F238E27FC236}">
              <a16:creationId xmlns:a16="http://schemas.microsoft.com/office/drawing/2014/main" id="{03049103-3261-9DBB-17B5-BF92F57D454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0957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251</xdr:row>
      <xdr:rowOff>0</xdr:rowOff>
    </xdr:from>
    <xdr:to>
      <xdr:col>11</xdr:col>
      <xdr:colOff>314325</xdr:colOff>
      <xdr:row>252</xdr:row>
      <xdr:rowOff>133350</xdr:rowOff>
    </xdr:to>
    <xdr:sp macro="" textlink="">
      <xdr:nvSpPr>
        <xdr:cNvPr id="32979" name="AutoShape 1" descr="Eine Matrixformel, die Konstanten verwendet">
          <a:extLst>
            <a:ext uri="{FF2B5EF4-FFF2-40B4-BE49-F238E27FC236}">
              <a16:creationId xmlns:a16="http://schemas.microsoft.com/office/drawing/2014/main" id="{35F0931A-F412-00C6-2635-08809D76E2F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0957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251</xdr:row>
      <xdr:rowOff>0</xdr:rowOff>
    </xdr:from>
    <xdr:to>
      <xdr:col>11</xdr:col>
      <xdr:colOff>314325</xdr:colOff>
      <xdr:row>252</xdr:row>
      <xdr:rowOff>133350</xdr:rowOff>
    </xdr:to>
    <xdr:sp macro="" textlink="">
      <xdr:nvSpPr>
        <xdr:cNvPr id="32980" name="AutoShape 1" descr="Eine Matrixformel, die Konstanten verwendet">
          <a:extLst>
            <a:ext uri="{FF2B5EF4-FFF2-40B4-BE49-F238E27FC236}">
              <a16:creationId xmlns:a16="http://schemas.microsoft.com/office/drawing/2014/main" id="{ABD6EAB1-CD02-4859-239F-FA29BC49354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0957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251</xdr:row>
      <xdr:rowOff>0</xdr:rowOff>
    </xdr:from>
    <xdr:to>
      <xdr:col>11</xdr:col>
      <xdr:colOff>314325</xdr:colOff>
      <xdr:row>252</xdr:row>
      <xdr:rowOff>133350</xdr:rowOff>
    </xdr:to>
    <xdr:sp macro="" textlink="">
      <xdr:nvSpPr>
        <xdr:cNvPr id="32981" name="AutoShape 1" descr="Eine Matrixformel, die Konstanten verwendet">
          <a:extLst>
            <a:ext uri="{FF2B5EF4-FFF2-40B4-BE49-F238E27FC236}">
              <a16:creationId xmlns:a16="http://schemas.microsoft.com/office/drawing/2014/main" id="{B6AF136B-ECD5-8934-91BE-5C8320C0CE7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0957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251</xdr:row>
      <xdr:rowOff>0</xdr:rowOff>
    </xdr:from>
    <xdr:to>
      <xdr:col>11</xdr:col>
      <xdr:colOff>314325</xdr:colOff>
      <xdr:row>252</xdr:row>
      <xdr:rowOff>133350</xdr:rowOff>
    </xdr:to>
    <xdr:sp macro="" textlink="">
      <xdr:nvSpPr>
        <xdr:cNvPr id="32982" name="AutoShape 1" descr="Eine Matrixformel, die Konstanten verwendet">
          <a:extLst>
            <a:ext uri="{FF2B5EF4-FFF2-40B4-BE49-F238E27FC236}">
              <a16:creationId xmlns:a16="http://schemas.microsoft.com/office/drawing/2014/main" id="{0893CBA6-6828-62F2-4BA3-2E254BB2DBA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0957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251</xdr:row>
      <xdr:rowOff>0</xdr:rowOff>
    </xdr:from>
    <xdr:to>
      <xdr:col>11</xdr:col>
      <xdr:colOff>314325</xdr:colOff>
      <xdr:row>252</xdr:row>
      <xdr:rowOff>133350</xdr:rowOff>
    </xdr:to>
    <xdr:sp macro="" textlink="">
      <xdr:nvSpPr>
        <xdr:cNvPr id="32983" name="AutoShape 1" descr="Eine Matrixformel, die Konstanten verwendet">
          <a:extLst>
            <a:ext uri="{FF2B5EF4-FFF2-40B4-BE49-F238E27FC236}">
              <a16:creationId xmlns:a16="http://schemas.microsoft.com/office/drawing/2014/main" id="{06B7B6D1-0654-1AE0-6422-49169D04060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0957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231</xdr:row>
      <xdr:rowOff>0</xdr:rowOff>
    </xdr:from>
    <xdr:to>
      <xdr:col>11</xdr:col>
      <xdr:colOff>314325</xdr:colOff>
      <xdr:row>232</xdr:row>
      <xdr:rowOff>133350</xdr:rowOff>
    </xdr:to>
    <xdr:sp macro="" textlink="">
      <xdr:nvSpPr>
        <xdr:cNvPr id="32984" name="AutoShape 1" descr="Eine Matrixformel, die Konstanten verwendet">
          <a:extLst>
            <a:ext uri="{FF2B5EF4-FFF2-40B4-BE49-F238E27FC236}">
              <a16:creationId xmlns:a16="http://schemas.microsoft.com/office/drawing/2014/main" id="{7226B322-B32D-1B96-D067-8A10E96A071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7719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231</xdr:row>
      <xdr:rowOff>0</xdr:rowOff>
    </xdr:from>
    <xdr:to>
      <xdr:col>11</xdr:col>
      <xdr:colOff>314325</xdr:colOff>
      <xdr:row>232</xdr:row>
      <xdr:rowOff>133350</xdr:rowOff>
    </xdr:to>
    <xdr:sp macro="" textlink="">
      <xdr:nvSpPr>
        <xdr:cNvPr id="32985" name="AutoShape 1" descr="Eine Matrixformel, die Konstanten verwendet">
          <a:extLst>
            <a:ext uri="{FF2B5EF4-FFF2-40B4-BE49-F238E27FC236}">
              <a16:creationId xmlns:a16="http://schemas.microsoft.com/office/drawing/2014/main" id="{76EE385A-464F-8E21-E100-4965DC740B0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7719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231</xdr:row>
      <xdr:rowOff>0</xdr:rowOff>
    </xdr:from>
    <xdr:to>
      <xdr:col>11</xdr:col>
      <xdr:colOff>314325</xdr:colOff>
      <xdr:row>232</xdr:row>
      <xdr:rowOff>133350</xdr:rowOff>
    </xdr:to>
    <xdr:sp macro="" textlink="">
      <xdr:nvSpPr>
        <xdr:cNvPr id="32986" name="AutoShape 1" descr="Eine Matrixformel, die Konstanten verwendet">
          <a:extLst>
            <a:ext uri="{FF2B5EF4-FFF2-40B4-BE49-F238E27FC236}">
              <a16:creationId xmlns:a16="http://schemas.microsoft.com/office/drawing/2014/main" id="{87FEF9A3-3616-D171-B306-EC7BDED08F4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7719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231</xdr:row>
      <xdr:rowOff>0</xdr:rowOff>
    </xdr:from>
    <xdr:to>
      <xdr:col>11</xdr:col>
      <xdr:colOff>314325</xdr:colOff>
      <xdr:row>232</xdr:row>
      <xdr:rowOff>133350</xdr:rowOff>
    </xdr:to>
    <xdr:sp macro="" textlink="">
      <xdr:nvSpPr>
        <xdr:cNvPr id="32987" name="AutoShape 1" descr="Eine Matrixformel, die Konstanten verwendet">
          <a:extLst>
            <a:ext uri="{FF2B5EF4-FFF2-40B4-BE49-F238E27FC236}">
              <a16:creationId xmlns:a16="http://schemas.microsoft.com/office/drawing/2014/main" id="{DA155730-C715-6C25-7F5A-E5F607AE5EC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7719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231</xdr:row>
      <xdr:rowOff>0</xdr:rowOff>
    </xdr:from>
    <xdr:to>
      <xdr:col>11</xdr:col>
      <xdr:colOff>314325</xdr:colOff>
      <xdr:row>232</xdr:row>
      <xdr:rowOff>133350</xdr:rowOff>
    </xdr:to>
    <xdr:sp macro="" textlink="">
      <xdr:nvSpPr>
        <xdr:cNvPr id="32988" name="AutoShape 1" descr="Eine Matrixformel, die Konstanten verwendet">
          <a:extLst>
            <a:ext uri="{FF2B5EF4-FFF2-40B4-BE49-F238E27FC236}">
              <a16:creationId xmlns:a16="http://schemas.microsoft.com/office/drawing/2014/main" id="{C39D99EF-9D5E-1A89-B821-19C78A55128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7719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231</xdr:row>
      <xdr:rowOff>0</xdr:rowOff>
    </xdr:from>
    <xdr:to>
      <xdr:col>11</xdr:col>
      <xdr:colOff>314325</xdr:colOff>
      <xdr:row>232</xdr:row>
      <xdr:rowOff>133350</xdr:rowOff>
    </xdr:to>
    <xdr:sp macro="" textlink="">
      <xdr:nvSpPr>
        <xdr:cNvPr id="32989" name="AutoShape 1" descr="Eine Matrixformel, die Konstanten verwendet">
          <a:extLst>
            <a:ext uri="{FF2B5EF4-FFF2-40B4-BE49-F238E27FC236}">
              <a16:creationId xmlns:a16="http://schemas.microsoft.com/office/drawing/2014/main" id="{E9FB756F-4357-9058-060E-0B6FCB60C33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7719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231</xdr:row>
      <xdr:rowOff>0</xdr:rowOff>
    </xdr:from>
    <xdr:to>
      <xdr:col>11</xdr:col>
      <xdr:colOff>314325</xdr:colOff>
      <xdr:row>232</xdr:row>
      <xdr:rowOff>133350</xdr:rowOff>
    </xdr:to>
    <xdr:sp macro="" textlink="">
      <xdr:nvSpPr>
        <xdr:cNvPr id="32990" name="AutoShape 1" descr="Eine Matrixformel, die Konstanten verwendet">
          <a:extLst>
            <a:ext uri="{FF2B5EF4-FFF2-40B4-BE49-F238E27FC236}">
              <a16:creationId xmlns:a16="http://schemas.microsoft.com/office/drawing/2014/main" id="{8379F23D-C264-7DA0-6C7B-6C8272954E9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7719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231</xdr:row>
      <xdr:rowOff>0</xdr:rowOff>
    </xdr:from>
    <xdr:to>
      <xdr:col>11</xdr:col>
      <xdr:colOff>314325</xdr:colOff>
      <xdr:row>232</xdr:row>
      <xdr:rowOff>133350</xdr:rowOff>
    </xdr:to>
    <xdr:sp macro="" textlink="">
      <xdr:nvSpPr>
        <xdr:cNvPr id="32991" name="AutoShape 1" descr="Eine Matrixformel, die Konstanten verwendet">
          <a:extLst>
            <a:ext uri="{FF2B5EF4-FFF2-40B4-BE49-F238E27FC236}">
              <a16:creationId xmlns:a16="http://schemas.microsoft.com/office/drawing/2014/main" id="{5ED49275-9DDD-08AD-9D82-6B4684F3A0F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7719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314325</xdr:colOff>
      <xdr:row>55</xdr:row>
      <xdr:rowOff>133350</xdr:rowOff>
    </xdr:to>
    <xdr:sp macro="" textlink="">
      <xdr:nvSpPr>
        <xdr:cNvPr id="32992" name="AutoShape 1" descr="Eine Matrixformel, die Konstanten verwendet">
          <a:extLst>
            <a:ext uri="{FF2B5EF4-FFF2-40B4-BE49-F238E27FC236}">
              <a16:creationId xmlns:a16="http://schemas.microsoft.com/office/drawing/2014/main" id="{E6ED22DF-1D2E-9B98-8385-770C3B35BAB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9058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314325</xdr:colOff>
      <xdr:row>55</xdr:row>
      <xdr:rowOff>133350</xdr:rowOff>
    </xdr:to>
    <xdr:sp macro="" textlink="">
      <xdr:nvSpPr>
        <xdr:cNvPr id="32993" name="AutoShape 1" descr="Eine Matrixformel, die Konstanten verwendet">
          <a:extLst>
            <a:ext uri="{FF2B5EF4-FFF2-40B4-BE49-F238E27FC236}">
              <a16:creationId xmlns:a16="http://schemas.microsoft.com/office/drawing/2014/main" id="{1548C258-AA4E-D6CC-D9D0-80C480B772A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9058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314325</xdr:colOff>
      <xdr:row>55</xdr:row>
      <xdr:rowOff>133350</xdr:rowOff>
    </xdr:to>
    <xdr:sp macro="" textlink="">
      <xdr:nvSpPr>
        <xdr:cNvPr id="32994" name="AutoShape 1" descr="Eine Matrixformel, die Konstanten verwendet">
          <a:extLst>
            <a:ext uri="{FF2B5EF4-FFF2-40B4-BE49-F238E27FC236}">
              <a16:creationId xmlns:a16="http://schemas.microsoft.com/office/drawing/2014/main" id="{B1DF61F1-4016-9FEC-D6D3-ABD0937D1BF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9058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314325</xdr:colOff>
      <xdr:row>55</xdr:row>
      <xdr:rowOff>133350</xdr:rowOff>
    </xdr:to>
    <xdr:sp macro="" textlink="">
      <xdr:nvSpPr>
        <xdr:cNvPr id="32995" name="AutoShape 1" descr="Eine Matrixformel, die Konstanten verwendet">
          <a:extLst>
            <a:ext uri="{FF2B5EF4-FFF2-40B4-BE49-F238E27FC236}">
              <a16:creationId xmlns:a16="http://schemas.microsoft.com/office/drawing/2014/main" id="{FE1D87AB-3AA9-E948-005B-D046E4B64C4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9058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314325</xdr:colOff>
      <xdr:row>55</xdr:row>
      <xdr:rowOff>133350</xdr:rowOff>
    </xdr:to>
    <xdr:sp macro="" textlink="">
      <xdr:nvSpPr>
        <xdr:cNvPr id="32996" name="AutoShape 1" descr="Eine Matrixformel, die Konstanten verwendet">
          <a:extLst>
            <a:ext uri="{FF2B5EF4-FFF2-40B4-BE49-F238E27FC236}">
              <a16:creationId xmlns:a16="http://schemas.microsoft.com/office/drawing/2014/main" id="{38722F1E-90D2-3DE5-CD3F-FDAF2866B0A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9058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314325</xdr:colOff>
      <xdr:row>55</xdr:row>
      <xdr:rowOff>133350</xdr:rowOff>
    </xdr:to>
    <xdr:sp macro="" textlink="">
      <xdr:nvSpPr>
        <xdr:cNvPr id="32997" name="AutoShape 1" descr="Eine Matrixformel, die Konstanten verwendet">
          <a:extLst>
            <a:ext uri="{FF2B5EF4-FFF2-40B4-BE49-F238E27FC236}">
              <a16:creationId xmlns:a16="http://schemas.microsoft.com/office/drawing/2014/main" id="{9257A524-5154-0BDB-6567-AA926D931CD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9058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314325</xdr:colOff>
      <xdr:row>55</xdr:row>
      <xdr:rowOff>133350</xdr:rowOff>
    </xdr:to>
    <xdr:sp macro="" textlink="">
      <xdr:nvSpPr>
        <xdr:cNvPr id="32998" name="AutoShape 1" descr="Eine Matrixformel, die Konstanten verwendet">
          <a:extLst>
            <a:ext uri="{FF2B5EF4-FFF2-40B4-BE49-F238E27FC236}">
              <a16:creationId xmlns:a16="http://schemas.microsoft.com/office/drawing/2014/main" id="{5D826332-89B0-31E9-E480-D9FB4BE89EF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9058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314325</xdr:colOff>
      <xdr:row>55</xdr:row>
      <xdr:rowOff>133350</xdr:rowOff>
    </xdr:to>
    <xdr:sp macro="" textlink="">
      <xdr:nvSpPr>
        <xdr:cNvPr id="32999" name="AutoShape 1" descr="Eine Matrixformel, die Konstanten verwendet">
          <a:extLst>
            <a:ext uri="{FF2B5EF4-FFF2-40B4-BE49-F238E27FC236}">
              <a16:creationId xmlns:a16="http://schemas.microsoft.com/office/drawing/2014/main" id="{17DF3229-2AFF-DF06-1020-2C915D10B2D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9058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281</xdr:row>
      <xdr:rowOff>0</xdr:rowOff>
    </xdr:from>
    <xdr:to>
      <xdr:col>11</xdr:col>
      <xdr:colOff>314325</xdr:colOff>
      <xdr:row>282</xdr:row>
      <xdr:rowOff>133350</xdr:rowOff>
    </xdr:to>
    <xdr:sp macro="" textlink="">
      <xdr:nvSpPr>
        <xdr:cNvPr id="33000" name="AutoShape 1" descr="Eine Matrixformel, die Konstanten verwendet">
          <a:extLst>
            <a:ext uri="{FF2B5EF4-FFF2-40B4-BE49-F238E27FC236}">
              <a16:creationId xmlns:a16="http://schemas.microsoft.com/office/drawing/2014/main" id="{7763D70E-1918-9A13-D474-5CEA8378815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5815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281</xdr:row>
      <xdr:rowOff>0</xdr:rowOff>
    </xdr:from>
    <xdr:to>
      <xdr:col>11</xdr:col>
      <xdr:colOff>314325</xdr:colOff>
      <xdr:row>282</xdr:row>
      <xdr:rowOff>133350</xdr:rowOff>
    </xdr:to>
    <xdr:sp macro="" textlink="">
      <xdr:nvSpPr>
        <xdr:cNvPr id="33001" name="AutoShape 1" descr="Eine Matrixformel, die Konstanten verwendet">
          <a:extLst>
            <a:ext uri="{FF2B5EF4-FFF2-40B4-BE49-F238E27FC236}">
              <a16:creationId xmlns:a16="http://schemas.microsoft.com/office/drawing/2014/main" id="{B599B2FC-935E-BF32-58C5-EBC83DCC2C3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5815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281</xdr:row>
      <xdr:rowOff>0</xdr:rowOff>
    </xdr:from>
    <xdr:to>
      <xdr:col>11</xdr:col>
      <xdr:colOff>314325</xdr:colOff>
      <xdr:row>282</xdr:row>
      <xdr:rowOff>133350</xdr:rowOff>
    </xdr:to>
    <xdr:sp macro="" textlink="">
      <xdr:nvSpPr>
        <xdr:cNvPr id="33002" name="AutoShape 1" descr="Eine Matrixformel, die Konstanten verwendet">
          <a:extLst>
            <a:ext uri="{FF2B5EF4-FFF2-40B4-BE49-F238E27FC236}">
              <a16:creationId xmlns:a16="http://schemas.microsoft.com/office/drawing/2014/main" id="{27BEE104-FCC1-0771-DC3B-16D18980176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5815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281</xdr:row>
      <xdr:rowOff>0</xdr:rowOff>
    </xdr:from>
    <xdr:to>
      <xdr:col>11</xdr:col>
      <xdr:colOff>314325</xdr:colOff>
      <xdr:row>282</xdr:row>
      <xdr:rowOff>133350</xdr:rowOff>
    </xdr:to>
    <xdr:sp macro="" textlink="">
      <xdr:nvSpPr>
        <xdr:cNvPr id="33003" name="AutoShape 1" descr="Eine Matrixformel, die Konstanten verwendet">
          <a:extLst>
            <a:ext uri="{FF2B5EF4-FFF2-40B4-BE49-F238E27FC236}">
              <a16:creationId xmlns:a16="http://schemas.microsoft.com/office/drawing/2014/main" id="{02F06537-5625-DC3D-1456-B5F3E8AF96C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5815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281</xdr:row>
      <xdr:rowOff>0</xdr:rowOff>
    </xdr:from>
    <xdr:to>
      <xdr:col>11</xdr:col>
      <xdr:colOff>314325</xdr:colOff>
      <xdr:row>282</xdr:row>
      <xdr:rowOff>133350</xdr:rowOff>
    </xdr:to>
    <xdr:sp macro="" textlink="">
      <xdr:nvSpPr>
        <xdr:cNvPr id="33004" name="AutoShape 1" descr="Eine Matrixformel, die Konstanten verwendet">
          <a:extLst>
            <a:ext uri="{FF2B5EF4-FFF2-40B4-BE49-F238E27FC236}">
              <a16:creationId xmlns:a16="http://schemas.microsoft.com/office/drawing/2014/main" id="{6AB59218-4886-0E9F-4DC5-9EAC26A245E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5815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281</xdr:row>
      <xdr:rowOff>0</xdr:rowOff>
    </xdr:from>
    <xdr:to>
      <xdr:col>11</xdr:col>
      <xdr:colOff>314325</xdr:colOff>
      <xdr:row>282</xdr:row>
      <xdr:rowOff>133350</xdr:rowOff>
    </xdr:to>
    <xdr:sp macro="" textlink="">
      <xdr:nvSpPr>
        <xdr:cNvPr id="33005" name="AutoShape 1" descr="Eine Matrixformel, die Konstanten verwendet">
          <a:extLst>
            <a:ext uri="{FF2B5EF4-FFF2-40B4-BE49-F238E27FC236}">
              <a16:creationId xmlns:a16="http://schemas.microsoft.com/office/drawing/2014/main" id="{5781AD02-8D8C-F9D7-656F-F2DDB143804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5815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281</xdr:row>
      <xdr:rowOff>0</xdr:rowOff>
    </xdr:from>
    <xdr:to>
      <xdr:col>11</xdr:col>
      <xdr:colOff>314325</xdr:colOff>
      <xdr:row>282</xdr:row>
      <xdr:rowOff>133350</xdr:rowOff>
    </xdr:to>
    <xdr:sp macro="" textlink="">
      <xdr:nvSpPr>
        <xdr:cNvPr id="33006" name="AutoShape 1" descr="Eine Matrixformel, die Konstanten verwendet">
          <a:extLst>
            <a:ext uri="{FF2B5EF4-FFF2-40B4-BE49-F238E27FC236}">
              <a16:creationId xmlns:a16="http://schemas.microsoft.com/office/drawing/2014/main" id="{583DDD7B-359D-CE1B-3DB2-41D5F661F31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5815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281</xdr:row>
      <xdr:rowOff>0</xdr:rowOff>
    </xdr:from>
    <xdr:to>
      <xdr:col>11</xdr:col>
      <xdr:colOff>314325</xdr:colOff>
      <xdr:row>282</xdr:row>
      <xdr:rowOff>133350</xdr:rowOff>
    </xdr:to>
    <xdr:sp macro="" textlink="">
      <xdr:nvSpPr>
        <xdr:cNvPr id="33007" name="AutoShape 1" descr="Eine Matrixformel, die Konstanten verwendet">
          <a:extLst>
            <a:ext uri="{FF2B5EF4-FFF2-40B4-BE49-F238E27FC236}">
              <a16:creationId xmlns:a16="http://schemas.microsoft.com/office/drawing/2014/main" id="{677F1087-CD8F-B659-A68C-59580EBEE2B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5815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320</xdr:row>
      <xdr:rowOff>0</xdr:rowOff>
    </xdr:from>
    <xdr:to>
      <xdr:col>11</xdr:col>
      <xdr:colOff>314325</xdr:colOff>
      <xdr:row>321</xdr:row>
      <xdr:rowOff>133350</xdr:rowOff>
    </xdr:to>
    <xdr:sp macro="" textlink="">
      <xdr:nvSpPr>
        <xdr:cNvPr id="33008" name="AutoShape 1" descr="Eine Matrixformel, die Konstanten verwendet">
          <a:extLst>
            <a:ext uri="{FF2B5EF4-FFF2-40B4-BE49-F238E27FC236}">
              <a16:creationId xmlns:a16="http://schemas.microsoft.com/office/drawing/2014/main" id="{C795FFBE-785B-1A98-3718-34471C0CF98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2130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320</xdr:row>
      <xdr:rowOff>0</xdr:rowOff>
    </xdr:from>
    <xdr:to>
      <xdr:col>11</xdr:col>
      <xdr:colOff>314325</xdr:colOff>
      <xdr:row>321</xdr:row>
      <xdr:rowOff>133350</xdr:rowOff>
    </xdr:to>
    <xdr:sp macro="" textlink="">
      <xdr:nvSpPr>
        <xdr:cNvPr id="33009" name="AutoShape 1" descr="Eine Matrixformel, die Konstanten verwendet">
          <a:extLst>
            <a:ext uri="{FF2B5EF4-FFF2-40B4-BE49-F238E27FC236}">
              <a16:creationId xmlns:a16="http://schemas.microsoft.com/office/drawing/2014/main" id="{F1C406A2-367F-FF67-A9EF-8C87F093BE3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2130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320</xdr:row>
      <xdr:rowOff>0</xdr:rowOff>
    </xdr:from>
    <xdr:to>
      <xdr:col>11</xdr:col>
      <xdr:colOff>314325</xdr:colOff>
      <xdr:row>321</xdr:row>
      <xdr:rowOff>133350</xdr:rowOff>
    </xdr:to>
    <xdr:sp macro="" textlink="">
      <xdr:nvSpPr>
        <xdr:cNvPr id="33010" name="AutoShape 1" descr="Eine Matrixformel, die Konstanten verwendet">
          <a:extLst>
            <a:ext uri="{FF2B5EF4-FFF2-40B4-BE49-F238E27FC236}">
              <a16:creationId xmlns:a16="http://schemas.microsoft.com/office/drawing/2014/main" id="{D36E796B-E764-E2D0-A23A-AE43D97147E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2130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320</xdr:row>
      <xdr:rowOff>0</xdr:rowOff>
    </xdr:from>
    <xdr:to>
      <xdr:col>11</xdr:col>
      <xdr:colOff>314325</xdr:colOff>
      <xdr:row>321</xdr:row>
      <xdr:rowOff>133350</xdr:rowOff>
    </xdr:to>
    <xdr:sp macro="" textlink="">
      <xdr:nvSpPr>
        <xdr:cNvPr id="33011" name="AutoShape 1" descr="Eine Matrixformel, die Konstanten verwendet">
          <a:extLst>
            <a:ext uri="{FF2B5EF4-FFF2-40B4-BE49-F238E27FC236}">
              <a16:creationId xmlns:a16="http://schemas.microsoft.com/office/drawing/2014/main" id="{1F089ADC-AAA7-4CC0-9EC9-16EA06D38A5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2130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320</xdr:row>
      <xdr:rowOff>0</xdr:rowOff>
    </xdr:from>
    <xdr:to>
      <xdr:col>11</xdr:col>
      <xdr:colOff>314325</xdr:colOff>
      <xdr:row>321</xdr:row>
      <xdr:rowOff>133350</xdr:rowOff>
    </xdr:to>
    <xdr:sp macro="" textlink="">
      <xdr:nvSpPr>
        <xdr:cNvPr id="33012" name="AutoShape 1" descr="Eine Matrixformel, die Konstanten verwendet">
          <a:extLst>
            <a:ext uri="{FF2B5EF4-FFF2-40B4-BE49-F238E27FC236}">
              <a16:creationId xmlns:a16="http://schemas.microsoft.com/office/drawing/2014/main" id="{92D77E1A-523A-1E0E-9E83-B782C606107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2130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320</xdr:row>
      <xdr:rowOff>0</xdr:rowOff>
    </xdr:from>
    <xdr:to>
      <xdr:col>11</xdr:col>
      <xdr:colOff>314325</xdr:colOff>
      <xdr:row>321</xdr:row>
      <xdr:rowOff>133350</xdr:rowOff>
    </xdr:to>
    <xdr:sp macro="" textlink="">
      <xdr:nvSpPr>
        <xdr:cNvPr id="33013" name="AutoShape 1" descr="Eine Matrixformel, die Konstanten verwendet">
          <a:extLst>
            <a:ext uri="{FF2B5EF4-FFF2-40B4-BE49-F238E27FC236}">
              <a16:creationId xmlns:a16="http://schemas.microsoft.com/office/drawing/2014/main" id="{0858FCF6-2958-7A1F-413F-1D5FAAE8F52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2130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320</xdr:row>
      <xdr:rowOff>0</xdr:rowOff>
    </xdr:from>
    <xdr:to>
      <xdr:col>11</xdr:col>
      <xdr:colOff>314325</xdr:colOff>
      <xdr:row>321</xdr:row>
      <xdr:rowOff>133350</xdr:rowOff>
    </xdr:to>
    <xdr:sp macro="" textlink="">
      <xdr:nvSpPr>
        <xdr:cNvPr id="33014" name="AutoShape 1" descr="Eine Matrixformel, die Konstanten verwendet">
          <a:extLst>
            <a:ext uri="{FF2B5EF4-FFF2-40B4-BE49-F238E27FC236}">
              <a16:creationId xmlns:a16="http://schemas.microsoft.com/office/drawing/2014/main" id="{17676E05-D99F-06B1-779F-1EEE201447B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2130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320</xdr:row>
      <xdr:rowOff>0</xdr:rowOff>
    </xdr:from>
    <xdr:to>
      <xdr:col>11</xdr:col>
      <xdr:colOff>314325</xdr:colOff>
      <xdr:row>321</xdr:row>
      <xdr:rowOff>133350</xdr:rowOff>
    </xdr:to>
    <xdr:sp macro="" textlink="">
      <xdr:nvSpPr>
        <xdr:cNvPr id="33015" name="AutoShape 1" descr="Eine Matrixformel, die Konstanten verwendet">
          <a:extLst>
            <a:ext uri="{FF2B5EF4-FFF2-40B4-BE49-F238E27FC236}">
              <a16:creationId xmlns:a16="http://schemas.microsoft.com/office/drawing/2014/main" id="{7D0D50FF-D432-634D-5E7B-B14C6B57488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2130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314325</xdr:colOff>
      <xdr:row>17</xdr:row>
      <xdr:rowOff>133350</xdr:rowOff>
    </xdr:to>
    <xdr:sp macro="" textlink="">
      <xdr:nvSpPr>
        <xdr:cNvPr id="33016" name="AutoShape 1" descr="Eine Matrixformel, die Konstanten verwendet">
          <a:extLst>
            <a:ext uri="{FF2B5EF4-FFF2-40B4-BE49-F238E27FC236}">
              <a16:creationId xmlns:a16="http://schemas.microsoft.com/office/drawing/2014/main" id="{1B9753E0-4E76-69AB-7800-868538415BF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905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314325</xdr:colOff>
      <xdr:row>17</xdr:row>
      <xdr:rowOff>133350</xdr:rowOff>
    </xdr:to>
    <xdr:sp macro="" textlink="">
      <xdr:nvSpPr>
        <xdr:cNvPr id="33017" name="AutoShape 1" descr="Eine Matrixformel, die Konstanten verwendet">
          <a:extLst>
            <a:ext uri="{FF2B5EF4-FFF2-40B4-BE49-F238E27FC236}">
              <a16:creationId xmlns:a16="http://schemas.microsoft.com/office/drawing/2014/main" id="{924DA191-D74F-D807-9F71-AA993FE0B65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905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314325</xdr:colOff>
      <xdr:row>17</xdr:row>
      <xdr:rowOff>133350</xdr:rowOff>
    </xdr:to>
    <xdr:sp macro="" textlink="">
      <xdr:nvSpPr>
        <xdr:cNvPr id="33018" name="AutoShape 1" descr="Eine Matrixformel, die Konstanten verwendet">
          <a:extLst>
            <a:ext uri="{FF2B5EF4-FFF2-40B4-BE49-F238E27FC236}">
              <a16:creationId xmlns:a16="http://schemas.microsoft.com/office/drawing/2014/main" id="{E96D8C7F-96E9-9243-3138-A5B9D3B7CBD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905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314325</xdr:colOff>
      <xdr:row>17</xdr:row>
      <xdr:rowOff>133350</xdr:rowOff>
    </xdr:to>
    <xdr:sp macro="" textlink="">
      <xdr:nvSpPr>
        <xdr:cNvPr id="33019" name="AutoShape 1" descr="Eine Matrixformel, die Konstanten verwendet">
          <a:extLst>
            <a:ext uri="{FF2B5EF4-FFF2-40B4-BE49-F238E27FC236}">
              <a16:creationId xmlns:a16="http://schemas.microsoft.com/office/drawing/2014/main" id="{C8B0B7C2-CC47-1A8F-6657-835EC4F3DE3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905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314325</xdr:colOff>
      <xdr:row>17</xdr:row>
      <xdr:rowOff>133350</xdr:rowOff>
    </xdr:to>
    <xdr:sp macro="" textlink="">
      <xdr:nvSpPr>
        <xdr:cNvPr id="33020" name="AutoShape 1" descr="Eine Matrixformel, die Konstanten verwendet">
          <a:extLst>
            <a:ext uri="{FF2B5EF4-FFF2-40B4-BE49-F238E27FC236}">
              <a16:creationId xmlns:a16="http://schemas.microsoft.com/office/drawing/2014/main" id="{B47CED7F-4103-B044-2EF6-4034F8A1BA1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905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314325</xdr:colOff>
      <xdr:row>17</xdr:row>
      <xdr:rowOff>133350</xdr:rowOff>
    </xdr:to>
    <xdr:sp macro="" textlink="">
      <xdr:nvSpPr>
        <xdr:cNvPr id="33021" name="AutoShape 1" descr="Eine Matrixformel, die Konstanten verwendet">
          <a:extLst>
            <a:ext uri="{FF2B5EF4-FFF2-40B4-BE49-F238E27FC236}">
              <a16:creationId xmlns:a16="http://schemas.microsoft.com/office/drawing/2014/main" id="{ADF72546-05F7-639C-208D-418123F13DB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905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314325</xdr:colOff>
      <xdr:row>17</xdr:row>
      <xdr:rowOff>133350</xdr:rowOff>
    </xdr:to>
    <xdr:sp macro="" textlink="">
      <xdr:nvSpPr>
        <xdr:cNvPr id="33022" name="AutoShape 1" descr="Eine Matrixformel, die Konstanten verwendet">
          <a:extLst>
            <a:ext uri="{FF2B5EF4-FFF2-40B4-BE49-F238E27FC236}">
              <a16:creationId xmlns:a16="http://schemas.microsoft.com/office/drawing/2014/main" id="{171D12B4-8EEE-F82D-8439-6AB7C979155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905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314325</xdr:colOff>
      <xdr:row>17</xdr:row>
      <xdr:rowOff>133350</xdr:rowOff>
    </xdr:to>
    <xdr:sp macro="" textlink="">
      <xdr:nvSpPr>
        <xdr:cNvPr id="33023" name="AutoShape 1" descr="Eine Matrixformel, die Konstanten verwendet">
          <a:extLst>
            <a:ext uri="{FF2B5EF4-FFF2-40B4-BE49-F238E27FC236}">
              <a16:creationId xmlns:a16="http://schemas.microsoft.com/office/drawing/2014/main" id="{E4A60BA1-102D-4A9E-B38B-2E6D68FE1F3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905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276</xdr:row>
      <xdr:rowOff>0</xdr:rowOff>
    </xdr:from>
    <xdr:to>
      <xdr:col>11</xdr:col>
      <xdr:colOff>314325</xdr:colOff>
      <xdr:row>277</xdr:row>
      <xdr:rowOff>133350</xdr:rowOff>
    </xdr:to>
    <xdr:sp macro="" textlink="">
      <xdr:nvSpPr>
        <xdr:cNvPr id="33024" name="AutoShape 1" descr="Eine Matrixformel, die Konstanten verwendet">
          <a:extLst>
            <a:ext uri="{FF2B5EF4-FFF2-40B4-BE49-F238E27FC236}">
              <a16:creationId xmlns:a16="http://schemas.microsoft.com/office/drawing/2014/main" id="{F591E0B4-7C52-EBC3-7BC4-7C675D2604D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5005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276</xdr:row>
      <xdr:rowOff>0</xdr:rowOff>
    </xdr:from>
    <xdr:to>
      <xdr:col>11</xdr:col>
      <xdr:colOff>314325</xdr:colOff>
      <xdr:row>277</xdr:row>
      <xdr:rowOff>133350</xdr:rowOff>
    </xdr:to>
    <xdr:sp macro="" textlink="">
      <xdr:nvSpPr>
        <xdr:cNvPr id="33025" name="AutoShape 1" descr="Eine Matrixformel, die Konstanten verwendet">
          <a:extLst>
            <a:ext uri="{FF2B5EF4-FFF2-40B4-BE49-F238E27FC236}">
              <a16:creationId xmlns:a16="http://schemas.microsoft.com/office/drawing/2014/main" id="{A7040871-A08B-DA0E-1EE1-EA5AFA5857E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5005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276</xdr:row>
      <xdr:rowOff>0</xdr:rowOff>
    </xdr:from>
    <xdr:to>
      <xdr:col>11</xdr:col>
      <xdr:colOff>314325</xdr:colOff>
      <xdr:row>277</xdr:row>
      <xdr:rowOff>133350</xdr:rowOff>
    </xdr:to>
    <xdr:sp macro="" textlink="">
      <xdr:nvSpPr>
        <xdr:cNvPr id="33026" name="AutoShape 1" descr="Eine Matrixformel, die Konstanten verwendet">
          <a:extLst>
            <a:ext uri="{FF2B5EF4-FFF2-40B4-BE49-F238E27FC236}">
              <a16:creationId xmlns:a16="http://schemas.microsoft.com/office/drawing/2014/main" id="{90EB5440-9408-2360-223D-B57AAF000E1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5005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276</xdr:row>
      <xdr:rowOff>0</xdr:rowOff>
    </xdr:from>
    <xdr:to>
      <xdr:col>11</xdr:col>
      <xdr:colOff>314325</xdr:colOff>
      <xdr:row>277</xdr:row>
      <xdr:rowOff>133350</xdr:rowOff>
    </xdr:to>
    <xdr:sp macro="" textlink="">
      <xdr:nvSpPr>
        <xdr:cNvPr id="33027" name="AutoShape 1" descr="Eine Matrixformel, die Konstanten verwendet">
          <a:extLst>
            <a:ext uri="{FF2B5EF4-FFF2-40B4-BE49-F238E27FC236}">
              <a16:creationId xmlns:a16="http://schemas.microsoft.com/office/drawing/2014/main" id="{9D112B45-DF01-8EFA-1709-7E74F38BEF6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5005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276</xdr:row>
      <xdr:rowOff>0</xdr:rowOff>
    </xdr:from>
    <xdr:to>
      <xdr:col>11</xdr:col>
      <xdr:colOff>314325</xdr:colOff>
      <xdr:row>277</xdr:row>
      <xdr:rowOff>133350</xdr:rowOff>
    </xdr:to>
    <xdr:sp macro="" textlink="">
      <xdr:nvSpPr>
        <xdr:cNvPr id="33028" name="AutoShape 1" descr="Eine Matrixformel, die Konstanten verwendet">
          <a:extLst>
            <a:ext uri="{FF2B5EF4-FFF2-40B4-BE49-F238E27FC236}">
              <a16:creationId xmlns:a16="http://schemas.microsoft.com/office/drawing/2014/main" id="{561DB05E-7F6E-2851-8154-EC89B3078EA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5005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276</xdr:row>
      <xdr:rowOff>0</xdr:rowOff>
    </xdr:from>
    <xdr:to>
      <xdr:col>11</xdr:col>
      <xdr:colOff>314325</xdr:colOff>
      <xdr:row>277</xdr:row>
      <xdr:rowOff>133350</xdr:rowOff>
    </xdr:to>
    <xdr:sp macro="" textlink="">
      <xdr:nvSpPr>
        <xdr:cNvPr id="33029" name="AutoShape 1" descr="Eine Matrixformel, die Konstanten verwendet">
          <a:extLst>
            <a:ext uri="{FF2B5EF4-FFF2-40B4-BE49-F238E27FC236}">
              <a16:creationId xmlns:a16="http://schemas.microsoft.com/office/drawing/2014/main" id="{405B8972-94CF-A272-55B3-76A094D7FF2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5005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276</xdr:row>
      <xdr:rowOff>0</xdr:rowOff>
    </xdr:from>
    <xdr:to>
      <xdr:col>11</xdr:col>
      <xdr:colOff>314325</xdr:colOff>
      <xdr:row>277</xdr:row>
      <xdr:rowOff>133350</xdr:rowOff>
    </xdr:to>
    <xdr:sp macro="" textlink="">
      <xdr:nvSpPr>
        <xdr:cNvPr id="33030" name="AutoShape 1" descr="Eine Matrixformel, die Konstanten verwendet">
          <a:extLst>
            <a:ext uri="{FF2B5EF4-FFF2-40B4-BE49-F238E27FC236}">
              <a16:creationId xmlns:a16="http://schemas.microsoft.com/office/drawing/2014/main" id="{73602CF1-471A-17BB-8668-BEE180D7C98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5005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276</xdr:row>
      <xdr:rowOff>0</xdr:rowOff>
    </xdr:from>
    <xdr:to>
      <xdr:col>11</xdr:col>
      <xdr:colOff>314325</xdr:colOff>
      <xdr:row>277</xdr:row>
      <xdr:rowOff>133350</xdr:rowOff>
    </xdr:to>
    <xdr:sp macro="" textlink="">
      <xdr:nvSpPr>
        <xdr:cNvPr id="33031" name="AutoShape 1" descr="Eine Matrixformel, die Konstanten verwendet">
          <a:extLst>
            <a:ext uri="{FF2B5EF4-FFF2-40B4-BE49-F238E27FC236}">
              <a16:creationId xmlns:a16="http://schemas.microsoft.com/office/drawing/2014/main" id="{7CE5B2ED-790A-6555-4889-521C58562B8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5005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187</xdr:row>
      <xdr:rowOff>0</xdr:rowOff>
    </xdr:from>
    <xdr:to>
      <xdr:col>11</xdr:col>
      <xdr:colOff>314325</xdr:colOff>
      <xdr:row>188</xdr:row>
      <xdr:rowOff>133350</xdr:rowOff>
    </xdr:to>
    <xdr:sp macro="" textlink="">
      <xdr:nvSpPr>
        <xdr:cNvPr id="33032" name="AutoShape 1" descr="Eine Matrixformel, die Konstanten verwendet">
          <a:extLst>
            <a:ext uri="{FF2B5EF4-FFF2-40B4-BE49-F238E27FC236}">
              <a16:creationId xmlns:a16="http://schemas.microsoft.com/office/drawing/2014/main" id="{F5B23784-B69F-4B71-D255-3C1827C4A1B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0594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187</xdr:row>
      <xdr:rowOff>0</xdr:rowOff>
    </xdr:from>
    <xdr:to>
      <xdr:col>11</xdr:col>
      <xdr:colOff>314325</xdr:colOff>
      <xdr:row>188</xdr:row>
      <xdr:rowOff>133350</xdr:rowOff>
    </xdr:to>
    <xdr:sp macro="" textlink="">
      <xdr:nvSpPr>
        <xdr:cNvPr id="33033" name="AutoShape 1" descr="Eine Matrixformel, die Konstanten verwendet">
          <a:extLst>
            <a:ext uri="{FF2B5EF4-FFF2-40B4-BE49-F238E27FC236}">
              <a16:creationId xmlns:a16="http://schemas.microsoft.com/office/drawing/2014/main" id="{9BE97874-236B-CCD5-21AC-3A0BE16D237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0594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187</xdr:row>
      <xdr:rowOff>0</xdr:rowOff>
    </xdr:from>
    <xdr:to>
      <xdr:col>11</xdr:col>
      <xdr:colOff>314325</xdr:colOff>
      <xdr:row>188</xdr:row>
      <xdr:rowOff>133350</xdr:rowOff>
    </xdr:to>
    <xdr:sp macro="" textlink="">
      <xdr:nvSpPr>
        <xdr:cNvPr id="33034" name="AutoShape 1" descr="Eine Matrixformel, die Konstanten verwendet">
          <a:extLst>
            <a:ext uri="{FF2B5EF4-FFF2-40B4-BE49-F238E27FC236}">
              <a16:creationId xmlns:a16="http://schemas.microsoft.com/office/drawing/2014/main" id="{D4621C99-9DE8-EB85-4154-217672F254B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0594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187</xdr:row>
      <xdr:rowOff>0</xdr:rowOff>
    </xdr:from>
    <xdr:to>
      <xdr:col>11</xdr:col>
      <xdr:colOff>314325</xdr:colOff>
      <xdr:row>188</xdr:row>
      <xdr:rowOff>133350</xdr:rowOff>
    </xdr:to>
    <xdr:sp macro="" textlink="">
      <xdr:nvSpPr>
        <xdr:cNvPr id="33035" name="AutoShape 1" descr="Eine Matrixformel, die Konstanten verwendet">
          <a:extLst>
            <a:ext uri="{FF2B5EF4-FFF2-40B4-BE49-F238E27FC236}">
              <a16:creationId xmlns:a16="http://schemas.microsoft.com/office/drawing/2014/main" id="{8ED622AC-A9A8-B004-5A26-0599867926A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0594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187</xdr:row>
      <xdr:rowOff>0</xdr:rowOff>
    </xdr:from>
    <xdr:to>
      <xdr:col>11</xdr:col>
      <xdr:colOff>314325</xdr:colOff>
      <xdr:row>188</xdr:row>
      <xdr:rowOff>133350</xdr:rowOff>
    </xdr:to>
    <xdr:sp macro="" textlink="">
      <xdr:nvSpPr>
        <xdr:cNvPr id="33036" name="AutoShape 1" descr="Eine Matrixformel, die Konstanten verwendet">
          <a:extLst>
            <a:ext uri="{FF2B5EF4-FFF2-40B4-BE49-F238E27FC236}">
              <a16:creationId xmlns:a16="http://schemas.microsoft.com/office/drawing/2014/main" id="{AE79C73B-8F0F-976C-0AE0-4FE91055D5A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0594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187</xdr:row>
      <xdr:rowOff>0</xdr:rowOff>
    </xdr:from>
    <xdr:to>
      <xdr:col>11</xdr:col>
      <xdr:colOff>314325</xdr:colOff>
      <xdr:row>188</xdr:row>
      <xdr:rowOff>133350</xdr:rowOff>
    </xdr:to>
    <xdr:sp macro="" textlink="">
      <xdr:nvSpPr>
        <xdr:cNvPr id="33037" name="AutoShape 1" descr="Eine Matrixformel, die Konstanten verwendet">
          <a:extLst>
            <a:ext uri="{FF2B5EF4-FFF2-40B4-BE49-F238E27FC236}">
              <a16:creationId xmlns:a16="http://schemas.microsoft.com/office/drawing/2014/main" id="{FB0B272A-C9CE-B008-F4F3-12C20D76EB6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0594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187</xdr:row>
      <xdr:rowOff>0</xdr:rowOff>
    </xdr:from>
    <xdr:to>
      <xdr:col>11</xdr:col>
      <xdr:colOff>314325</xdr:colOff>
      <xdr:row>188</xdr:row>
      <xdr:rowOff>133350</xdr:rowOff>
    </xdr:to>
    <xdr:sp macro="" textlink="">
      <xdr:nvSpPr>
        <xdr:cNvPr id="33038" name="AutoShape 1" descr="Eine Matrixformel, die Konstanten verwendet">
          <a:extLst>
            <a:ext uri="{FF2B5EF4-FFF2-40B4-BE49-F238E27FC236}">
              <a16:creationId xmlns:a16="http://schemas.microsoft.com/office/drawing/2014/main" id="{9DADCB24-1D0A-4CD8-9115-BD80ECDCC8E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0594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187</xdr:row>
      <xdr:rowOff>0</xdr:rowOff>
    </xdr:from>
    <xdr:to>
      <xdr:col>11</xdr:col>
      <xdr:colOff>314325</xdr:colOff>
      <xdr:row>188</xdr:row>
      <xdr:rowOff>133350</xdr:rowOff>
    </xdr:to>
    <xdr:sp macro="" textlink="">
      <xdr:nvSpPr>
        <xdr:cNvPr id="33039" name="AutoShape 1" descr="Eine Matrixformel, die Konstanten verwendet">
          <a:extLst>
            <a:ext uri="{FF2B5EF4-FFF2-40B4-BE49-F238E27FC236}">
              <a16:creationId xmlns:a16="http://schemas.microsoft.com/office/drawing/2014/main" id="{8A979C3B-503C-3B67-77B2-1E6D8B56D6A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0594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314325</xdr:colOff>
      <xdr:row>8</xdr:row>
      <xdr:rowOff>133350</xdr:rowOff>
    </xdr:to>
    <xdr:sp macro="" textlink="">
      <xdr:nvSpPr>
        <xdr:cNvPr id="33040" name="AutoShape 1" descr="Eine Matrixformel, die Konstanten verwendet">
          <a:extLst>
            <a:ext uri="{FF2B5EF4-FFF2-40B4-BE49-F238E27FC236}">
              <a16:creationId xmlns:a16="http://schemas.microsoft.com/office/drawing/2014/main" id="{4F943429-F46B-26D2-1CBF-DB8A2804008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447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314325</xdr:colOff>
      <xdr:row>8</xdr:row>
      <xdr:rowOff>133350</xdr:rowOff>
    </xdr:to>
    <xdr:sp macro="" textlink="">
      <xdr:nvSpPr>
        <xdr:cNvPr id="33041" name="AutoShape 1" descr="Eine Matrixformel, die Konstanten verwendet">
          <a:extLst>
            <a:ext uri="{FF2B5EF4-FFF2-40B4-BE49-F238E27FC236}">
              <a16:creationId xmlns:a16="http://schemas.microsoft.com/office/drawing/2014/main" id="{54B8071C-8B8D-4E6E-4EBF-295DF350971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447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314325</xdr:colOff>
      <xdr:row>8</xdr:row>
      <xdr:rowOff>133350</xdr:rowOff>
    </xdr:to>
    <xdr:sp macro="" textlink="">
      <xdr:nvSpPr>
        <xdr:cNvPr id="33042" name="AutoShape 1" descr="Eine Matrixformel, die Konstanten verwendet">
          <a:extLst>
            <a:ext uri="{FF2B5EF4-FFF2-40B4-BE49-F238E27FC236}">
              <a16:creationId xmlns:a16="http://schemas.microsoft.com/office/drawing/2014/main" id="{0FECAB8B-76D0-19FA-3CF0-8448DBEAB16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447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314325</xdr:colOff>
      <xdr:row>8</xdr:row>
      <xdr:rowOff>133350</xdr:rowOff>
    </xdr:to>
    <xdr:sp macro="" textlink="">
      <xdr:nvSpPr>
        <xdr:cNvPr id="33043" name="AutoShape 1" descr="Eine Matrixformel, die Konstanten verwendet">
          <a:extLst>
            <a:ext uri="{FF2B5EF4-FFF2-40B4-BE49-F238E27FC236}">
              <a16:creationId xmlns:a16="http://schemas.microsoft.com/office/drawing/2014/main" id="{3B7268E4-1EC5-8D7D-A072-3603D4D1DAE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447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314325</xdr:colOff>
      <xdr:row>8</xdr:row>
      <xdr:rowOff>133350</xdr:rowOff>
    </xdr:to>
    <xdr:sp macro="" textlink="">
      <xdr:nvSpPr>
        <xdr:cNvPr id="33044" name="AutoShape 1" descr="Eine Matrixformel, die Konstanten verwendet">
          <a:extLst>
            <a:ext uri="{FF2B5EF4-FFF2-40B4-BE49-F238E27FC236}">
              <a16:creationId xmlns:a16="http://schemas.microsoft.com/office/drawing/2014/main" id="{991D5BA4-76DB-1D94-29B2-29AE4A11EDE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447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314325</xdr:colOff>
      <xdr:row>8</xdr:row>
      <xdr:rowOff>133350</xdr:rowOff>
    </xdr:to>
    <xdr:sp macro="" textlink="">
      <xdr:nvSpPr>
        <xdr:cNvPr id="33045" name="AutoShape 1" descr="Eine Matrixformel, die Konstanten verwendet">
          <a:extLst>
            <a:ext uri="{FF2B5EF4-FFF2-40B4-BE49-F238E27FC236}">
              <a16:creationId xmlns:a16="http://schemas.microsoft.com/office/drawing/2014/main" id="{2F4599E2-41A8-98E5-BC3E-DE32626FB4E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447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314325</xdr:colOff>
      <xdr:row>8</xdr:row>
      <xdr:rowOff>133350</xdr:rowOff>
    </xdr:to>
    <xdr:sp macro="" textlink="">
      <xdr:nvSpPr>
        <xdr:cNvPr id="33046" name="AutoShape 1" descr="Eine Matrixformel, die Konstanten verwendet">
          <a:extLst>
            <a:ext uri="{FF2B5EF4-FFF2-40B4-BE49-F238E27FC236}">
              <a16:creationId xmlns:a16="http://schemas.microsoft.com/office/drawing/2014/main" id="{5491FB9A-6FD9-1D59-5D0E-3217B3FF487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447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314325</xdr:colOff>
      <xdr:row>8</xdr:row>
      <xdr:rowOff>133350</xdr:rowOff>
    </xdr:to>
    <xdr:sp macro="" textlink="">
      <xdr:nvSpPr>
        <xdr:cNvPr id="33047" name="AutoShape 1" descr="Eine Matrixformel, die Konstanten verwendet">
          <a:extLst>
            <a:ext uri="{FF2B5EF4-FFF2-40B4-BE49-F238E27FC236}">
              <a16:creationId xmlns:a16="http://schemas.microsoft.com/office/drawing/2014/main" id="{66F10E4E-7D31-7A57-AEBF-3C4CB9DC3A1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447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103</xdr:row>
      <xdr:rowOff>0</xdr:rowOff>
    </xdr:from>
    <xdr:to>
      <xdr:col>11</xdr:col>
      <xdr:colOff>314325</xdr:colOff>
      <xdr:row>104</xdr:row>
      <xdr:rowOff>133350</xdr:rowOff>
    </xdr:to>
    <xdr:sp macro="" textlink="">
      <xdr:nvSpPr>
        <xdr:cNvPr id="33048" name="AutoShape 1" descr="Eine Matrixformel, die Konstanten verwendet">
          <a:extLst>
            <a:ext uri="{FF2B5EF4-FFF2-40B4-BE49-F238E27FC236}">
              <a16:creationId xmlns:a16="http://schemas.microsoft.com/office/drawing/2014/main" id="{2722ACD3-F229-2025-1DD8-F66E3EDD1F6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6992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103</xdr:row>
      <xdr:rowOff>0</xdr:rowOff>
    </xdr:from>
    <xdr:to>
      <xdr:col>11</xdr:col>
      <xdr:colOff>314325</xdr:colOff>
      <xdr:row>104</xdr:row>
      <xdr:rowOff>133350</xdr:rowOff>
    </xdr:to>
    <xdr:sp macro="" textlink="">
      <xdr:nvSpPr>
        <xdr:cNvPr id="33049" name="AutoShape 1" descr="Eine Matrixformel, die Konstanten verwendet">
          <a:extLst>
            <a:ext uri="{FF2B5EF4-FFF2-40B4-BE49-F238E27FC236}">
              <a16:creationId xmlns:a16="http://schemas.microsoft.com/office/drawing/2014/main" id="{4B67EA7C-BFFD-12FB-36D5-BB7088611BC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6992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103</xdr:row>
      <xdr:rowOff>0</xdr:rowOff>
    </xdr:from>
    <xdr:to>
      <xdr:col>11</xdr:col>
      <xdr:colOff>314325</xdr:colOff>
      <xdr:row>104</xdr:row>
      <xdr:rowOff>133350</xdr:rowOff>
    </xdr:to>
    <xdr:sp macro="" textlink="">
      <xdr:nvSpPr>
        <xdr:cNvPr id="33050" name="AutoShape 1" descr="Eine Matrixformel, die Konstanten verwendet">
          <a:extLst>
            <a:ext uri="{FF2B5EF4-FFF2-40B4-BE49-F238E27FC236}">
              <a16:creationId xmlns:a16="http://schemas.microsoft.com/office/drawing/2014/main" id="{A4F013AA-A42C-8CED-048F-C3699B41E25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6992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103</xdr:row>
      <xdr:rowOff>0</xdr:rowOff>
    </xdr:from>
    <xdr:to>
      <xdr:col>11</xdr:col>
      <xdr:colOff>314325</xdr:colOff>
      <xdr:row>104</xdr:row>
      <xdr:rowOff>133350</xdr:rowOff>
    </xdr:to>
    <xdr:sp macro="" textlink="">
      <xdr:nvSpPr>
        <xdr:cNvPr id="33051" name="AutoShape 1" descr="Eine Matrixformel, die Konstanten verwendet">
          <a:extLst>
            <a:ext uri="{FF2B5EF4-FFF2-40B4-BE49-F238E27FC236}">
              <a16:creationId xmlns:a16="http://schemas.microsoft.com/office/drawing/2014/main" id="{1A9E9DC0-EEFF-A98B-2C00-3C2C09E8206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6992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103</xdr:row>
      <xdr:rowOff>0</xdr:rowOff>
    </xdr:from>
    <xdr:to>
      <xdr:col>11</xdr:col>
      <xdr:colOff>314325</xdr:colOff>
      <xdr:row>104</xdr:row>
      <xdr:rowOff>133350</xdr:rowOff>
    </xdr:to>
    <xdr:sp macro="" textlink="">
      <xdr:nvSpPr>
        <xdr:cNvPr id="33052" name="AutoShape 1" descr="Eine Matrixformel, die Konstanten verwendet">
          <a:extLst>
            <a:ext uri="{FF2B5EF4-FFF2-40B4-BE49-F238E27FC236}">
              <a16:creationId xmlns:a16="http://schemas.microsoft.com/office/drawing/2014/main" id="{43BB857B-02AC-383C-36E8-2161945A690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6992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103</xdr:row>
      <xdr:rowOff>0</xdr:rowOff>
    </xdr:from>
    <xdr:to>
      <xdr:col>11</xdr:col>
      <xdr:colOff>314325</xdr:colOff>
      <xdr:row>104</xdr:row>
      <xdr:rowOff>133350</xdr:rowOff>
    </xdr:to>
    <xdr:sp macro="" textlink="">
      <xdr:nvSpPr>
        <xdr:cNvPr id="33053" name="AutoShape 1" descr="Eine Matrixformel, die Konstanten verwendet">
          <a:extLst>
            <a:ext uri="{FF2B5EF4-FFF2-40B4-BE49-F238E27FC236}">
              <a16:creationId xmlns:a16="http://schemas.microsoft.com/office/drawing/2014/main" id="{A2D52A0B-F573-8677-FBFE-AA9BE589653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6992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103</xdr:row>
      <xdr:rowOff>0</xdr:rowOff>
    </xdr:from>
    <xdr:to>
      <xdr:col>11</xdr:col>
      <xdr:colOff>314325</xdr:colOff>
      <xdr:row>104</xdr:row>
      <xdr:rowOff>133350</xdr:rowOff>
    </xdr:to>
    <xdr:sp macro="" textlink="">
      <xdr:nvSpPr>
        <xdr:cNvPr id="33054" name="AutoShape 1" descr="Eine Matrixformel, die Konstanten verwendet">
          <a:extLst>
            <a:ext uri="{FF2B5EF4-FFF2-40B4-BE49-F238E27FC236}">
              <a16:creationId xmlns:a16="http://schemas.microsoft.com/office/drawing/2014/main" id="{A0722F9D-F90B-A3D6-7A2A-4F2DA48CEF4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6992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103</xdr:row>
      <xdr:rowOff>0</xdr:rowOff>
    </xdr:from>
    <xdr:to>
      <xdr:col>11</xdr:col>
      <xdr:colOff>314325</xdr:colOff>
      <xdr:row>104</xdr:row>
      <xdr:rowOff>133350</xdr:rowOff>
    </xdr:to>
    <xdr:sp macro="" textlink="">
      <xdr:nvSpPr>
        <xdr:cNvPr id="33055" name="AutoShape 1" descr="Eine Matrixformel, die Konstanten verwendet">
          <a:extLst>
            <a:ext uri="{FF2B5EF4-FFF2-40B4-BE49-F238E27FC236}">
              <a16:creationId xmlns:a16="http://schemas.microsoft.com/office/drawing/2014/main" id="{9E2D77AA-EE01-35D8-DE7F-F77BCB7E0DC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6992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218</xdr:row>
      <xdr:rowOff>0</xdr:rowOff>
    </xdr:from>
    <xdr:to>
      <xdr:col>11</xdr:col>
      <xdr:colOff>314325</xdr:colOff>
      <xdr:row>219</xdr:row>
      <xdr:rowOff>133350</xdr:rowOff>
    </xdr:to>
    <xdr:sp macro="" textlink="">
      <xdr:nvSpPr>
        <xdr:cNvPr id="33056" name="AutoShape 1" descr="Eine Matrixformel, die Konstanten verwendet">
          <a:extLst>
            <a:ext uri="{FF2B5EF4-FFF2-40B4-BE49-F238E27FC236}">
              <a16:creationId xmlns:a16="http://schemas.microsoft.com/office/drawing/2014/main" id="{EE9D40AA-881A-EE0A-0F59-CF7C5EEA5C7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5613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218</xdr:row>
      <xdr:rowOff>0</xdr:rowOff>
    </xdr:from>
    <xdr:to>
      <xdr:col>11</xdr:col>
      <xdr:colOff>314325</xdr:colOff>
      <xdr:row>219</xdr:row>
      <xdr:rowOff>133350</xdr:rowOff>
    </xdr:to>
    <xdr:sp macro="" textlink="">
      <xdr:nvSpPr>
        <xdr:cNvPr id="33057" name="AutoShape 1" descr="Eine Matrixformel, die Konstanten verwendet">
          <a:extLst>
            <a:ext uri="{FF2B5EF4-FFF2-40B4-BE49-F238E27FC236}">
              <a16:creationId xmlns:a16="http://schemas.microsoft.com/office/drawing/2014/main" id="{3AF61122-DB84-6829-23FB-C6A93FAA6A7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5613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218</xdr:row>
      <xdr:rowOff>0</xdr:rowOff>
    </xdr:from>
    <xdr:to>
      <xdr:col>11</xdr:col>
      <xdr:colOff>314325</xdr:colOff>
      <xdr:row>219</xdr:row>
      <xdr:rowOff>133350</xdr:rowOff>
    </xdr:to>
    <xdr:sp macro="" textlink="">
      <xdr:nvSpPr>
        <xdr:cNvPr id="33058" name="AutoShape 1" descr="Eine Matrixformel, die Konstanten verwendet">
          <a:extLst>
            <a:ext uri="{FF2B5EF4-FFF2-40B4-BE49-F238E27FC236}">
              <a16:creationId xmlns:a16="http://schemas.microsoft.com/office/drawing/2014/main" id="{B611ADD2-9EB4-E5CE-E866-BE2CAE5E11D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5613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218</xdr:row>
      <xdr:rowOff>0</xdr:rowOff>
    </xdr:from>
    <xdr:to>
      <xdr:col>11</xdr:col>
      <xdr:colOff>314325</xdr:colOff>
      <xdr:row>219</xdr:row>
      <xdr:rowOff>133350</xdr:rowOff>
    </xdr:to>
    <xdr:sp macro="" textlink="">
      <xdr:nvSpPr>
        <xdr:cNvPr id="33059" name="AutoShape 1" descr="Eine Matrixformel, die Konstanten verwendet">
          <a:extLst>
            <a:ext uri="{FF2B5EF4-FFF2-40B4-BE49-F238E27FC236}">
              <a16:creationId xmlns:a16="http://schemas.microsoft.com/office/drawing/2014/main" id="{6868391E-304C-64B0-C976-DA70AD3BD10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5613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218</xdr:row>
      <xdr:rowOff>0</xdr:rowOff>
    </xdr:from>
    <xdr:to>
      <xdr:col>11</xdr:col>
      <xdr:colOff>314325</xdr:colOff>
      <xdr:row>219</xdr:row>
      <xdr:rowOff>133350</xdr:rowOff>
    </xdr:to>
    <xdr:sp macro="" textlink="">
      <xdr:nvSpPr>
        <xdr:cNvPr id="33060" name="AutoShape 1" descr="Eine Matrixformel, die Konstanten verwendet">
          <a:extLst>
            <a:ext uri="{FF2B5EF4-FFF2-40B4-BE49-F238E27FC236}">
              <a16:creationId xmlns:a16="http://schemas.microsoft.com/office/drawing/2014/main" id="{E985EADB-27BB-4DD8-8B44-275A33E383D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5613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218</xdr:row>
      <xdr:rowOff>0</xdr:rowOff>
    </xdr:from>
    <xdr:to>
      <xdr:col>11</xdr:col>
      <xdr:colOff>314325</xdr:colOff>
      <xdr:row>219</xdr:row>
      <xdr:rowOff>133350</xdr:rowOff>
    </xdr:to>
    <xdr:sp macro="" textlink="">
      <xdr:nvSpPr>
        <xdr:cNvPr id="33061" name="AutoShape 1" descr="Eine Matrixformel, die Konstanten verwendet">
          <a:extLst>
            <a:ext uri="{FF2B5EF4-FFF2-40B4-BE49-F238E27FC236}">
              <a16:creationId xmlns:a16="http://schemas.microsoft.com/office/drawing/2014/main" id="{9E3DEA94-53AC-5177-9587-ADC105286BA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5613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218</xdr:row>
      <xdr:rowOff>0</xdr:rowOff>
    </xdr:from>
    <xdr:to>
      <xdr:col>11</xdr:col>
      <xdr:colOff>314325</xdr:colOff>
      <xdr:row>219</xdr:row>
      <xdr:rowOff>133350</xdr:rowOff>
    </xdr:to>
    <xdr:sp macro="" textlink="">
      <xdr:nvSpPr>
        <xdr:cNvPr id="33062" name="AutoShape 1" descr="Eine Matrixformel, die Konstanten verwendet">
          <a:extLst>
            <a:ext uri="{FF2B5EF4-FFF2-40B4-BE49-F238E27FC236}">
              <a16:creationId xmlns:a16="http://schemas.microsoft.com/office/drawing/2014/main" id="{2CAEEF91-29C1-16F6-DECA-FB31D626C3B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5613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218</xdr:row>
      <xdr:rowOff>0</xdr:rowOff>
    </xdr:from>
    <xdr:to>
      <xdr:col>11</xdr:col>
      <xdr:colOff>314325</xdr:colOff>
      <xdr:row>219</xdr:row>
      <xdr:rowOff>133350</xdr:rowOff>
    </xdr:to>
    <xdr:sp macro="" textlink="">
      <xdr:nvSpPr>
        <xdr:cNvPr id="33063" name="AutoShape 1" descr="Eine Matrixformel, die Konstanten verwendet">
          <a:extLst>
            <a:ext uri="{FF2B5EF4-FFF2-40B4-BE49-F238E27FC236}">
              <a16:creationId xmlns:a16="http://schemas.microsoft.com/office/drawing/2014/main" id="{94D1375B-FE88-878C-C719-3B30441F633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5613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189</xdr:row>
      <xdr:rowOff>0</xdr:rowOff>
    </xdr:from>
    <xdr:to>
      <xdr:col>11</xdr:col>
      <xdr:colOff>314325</xdr:colOff>
      <xdr:row>190</xdr:row>
      <xdr:rowOff>133350</xdr:rowOff>
    </xdr:to>
    <xdr:sp macro="" textlink="">
      <xdr:nvSpPr>
        <xdr:cNvPr id="33064" name="AutoShape 1" descr="Eine Matrixformel, die Konstanten verwendet">
          <a:extLst>
            <a:ext uri="{FF2B5EF4-FFF2-40B4-BE49-F238E27FC236}">
              <a16:creationId xmlns:a16="http://schemas.microsoft.com/office/drawing/2014/main" id="{89EAF327-1915-8DA6-22E6-39BCBC5A131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0918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189</xdr:row>
      <xdr:rowOff>0</xdr:rowOff>
    </xdr:from>
    <xdr:to>
      <xdr:col>11</xdr:col>
      <xdr:colOff>314325</xdr:colOff>
      <xdr:row>190</xdr:row>
      <xdr:rowOff>133350</xdr:rowOff>
    </xdr:to>
    <xdr:sp macro="" textlink="">
      <xdr:nvSpPr>
        <xdr:cNvPr id="33065" name="AutoShape 1" descr="Eine Matrixformel, die Konstanten verwendet">
          <a:extLst>
            <a:ext uri="{FF2B5EF4-FFF2-40B4-BE49-F238E27FC236}">
              <a16:creationId xmlns:a16="http://schemas.microsoft.com/office/drawing/2014/main" id="{00CCCCE5-2BCE-039B-0B7E-C58A83AD6BD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0918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189</xdr:row>
      <xdr:rowOff>0</xdr:rowOff>
    </xdr:from>
    <xdr:to>
      <xdr:col>11</xdr:col>
      <xdr:colOff>314325</xdr:colOff>
      <xdr:row>190</xdr:row>
      <xdr:rowOff>133350</xdr:rowOff>
    </xdr:to>
    <xdr:sp macro="" textlink="">
      <xdr:nvSpPr>
        <xdr:cNvPr id="33066" name="AutoShape 1" descr="Eine Matrixformel, die Konstanten verwendet">
          <a:extLst>
            <a:ext uri="{FF2B5EF4-FFF2-40B4-BE49-F238E27FC236}">
              <a16:creationId xmlns:a16="http://schemas.microsoft.com/office/drawing/2014/main" id="{DC5546CE-5A7D-9AA7-C383-E8E07FC087A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0918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189</xdr:row>
      <xdr:rowOff>0</xdr:rowOff>
    </xdr:from>
    <xdr:to>
      <xdr:col>11</xdr:col>
      <xdr:colOff>314325</xdr:colOff>
      <xdr:row>190</xdr:row>
      <xdr:rowOff>133350</xdr:rowOff>
    </xdr:to>
    <xdr:sp macro="" textlink="">
      <xdr:nvSpPr>
        <xdr:cNvPr id="33067" name="AutoShape 1" descr="Eine Matrixformel, die Konstanten verwendet">
          <a:extLst>
            <a:ext uri="{FF2B5EF4-FFF2-40B4-BE49-F238E27FC236}">
              <a16:creationId xmlns:a16="http://schemas.microsoft.com/office/drawing/2014/main" id="{692CE069-F365-D76A-23FF-CDB573FCB91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0918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189</xdr:row>
      <xdr:rowOff>0</xdr:rowOff>
    </xdr:from>
    <xdr:to>
      <xdr:col>11</xdr:col>
      <xdr:colOff>314325</xdr:colOff>
      <xdr:row>190</xdr:row>
      <xdr:rowOff>133350</xdr:rowOff>
    </xdr:to>
    <xdr:sp macro="" textlink="">
      <xdr:nvSpPr>
        <xdr:cNvPr id="33068" name="AutoShape 1" descr="Eine Matrixformel, die Konstanten verwendet">
          <a:extLst>
            <a:ext uri="{FF2B5EF4-FFF2-40B4-BE49-F238E27FC236}">
              <a16:creationId xmlns:a16="http://schemas.microsoft.com/office/drawing/2014/main" id="{0655CA63-30C0-3988-9FD4-2C4FEFDD87E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0918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189</xdr:row>
      <xdr:rowOff>0</xdr:rowOff>
    </xdr:from>
    <xdr:to>
      <xdr:col>11</xdr:col>
      <xdr:colOff>314325</xdr:colOff>
      <xdr:row>190</xdr:row>
      <xdr:rowOff>133350</xdr:rowOff>
    </xdr:to>
    <xdr:sp macro="" textlink="">
      <xdr:nvSpPr>
        <xdr:cNvPr id="33069" name="AutoShape 1" descr="Eine Matrixformel, die Konstanten verwendet">
          <a:extLst>
            <a:ext uri="{FF2B5EF4-FFF2-40B4-BE49-F238E27FC236}">
              <a16:creationId xmlns:a16="http://schemas.microsoft.com/office/drawing/2014/main" id="{EF7D999A-AD9E-6B14-3E1D-FFF426A8166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0918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189</xdr:row>
      <xdr:rowOff>0</xdr:rowOff>
    </xdr:from>
    <xdr:to>
      <xdr:col>11</xdr:col>
      <xdr:colOff>314325</xdr:colOff>
      <xdr:row>190</xdr:row>
      <xdr:rowOff>133350</xdr:rowOff>
    </xdr:to>
    <xdr:sp macro="" textlink="">
      <xdr:nvSpPr>
        <xdr:cNvPr id="33070" name="AutoShape 1" descr="Eine Matrixformel, die Konstanten verwendet">
          <a:extLst>
            <a:ext uri="{FF2B5EF4-FFF2-40B4-BE49-F238E27FC236}">
              <a16:creationId xmlns:a16="http://schemas.microsoft.com/office/drawing/2014/main" id="{E73C5BF7-57EB-A9C3-38F9-9562288B0C9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0918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189</xdr:row>
      <xdr:rowOff>0</xdr:rowOff>
    </xdr:from>
    <xdr:to>
      <xdr:col>11</xdr:col>
      <xdr:colOff>314325</xdr:colOff>
      <xdr:row>190</xdr:row>
      <xdr:rowOff>133350</xdr:rowOff>
    </xdr:to>
    <xdr:sp macro="" textlink="">
      <xdr:nvSpPr>
        <xdr:cNvPr id="33071" name="AutoShape 1" descr="Eine Matrixformel, die Konstanten verwendet">
          <a:extLst>
            <a:ext uri="{FF2B5EF4-FFF2-40B4-BE49-F238E27FC236}">
              <a16:creationId xmlns:a16="http://schemas.microsoft.com/office/drawing/2014/main" id="{101705D2-A2B3-5C9A-0334-DC5E17995BD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0918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255</xdr:row>
      <xdr:rowOff>0</xdr:rowOff>
    </xdr:from>
    <xdr:to>
      <xdr:col>11</xdr:col>
      <xdr:colOff>314325</xdr:colOff>
      <xdr:row>256</xdr:row>
      <xdr:rowOff>133350</xdr:rowOff>
    </xdr:to>
    <xdr:sp macro="" textlink="">
      <xdr:nvSpPr>
        <xdr:cNvPr id="33072" name="AutoShape 1" descr="Eine Matrixformel, die Konstanten verwendet">
          <a:extLst>
            <a:ext uri="{FF2B5EF4-FFF2-40B4-BE49-F238E27FC236}">
              <a16:creationId xmlns:a16="http://schemas.microsoft.com/office/drawing/2014/main" id="{78DEB659-AE12-273A-B45B-1CD7C15CE7B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1605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255</xdr:row>
      <xdr:rowOff>0</xdr:rowOff>
    </xdr:from>
    <xdr:to>
      <xdr:col>11</xdr:col>
      <xdr:colOff>314325</xdr:colOff>
      <xdr:row>256</xdr:row>
      <xdr:rowOff>133350</xdr:rowOff>
    </xdr:to>
    <xdr:sp macro="" textlink="">
      <xdr:nvSpPr>
        <xdr:cNvPr id="33073" name="AutoShape 1" descr="Eine Matrixformel, die Konstanten verwendet">
          <a:extLst>
            <a:ext uri="{FF2B5EF4-FFF2-40B4-BE49-F238E27FC236}">
              <a16:creationId xmlns:a16="http://schemas.microsoft.com/office/drawing/2014/main" id="{2D2D7808-C89F-E890-1D03-3E78C22CCB1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1605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255</xdr:row>
      <xdr:rowOff>0</xdr:rowOff>
    </xdr:from>
    <xdr:to>
      <xdr:col>11</xdr:col>
      <xdr:colOff>314325</xdr:colOff>
      <xdr:row>256</xdr:row>
      <xdr:rowOff>133350</xdr:rowOff>
    </xdr:to>
    <xdr:sp macro="" textlink="">
      <xdr:nvSpPr>
        <xdr:cNvPr id="33074" name="AutoShape 1" descr="Eine Matrixformel, die Konstanten verwendet">
          <a:extLst>
            <a:ext uri="{FF2B5EF4-FFF2-40B4-BE49-F238E27FC236}">
              <a16:creationId xmlns:a16="http://schemas.microsoft.com/office/drawing/2014/main" id="{C5F49002-004A-BE17-E988-E18D703E890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1605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255</xdr:row>
      <xdr:rowOff>0</xdr:rowOff>
    </xdr:from>
    <xdr:to>
      <xdr:col>11</xdr:col>
      <xdr:colOff>314325</xdr:colOff>
      <xdr:row>256</xdr:row>
      <xdr:rowOff>133350</xdr:rowOff>
    </xdr:to>
    <xdr:sp macro="" textlink="">
      <xdr:nvSpPr>
        <xdr:cNvPr id="33075" name="AutoShape 1" descr="Eine Matrixformel, die Konstanten verwendet">
          <a:extLst>
            <a:ext uri="{FF2B5EF4-FFF2-40B4-BE49-F238E27FC236}">
              <a16:creationId xmlns:a16="http://schemas.microsoft.com/office/drawing/2014/main" id="{07FAB1EB-742B-C543-FCA6-933674D7A36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1605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255</xdr:row>
      <xdr:rowOff>0</xdr:rowOff>
    </xdr:from>
    <xdr:to>
      <xdr:col>11</xdr:col>
      <xdr:colOff>314325</xdr:colOff>
      <xdr:row>256</xdr:row>
      <xdr:rowOff>133350</xdr:rowOff>
    </xdr:to>
    <xdr:sp macro="" textlink="">
      <xdr:nvSpPr>
        <xdr:cNvPr id="33076" name="AutoShape 1" descr="Eine Matrixformel, die Konstanten verwendet">
          <a:extLst>
            <a:ext uri="{FF2B5EF4-FFF2-40B4-BE49-F238E27FC236}">
              <a16:creationId xmlns:a16="http://schemas.microsoft.com/office/drawing/2014/main" id="{85C64777-D032-06E1-064C-B19BAD35B47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1605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255</xdr:row>
      <xdr:rowOff>0</xdr:rowOff>
    </xdr:from>
    <xdr:to>
      <xdr:col>11</xdr:col>
      <xdr:colOff>314325</xdr:colOff>
      <xdr:row>256</xdr:row>
      <xdr:rowOff>133350</xdr:rowOff>
    </xdr:to>
    <xdr:sp macro="" textlink="">
      <xdr:nvSpPr>
        <xdr:cNvPr id="33077" name="AutoShape 1" descr="Eine Matrixformel, die Konstanten verwendet">
          <a:extLst>
            <a:ext uri="{FF2B5EF4-FFF2-40B4-BE49-F238E27FC236}">
              <a16:creationId xmlns:a16="http://schemas.microsoft.com/office/drawing/2014/main" id="{A7784146-56E9-0B49-4FCE-347F41256F7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1605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255</xdr:row>
      <xdr:rowOff>0</xdr:rowOff>
    </xdr:from>
    <xdr:to>
      <xdr:col>11</xdr:col>
      <xdr:colOff>314325</xdr:colOff>
      <xdr:row>256</xdr:row>
      <xdr:rowOff>133350</xdr:rowOff>
    </xdr:to>
    <xdr:sp macro="" textlink="">
      <xdr:nvSpPr>
        <xdr:cNvPr id="33078" name="AutoShape 1" descr="Eine Matrixformel, die Konstanten verwendet">
          <a:extLst>
            <a:ext uri="{FF2B5EF4-FFF2-40B4-BE49-F238E27FC236}">
              <a16:creationId xmlns:a16="http://schemas.microsoft.com/office/drawing/2014/main" id="{28BB8832-195B-2EAB-5A00-0347F49D8B8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1605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255</xdr:row>
      <xdr:rowOff>0</xdr:rowOff>
    </xdr:from>
    <xdr:to>
      <xdr:col>11</xdr:col>
      <xdr:colOff>314325</xdr:colOff>
      <xdr:row>256</xdr:row>
      <xdr:rowOff>133350</xdr:rowOff>
    </xdr:to>
    <xdr:sp macro="" textlink="">
      <xdr:nvSpPr>
        <xdr:cNvPr id="33079" name="AutoShape 1" descr="Eine Matrixformel, die Konstanten verwendet">
          <a:extLst>
            <a:ext uri="{FF2B5EF4-FFF2-40B4-BE49-F238E27FC236}">
              <a16:creationId xmlns:a16="http://schemas.microsoft.com/office/drawing/2014/main" id="{B3B1303D-6EEF-CB64-76C1-771BC0AD91A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1605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0</xdr:rowOff>
    </xdr:from>
    <xdr:to>
      <xdr:col>11</xdr:col>
      <xdr:colOff>314325</xdr:colOff>
      <xdr:row>339</xdr:row>
      <xdr:rowOff>133350</xdr:rowOff>
    </xdr:to>
    <xdr:sp macro="" textlink="">
      <xdr:nvSpPr>
        <xdr:cNvPr id="33080" name="AutoShape 1" descr="Eine Matrixformel, die Konstanten verwendet">
          <a:extLst>
            <a:ext uri="{FF2B5EF4-FFF2-40B4-BE49-F238E27FC236}">
              <a16:creationId xmlns:a16="http://schemas.microsoft.com/office/drawing/2014/main" id="{2BB38D99-F720-F499-1FF5-43220A5361D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5044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0</xdr:rowOff>
    </xdr:from>
    <xdr:to>
      <xdr:col>11</xdr:col>
      <xdr:colOff>314325</xdr:colOff>
      <xdr:row>339</xdr:row>
      <xdr:rowOff>133350</xdr:rowOff>
    </xdr:to>
    <xdr:sp macro="" textlink="">
      <xdr:nvSpPr>
        <xdr:cNvPr id="33081" name="AutoShape 1" descr="Eine Matrixformel, die Konstanten verwendet">
          <a:extLst>
            <a:ext uri="{FF2B5EF4-FFF2-40B4-BE49-F238E27FC236}">
              <a16:creationId xmlns:a16="http://schemas.microsoft.com/office/drawing/2014/main" id="{9DDA6493-4F0B-EA44-8585-893F55B21D5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5044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0</xdr:rowOff>
    </xdr:from>
    <xdr:to>
      <xdr:col>11</xdr:col>
      <xdr:colOff>314325</xdr:colOff>
      <xdr:row>339</xdr:row>
      <xdr:rowOff>133350</xdr:rowOff>
    </xdr:to>
    <xdr:sp macro="" textlink="">
      <xdr:nvSpPr>
        <xdr:cNvPr id="33082" name="AutoShape 1" descr="Eine Matrixformel, die Konstanten verwendet">
          <a:extLst>
            <a:ext uri="{FF2B5EF4-FFF2-40B4-BE49-F238E27FC236}">
              <a16:creationId xmlns:a16="http://schemas.microsoft.com/office/drawing/2014/main" id="{AFC60F9C-C59F-3075-2068-F2B58D5018E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5044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0</xdr:rowOff>
    </xdr:from>
    <xdr:to>
      <xdr:col>11</xdr:col>
      <xdr:colOff>314325</xdr:colOff>
      <xdr:row>339</xdr:row>
      <xdr:rowOff>133350</xdr:rowOff>
    </xdr:to>
    <xdr:sp macro="" textlink="">
      <xdr:nvSpPr>
        <xdr:cNvPr id="33083" name="AutoShape 1" descr="Eine Matrixformel, die Konstanten verwendet">
          <a:extLst>
            <a:ext uri="{FF2B5EF4-FFF2-40B4-BE49-F238E27FC236}">
              <a16:creationId xmlns:a16="http://schemas.microsoft.com/office/drawing/2014/main" id="{6C17449B-E8D8-49BA-3F79-01C8D5ECB3B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5044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0</xdr:rowOff>
    </xdr:from>
    <xdr:to>
      <xdr:col>11</xdr:col>
      <xdr:colOff>314325</xdr:colOff>
      <xdr:row>339</xdr:row>
      <xdr:rowOff>133350</xdr:rowOff>
    </xdr:to>
    <xdr:sp macro="" textlink="">
      <xdr:nvSpPr>
        <xdr:cNvPr id="33084" name="AutoShape 1" descr="Eine Matrixformel, die Konstanten verwendet">
          <a:extLst>
            <a:ext uri="{FF2B5EF4-FFF2-40B4-BE49-F238E27FC236}">
              <a16:creationId xmlns:a16="http://schemas.microsoft.com/office/drawing/2014/main" id="{E650642C-038C-D3FE-87F7-77FA22F2DF0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5044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0</xdr:rowOff>
    </xdr:from>
    <xdr:to>
      <xdr:col>11</xdr:col>
      <xdr:colOff>314325</xdr:colOff>
      <xdr:row>339</xdr:row>
      <xdr:rowOff>133350</xdr:rowOff>
    </xdr:to>
    <xdr:sp macro="" textlink="">
      <xdr:nvSpPr>
        <xdr:cNvPr id="33085" name="AutoShape 1" descr="Eine Matrixformel, die Konstanten verwendet">
          <a:extLst>
            <a:ext uri="{FF2B5EF4-FFF2-40B4-BE49-F238E27FC236}">
              <a16:creationId xmlns:a16="http://schemas.microsoft.com/office/drawing/2014/main" id="{A7E0EE36-FF2E-064C-36B6-0D8E645EEC8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5044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0</xdr:rowOff>
    </xdr:from>
    <xdr:to>
      <xdr:col>11</xdr:col>
      <xdr:colOff>314325</xdr:colOff>
      <xdr:row>339</xdr:row>
      <xdr:rowOff>133350</xdr:rowOff>
    </xdr:to>
    <xdr:sp macro="" textlink="">
      <xdr:nvSpPr>
        <xdr:cNvPr id="33086" name="AutoShape 1" descr="Eine Matrixformel, die Konstanten verwendet">
          <a:extLst>
            <a:ext uri="{FF2B5EF4-FFF2-40B4-BE49-F238E27FC236}">
              <a16:creationId xmlns:a16="http://schemas.microsoft.com/office/drawing/2014/main" id="{DDB96942-9D49-67BA-049B-205BC12C3F8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5044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0</xdr:rowOff>
    </xdr:from>
    <xdr:to>
      <xdr:col>11</xdr:col>
      <xdr:colOff>314325</xdr:colOff>
      <xdr:row>339</xdr:row>
      <xdr:rowOff>133350</xdr:rowOff>
    </xdr:to>
    <xdr:sp macro="" textlink="">
      <xdr:nvSpPr>
        <xdr:cNvPr id="33087" name="AutoShape 1" descr="Eine Matrixformel, die Konstanten verwendet">
          <a:extLst>
            <a:ext uri="{FF2B5EF4-FFF2-40B4-BE49-F238E27FC236}">
              <a16:creationId xmlns:a16="http://schemas.microsoft.com/office/drawing/2014/main" id="{25536E5B-72B7-9024-35C4-6983F3AC600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5044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151</xdr:row>
      <xdr:rowOff>0</xdr:rowOff>
    </xdr:from>
    <xdr:to>
      <xdr:col>11</xdr:col>
      <xdr:colOff>314325</xdr:colOff>
      <xdr:row>152</xdr:row>
      <xdr:rowOff>133350</xdr:rowOff>
    </xdr:to>
    <xdr:sp macro="" textlink="">
      <xdr:nvSpPr>
        <xdr:cNvPr id="33088" name="AutoShape 1" descr="Eine Matrixformel, die Konstanten verwendet">
          <a:extLst>
            <a:ext uri="{FF2B5EF4-FFF2-40B4-BE49-F238E27FC236}">
              <a16:creationId xmlns:a16="http://schemas.microsoft.com/office/drawing/2014/main" id="{2A99C460-12DF-4341-7A3A-7427AE5B6BA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4765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151</xdr:row>
      <xdr:rowOff>0</xdr:rowOff>
    </xdr:from>
    <xdr:to>
      <xdr:col>11</xdr:col>
      <xdr:colOff>314325</xdr:colOff>
      <xdr:row>152</xdr:row>
      <xdr:rowOff>133350</xdr:rowOff>
    </xdr:to>
    <xdr:sp macro="" textlink="">
      <xdr:nvSpPr>
        <xdr:cNvPr id="33089" name="AutoShape 1" descr="Eine Matrixformel, die Konstanten verwendet">
          <a:extLst>
            <a:ext uri="{FF2B5EF4-FFF2-40B4-BE49-F238E27FC236}">
              <a16:creationId xmlns:a16="http://schemas.microsoft.com/office/drawing/2014/main" id="{934D6CE0-23BD-90D6-7D64-4F08E3464B2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4765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151</xdr:row>
      <xdr:rowOff>0</xdr:rowOff>
    </xdr:from>
    <xdr:to>
      <xdr:col>11</xdr:col>
      <xdr:colOff>314325</xdr:colOff>
      <xdr:row>152</xdr:row>
      <xdr:rowOff>133350</xdr:rowOff>
    </xdr:to>
    <xdr:sp macro="" textlink="">
      <xdr:nvSpPr>
        <xdr:cNvPr id="33090" name="AutoShape 1" descr="Eine Matrixformel, die Konstanten verwendet">
          <a:extLst>
            <a:ext uri="{FF2B5EF4-FFF2-40B4-BE49-F238E27FC236}">
              <a16:creationId xmlns:a16="http://schemas.microsoft.com/office/drawing/2014/main" id="{6D647334-2C64-DC80-8C19-5237F8B81D0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4765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151</xdr:row>
      <xdr:rowOff>0</xdr:rowOff>
    </xdr:from>
    <xdr:to>
      <xdr:col>11</xdr:col>
      <xdr:colOff>314325</xdr:colOff>
      <xdr:row>152</xdr:row>
      <xdr:rowOff>133350</xdr:rowOff>
    </xdr:to>
    <xdr:sp macro="" textlink="">
      <xdr:nvSpPr>
        <xdr:cNvPr id="33091" name="AutoShape 1" descr="Eine Matrixformel, die Konstanten verwendet">
          <a:extLst>
            <a:ext uri="{FF2B5EF4-FFF2-40B4-BE49-F238E27FC236}">
              <a16:creationId xmlns:a16="http://schemas.microsoft.com/office/drawing/2014/main" id="{789EC518-CC77-9451-BD33-35EB1B5B9F4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4765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151</xdr:row>
      <xdr:rowOff>0</xdr:rowOff>
    </xdr:from>
    <xdr:to>
      <xdr:col>11</xdr:col>
      <xdr:colOff>314325</xdr:colOff>
      <xdr:row>152</xdr:row>
      <xdr:rowOff>133350</xdr:rowOff>
    </xdr:to>
    <xdr:sp macro="" textlink="">
      <xdr:nvSpPr>
        <xdr:cNvPr id="33092" name="AutoShape 1" descr="Eine Matrixformel, die Konstanten verwendet">
          <a:extLst>
            <a:ext uri="{FF2B5EF4-FFF2-40B4-BE49-F238E27FC236}">
              <a16:creationId xmlns:a16="http://schemas.microsoft.com/office/drawing/2014/main" id="{AF6E8567-9B27-8171-B998-C83E8EF3116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4765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151</xdr:row>
      <xdr:rowOff>0</xdr:rowOff>
    </xdr:from>
    <xdr:to>
      <xdr:col>11</xdr:col>
      <xdr:colOff>314325</xdr:colOff>
      <xdr:row>152</xdr:row>
      <xdr:rowOff>133350</xdr:rowOff>
    </xdr:to>
    <xdr:sp macro="" textlink="">
      <xdr:nvSpPr>
        <xdr:cNvPr id="33093" name="AutoShape 1" descr="Eine Matrixformel, die Konstanten verwendet">
          <a:extLst>
            <a:ext uri="{FF2B5EF4-FFF2-40B4-BE49-F238E27FC236}">
              <a16:creationId xmlns:a16="http://schemas.microsoft.com/office/drawing/2014/main" id="{B96CEF89-2E77-6707-096F-32945042D80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4765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151</xdr:row>
      <xdr:rowOff>0</xdr:rowOff>
    </xdr:from>
    <xdr:to>
      <xdr:col>11</xdr:col>
      <xdr:colOff>314325</xdr:colOff>
      <xdr:row>152</xdr:row>
      <xdr:rowOff>133350</xdr:rowOff>
    </xdr:to>
    <xdr:sp macro="" textlink="">
      <xdr:nvSpPr>
        <xdr:cNvPr id="33094" name="AutoShape 1" descr="Eine Matrixformel, die Konstanten verwendet">
          <a:extLst>
            <a:ext uri="{FF2B5EF4-FFF2-40B4-BE49-F238E27FC236}">
              <a16:creationId xmlns:a16="http://schemas.microsoft.com/office/drawing/2014/main" id="{0554CDD6-7E01-D4D3-F248-9CC77279975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4765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151</xdr:row>
      <xdr:rowOff>0</xdr:rowOff>
    </xdr:from>
    <xdr:to>
      <xdr:col>11</xdr:col>
      <xdr:colOff>314325</xdr:colOff>
      <xdr:row>152</xdr:row>
      <xdr:rowOff>133350</xdr:rowOff>
    </xdr:to>
    <xdr:sp macro="" textlink="">
      <xdr:nvSpPr>
        <xdr:cNvPr id="33095" name="AutoShape 1" descr="Eine Matrixformel, die Konstanten verwendet">
          <a:extLst>
            <a:ext uri="{FF2B5EF4-FFF2-40B4-BE49-F238E27FC236}">
              <a16:creationId xmlns:a16="http://schemas.microsoft.com/office/drawing/2014/main" id="{0B4210BE-837C-599A-86C2-B1BC2C56AC1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4765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151</xdr:row>
      <xdr:rowOff>0</xdr:rowOff>
    </xdr:from>
    <xdr:to>
      <xdr:col>11</xdr:col>
      <xdr:colOff>314325</xdr:colOff>
      <xdr:row>152</xdr:row>
      <xdr:rowOff>133350</xdr:rowOff>
    </xdr:to>
    <xdr:sp macro="" textlink="">
      <xdr:nvSpPr>
        <xdr:cNvPr id="33096" name="AutoShape 1" descr="Eine Matrixformel, die Konstanten verwendet">
          <a:extLst>
            <a:ext uri="{FF2B5EF4-FFF2-40B4-BE49-F238E27FC236}">
              <a16:creationId xmlns:a16="http://schemas.microsoft.com/office/drawing/2014/main" id="{B0FDE43C-B56F-0C38-6867-2418552F77B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4765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343</xdr:row>
      <xdr:rowOff>0</xdr:rowOff>
    </xdr:from>
    <xdr:to>
      <xdr:col>11</xdr:col>
      <xdr:colOff>314325</xdr:colOff>
      <xdr:row>344</xdr:row>
      <xdr:rowOff>133350</xdr:rowOff>
    </xdr:to>
    <xdr:sp macro="" textlink="">
      <xdr:nvSpPr>
        <xdr:cNvPr id="33097" name="AutoShape 1" descr="Eine Matrixformel, die Konstanten verwendet">
          <a:extLst>
            <a:ext uri="{FF2B5EF4-FFF2-40B4-BE49-F238E27FC236}">
              <a16:creationId xmlns:a16="http://schemas.microsoft.com/office/drawing/2014/main" id="{8084AB34-F05F-0211-484D-2DAC4F08798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5854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343</xdr:row>
      <xdr:rowOff>0</xdr:rowOff>
    </xdr:from>
    <xdr:to>
      <xdr:col>11</xdr:col>
      <xdr:colOff>314325</xdr:colOff>
      <xdr:row>344</xdr:row>
      <xdr:rowOff>133350</xdr:rowOff>
    </xdr:to>
    <xdr:sp macro="" textlink="">
      <xdr:nvSpPr>
        <xdr:cNvPr id="33098" name="AutoShape 1" descr="Eine Matrixformel, die Konstanten verwendet">
          <a:extLst>
            <a:ext uri="{FF2B5EF4-FFF2-40B4-BE49-F238E27FC236}">
              <a16:creationId xmlns:a16="http://schemas.microsoft.com/office/drawing/2014/main" id="{C37A2729-CF89-3F1C-DCBB-64D18B8A07E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5854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343</xdr:row>
      <xdr:rowOff>0</xdr:rowOff>
    </xdr:from>
    <xdr:to>
      <xdr:col>11</xdr:col>
      <xdr:colOff>314325</xdr:colOff>
      <xdr:row>344</xdr:row>
      <xdr:rowOff>133350</xdr:rowOff>
    </xdr:to>
    <xdr:sp macro="" textlink="">
      <xdr:nvSpPr>
        <xdr:cNvPr id="33099" name="AutoShape 1" descr="Eine Matrixformel, die Konstanten verwendet">
          <a:extLst>
            <a:ext uri="{FF2B5EF4-FFF2-40B4-BE49-F238E27FC236}">
              <a16:creationId xmlns:a16="http://schemas.microsoft.com/office/drawing/2014/main" id="{F1EEF8DD-1F96-5084-3765-171A2E55B46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5854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343</xdr:row>
      <xdr:rowOff>0</xdr:rowOff>
    </xdr:from>
    <xdr:to>
      <xdr:col>11</xdr:col>
      <xdr:colOff>314325</xdr:colOff>
      <xdr:row>344</xdr:row>
      <xdr:rowOff>133350</xdr:rowOff>
    </xdr:to>
    <xdr:sp macro="" textlink="">
      <xdr:nvSpPr>
        <xdr:cNvPr id="33100" name="AutoShape 1" descr="Eine Matrixformel, die Konstanten verwendet">
          <a:extLst>
            <a:ext uri="{FF2B5EF4-FFF2-40B4-BE49-F238E27FC236}">
              <a16:creationId xmlns:a16="http://schemas.microsoft.com/office/drawing/2014/main" id="{DA25C1D9-115B-3E18-E465-93FC2D58AA8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5854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343</xdr:row>
      <xdr:rowOff>0</xdr:rowOff>
    </xdr:from>
    <xdr:to>
      <xdr:col>11</xdr:col>
      <xdr:colOff>314325</xdr:colOff>
      <xdr:row>344</xdr:row>
      <xdr:rowOff>133350</xdr:rowOff>
    </xdr:to>
    <xdr:sp macro="" textlink="">
      <xdr:nvSpPr>
        <xdr:cNvPr id="33101" name="AutoShape 1" descr="Eine Matrixformel, die Konstanten verwendet">
          <a:extLst>
            <a:ext uri="{FF2B5EF4-FFF2-40B4-BE49-F238E27FC236}">
              <a16:creationId xmlns:a16="http://schemas.microsoft.com/office/drawing/2014/main" id="{A20E09A4-A8C4-41CC-7517-9651AB2D04C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5854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343</xdr:row>
      <xdr:rowOff>0</xdr:rowOff>
    </xdr:from>
    <xdr:to>
      <xdr:col>11</xdr:col>
      <xdr:colOff>314325</xdr:colOff>
      <xdr:row>344</xdr:row>
      <xdr:rowOff>133350</xdr:rowOff>
    </xdr:to>
    <xdr:sp macro="" textlink="">
      <xdr:nvSpPr>
        <xdr:cNvPr id="33102" name="AutoShape 1" descr="Eine Matrixformel, die Konstanten verwendet">
          <a:extLst>
            <a:ext uri="{FF2B5EF4-FFF2-40B4-BE49-F238E27FC236}">
              <a16:creationId xmlns:a16="http://schemas.microsoft.com/office/drawing/2014/main" id="{5D23AC24-ABD7-BDC7-A23A-D46D765A0D7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5854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343</xdr:row>
      <xdr:rowOff>0</xdr:rowOff>
    </xdr:from>
    <xdr:to>
      <xdr:col>11</xdr:col>
      <xdr:colOff>314325</xdr:colOff>
      <xdr:row>344</xdr:row>
      <xdr:rowOff>133350</xdr:rowOff>
    </xdr:to>
    <xdr:sp macro="" textlink="">
      <xdr:nvSpPr>
        <xdr:cNvPr id="33103" name="AutoShape 1" descr="Eine Matrixformel, die Konstanten verwendet">
          <a:extLst>
            <a:ext uri="{FF2B5EF4-FFF2-40B4-BE49-F238E27FC236}">
              <a16:creationId xmlns:a16="http://schemas.microsoft.com/office/drawing/2014/main" id="{0C06F0AC-E4D8-BCD9-E0FE-7789D951D33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5854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343</xdr:row>
      <xdr:rowOff>0</xdr:rowOff>
    </xdr:from>
    <xdr:to>
      <xdr:col>11</xdr:col>
      <xdr:colOff>314325</xdr:colOff>
      <xdr:row>344</xdr:row>
      <xdr:rowOff>133350</xdr:rowOff>
    </xdr:to>
    <xdr:sp macro="" textlink="">
      <xdr:nvSpPr>
        <xdr:cNvPr id="33104" name="AutoShape 1" descr="Eine Matrixformel, die Konstanten verwendet">
          <a:extLst>
            <a:ext uri="{FF2B5EF4-FFF2-40B4-BE49-F238E27FC236}">
              <a16:creationId xmlns:a16="http://schemas.microsoft.com/office/drawing/2014/main" id="{1B480B90-B90D-C366-642B-AB6814F5F7F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5854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343</xdr:row>
      <xdr:rowOff>0</xdr:rowOff>
    </xdr:from>
    <xdr:to>
      <xdr:col>11</xdr:col>
      <xdr:colOff>314325</xdr:colOff>
      <xdr:row>344</xdr:row>
      <xdr:rowOff>133350</xdr:rowOff>
    </xdr:to>
    <xdr:sp macro="" textlink="">
      <xdr:nvSpPr>
        <xdr:cNvPr id="33105" name="AutoShape 1" descr="Eine Matrixformel, die Konstanten verwendet">
          <a:extLst>
            <a:ext uri="{FF2B5EF4-FFF2-40B4-BE49-F238E27FC236}">
              <a16:creationId xmlns:a16="http://schemas.microsoft.com/office/drawing/2014/main" id="{8B2C3DC7-7539-0A75-6C8A-3A7AB016329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5854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314325</xdr:colOff>
      <xdr:row>45</xdr:row>
      <xdr:rowOff>133350</xdr:rowOff>
    </xdr:to>
    <xdr:sp macro="" textlink="">
      <xdr:nvSpPr>
        <xdr:cNvPr id="33106" name="AutoShape 1" descr="Eine Matrixformel, die Konstanten verwendet">
          <a:extLst>
            <a:ext uri="{FF2B5EF4-FFF2-40B4-BE49-F238E27FC236}">
              <a16:creationId xmlns:a16="http://schemas.microsoft.com/office/drawing/2014/main" id="{E6834472-DDB1-98F2-1635-AE480CCFA8D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7439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314325</xdr:colOff>
      <xdr:row>45</xdr:row>
      <xdr:rowOff>133350</xdr:rowOff>
    </xdr:to>
    <xdr:sp macro="" textlink="">
      <xdr:nvSpPr>
        <xdr:cNvPr id="33107" name="AutoShape 1" descr="Eine Matrixformel, die Konstanten verwendet">
          <a:extLst>
            <a:ext uri="{FF2B5EF4-FFF2-40B4-BE49-F238E27FC236}">
              <a16:creationId xmlns:a16="http://schemas.microsoft.com/office/drawing/2014/main" id="{546C8A0F-5D1E-0784-2C68-19CFCF175DE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7439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314325</xdr:colOff>
      <xdr:row>45</xdr:row>
      <xdr:rowOff>133350</xdr:rowOff>
    </xdr:to>
    <xdr:sp macro="" textlink="">
      <xdr:nvSpPr>
        <xdr:cNvPr id="33108" name="AutoShape 1" descr="Eine Matrixformel, die Konstanten verwendet">
          <a:extLst>
            <a:ext uri="{FF2B5EF4-FFF2-40B4-BE49-F238E27FC236}">
              <a16:creationId xmlns:a16="http://schemas.microsoft.com/office/drawing/2014/main" id="{C9F5ED21-960D-7056-11B1-87300383594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7439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314325</xdr:colOff>
      <xdr:row>45</xdr:row>
      <xdr:rowOff>133350</xdr:rowOff>
    </xdr:to>
    <xdr:sp macro="" textlink="">
      <xdr:nvSpPr>
        <xdr:cNvPr id="33109" name="AutoShape 1" descr="Eine Matrixformel, die Konstanten verwendet">
          <a:extLst>
            <a:ext uri="{FF2B5EF4-FFF2-40B4-BE49-F238E27FC236}">
              <a16:creationId xmlns:a16="http://schemas.microsoft.com/office/drawing/2014/main" id="{EBA8EB12-8935-2990-5DC4-DFAE599DA58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7439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314325</xdr:colOff>
      <xdr:row>45</xdr:row>
      <xdr:rowOff>133350</xdr:rowOff>
    </xdr:to>
    <xdr:sp macro="" textlink="">
      <xdr:nvSpPr>
        <xdr:cNvPr id="33110" name="AutoShape 1" descr="Eine Matrixformel, die Konstanten verwendet">
          <a:extLst>
            <a:ext uri="{FF2B5EF4-FFF2-40B4-BE49-F238E27FC236}">
              <a16:creationId xmlns:a16="http://schemas.microsoft.com/office/drawing/2014/main" id="{852FD708-73C2-1306-8922-A723CB9F124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7439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314325</xdr:colOff>
      <xdr:row>45</xdr:row>
      <xdr:rowOff>133350</xdr:rowOff>
    </xdr:to>
    <xdr:sp macro="" textlink="">
      <xdr:nvSpPr>
        <xdr:cNvPr id="33111" name="AutoShape 1" descr="Eine Matrixformel, die Konstanten verwendet">
          <a:extLst>
            <a:ext uri="{FF2B5EF4-FFF2-40B4-BE49-F238E27FC236}">
              <a16:creationId xmlns:a16="http://schemas.microsoft.com/office/drawing/2014/main" id="{62BCA4D1-46C8-AC59-4E83-E803173ECEA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7439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314325</xdr:colOff>
      <xdr:row>45</xdr:row>
      <xdr:rowOff>133350</xdr:rowOff>
    </xdr:to>
    <xdr:sp macro="" textlink="">
      <xdr:nvSpPr>
        <xdr:cNvPr id="33112" name="AutoShape 1" descr="Eine Matrixformel, die Konstanten verwendet">
          <a:extLst>
            <a:ext uri="{FF2B5EF4-FFF2-40B4-BE49-F238E27FC236}">
              <a16:creationId xmlns:a16="http://schemas.microsoft.com/office/drawing/2014/main" id="{625BD684-43B9-AD68-EB4A-7FE5CDC8CC4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7439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314325</xdr:colOff>
      <xdr:row>45</xdr:row>
      <xdr:rowOff>133350</xdr:rowOff>
    </xdr:to>
    <xdr:sp macro="" textlink="">
      <xdr:nvSpPr>
        <xdr:cNvPr id="33113" name="AutoShape 1" descr="Eine Matrixformel, die Konstanten verwendet">
          <a:extLst>
            <a:ext uri="{FF2B5EF4-FFF2-40B4-BE49-F238E27FC236}">
              <a16:creationId xmlns:a16="http://schemas.microsoft.com/office/drawing/2014/main" id="{908E9A92-68C0-C8F2-A354-B0CAD0D8C8E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7439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314325</xdr:colOff>
      <xdr:row>45</xdr:row>
      <xdr:rowOff>133350</xdr:rowOff>
    </xdr:to>
    <xdr:sp macro="" textlink="">
      <xdr:nvSpPr>
        <xdr:cNvPr id="33114" name="AutoShape 1" descr="Eine Matrixformel, die Konstanten verwendet">
          <a:extLst>
            <a:ext uri="{FF2B5EF4-FFF2-40B4-BE49-F238E27FC236}">
              <a16:creationId xmlns:a16="http://schemas.microsoft.com/office/drawing/2014/main" id="{E79B11D6-DCAC-CA74-B06B-03F1BD8ED0C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7439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57</xdr:row>
      <xdr:rowOff>0</xdr:rowOff>
    </xdr:from>
    <xdr:to>
      <xdr:col>11</xdr:col>
      <xdr:colOff>314325</xdr:colOff>
      <xdr:row>58</xdr:row>
      <xdr:rowOff>133350</xdr:rowOff>
    </xdr:to>
    <xdr:sp macro="" textlink="">
      <xdr:nvSpPr>
        <xdr:cNvPr id="33115" name="AutoShape 1" descr="Eine Matrixformel, die Konstanten verwendet">
          <a:extLst>
            <a:ext uri="{FF2B5EF4-FFF2-40B4-BE49-F238E27FC236}">
              <a16:creationId xmlns:a16="http://schemas.microsoft.com/office/drawing/2014/main" id="{A847A2A1-6138-3475-5AEC-66F5D5DCB05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9544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57</xdr:row>
      <xdr:rowOff>0</xdr:rowOff>
    </xdr:from>
    <xdr:to>
      <xdr:col>11</xdr:col>
      <xdr:colOff>314325</xdr:colOff>
      <xdr:row>58</xdr:row>
      <xdr:rowOff>133350</xdr:rowOff>
    </xdr:to>
    <xdr:sp macro="" textlink="">
      <xdr:nvSpPr>
        <xdr:cNvPr id="33116" name="AutoShape 1" descr="Eine Matrixformel, die Konstanten verwendet">
          <a:extLst>
            <a:ext uri="{FF2B5EF4-FFF2-40B4-BE49-F238E27FC236}">
              <a16:creationId xmlns:a16="http://schemas.microsoft.com/office/drawing/2014/main" id="{B8565C66-7E25-B237-79B0-1B06218D769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9544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57</xdr:row>
      <xdr:rowOff>0</xdr:rowOff>
    </xdr:from>
    <xdr:to>
      <xdr:col>11</xdr:col>
      <xdr:colOff>314325</xdr:colOff>
      <xdr:row>58</xdr:row>
      <xdr:rowOff>133350</xdr:rowOff>
    </xdr:to>
    <xdr:sp macro="" textlink="">
      <xdr:nvSpPr>
        <xdr:cNvPr id="33117" name="AutoShape 1" descr="Eine Matrixformel, die Konstanten verwendet">
          <a:extLst>
            <a:ext uri="{FF2B5EF4-FFF2-40B4-BE49-F238E27FC236}">
              <a16:creationId xmlns:a16="http://schemas.microsoft.com/office/drawing/2014/main" id="{36618F4E-6F48-2086-0D63-2195328DF5E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9544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57</xdr:row>
      <xdr:rowOff>0</xdr:rowOff>
    </xdr:from>
    <xdr:to>
      <xdr:col>11</xdr:col>
      <xdr:colOff>314325</xdr:colOff>
      <xdr:row>58</xdr:row>
      <xdr:rowOff>133350</xdr:rowOff>
    </xdr:to>
    <xdr:sp macro="" textlink="">
      <xdr:nvSpPr>
        <xdr:cNvPr id="33118" name="AutoShape 1" descr="Eine Matrixformel, die Konstanten verwendet">
          <a:extLst>
            <a:ext uri="{FF2B5EF4-FFF2-40B4-BE49-F238E27FC236}">
              <a16:creationId xmlns:a16="http://schemas.microsoft.com/office/drawing/2014/main" id="{4E50346C-EB1C-176F-80E3-43FB0D7C41D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9544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57</xdr:row>
      <xdr:rowOff>0</xdr:rowOff>
    </xdr:from>
    <xdr:to>
      <xdr:col>11</xdr:col>
      <xdr:colOff>314325</xdr:colOff>
      <xdr:row>58</xdr:row>
      <xdr:rowOff>133350</xdr:rowOff>
    </xdr:to>
    <xdr:sp macro="" textlink="">
      <xdr:nvSpPr>
        <xdr:cNvPr id="33119" name="AutoShape 1" descr="Eine Matrixformel, die Konstanten verwendet">
          <a:extLst>
            <a:ext uri="{FF2B5EF4-FFF2-40B4-BE49-F238E27FC236}">
              <a16:creationId xmlns:a16="http://schemas.microsoft.com/office/drawing/2014/main" id="{33C69037-31E9-29B0-7826-9D4A95F8BAB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9544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57</xdr:row>
      <xdr:rowOff>0</xdr:rowOff>
    </xdr:from>
    <xdr:to>
      <xdr:col>11</xdr:col>
      <xdr:colOff>314325</xdr:colOff>
      <xdr:row>58</xdr:row>
      <xdr:rowOff>133350</xdr:rowOff>
    </xdr:to>
    <xdr:sp macro="" textlink="">
      <xdr:nvSpPr>
        <xdr:cNvPr id="33120" name="AutoShape 1" descr="Eine Matrixformel, die Konstanten verwendet">
          <a:extLst>
            <a:ext uri="{FF2B5EF4-FFF2-40B4-BE49-F238E27FC236}">
              <a16:creationId xmlns:a16="http://schemas.microsoft.com/office/drawing/2014/main" id="{9F3A5227-9F16-A53F-F04F-AD6F8426B67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9544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57</xdr:row>
      <xdr:rowOff>0</xdr:rowOff>
    </xdr:from>
    <xdr:to>
      <xdr:col>11</xdr:col>
      <xdr:colOff>314325</xdr:colOff>
      <xdr:row>58</xdr:row>
      <xdr:rowOff>133350</xdr:rowOff>
    </xdr:to>
    <xdr:sp macro="" textlink="">
      <xdr:nvSpPr>
        <xdr:cNvPr id="33121" name="AutoShape 1" descr="Eine Matrixformel, die Konstanten verwendet">
          <a:extLst>
            <a:ext uri="{FF2B5EF4-FFF2-40B4-BE49-F238E27FC236}">
              <a16:creationId xmlns:a16="http://schemas.microsoft.com/office/drawing/2014/main" id="{87220E99-4ED3-FA4C-560E-8C6C1809A62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9544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57</xdr:row>
      <xdr:rowOff>0</xdr:rowOff>
    </xdr:from>
    <xdr:to>
      <xdr:col>11</xdr:col>
      <xdr:colOff>314325</xdr:colOff>
      <xdr:row>58</xdr:row>
      <xdr:rowOff>133350</xdr:rowOff>
    </xdr:to>
    <xdr:sp macro="" textlink="">
      <xdr:nvSpPr>
        <xdr:cNvPr id="33122" name="AutoShape 1" descr="Eine Matrixformel, die Konstanten verwendet">
          <a:extLst>
            <a:ext uri="{FF2B5EF4-FFF2-40B4-BE49-F238E27FC236}">
              <a16:creationId xmlns:a16="http://schemas.microsoft.com/office/drawing/2014/main" id="{A665BEF2-17CC-5BFF-5F6C-76C84405363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9544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57</xdr:row>
      <xdr:rowOff>0</xdr:rowOff>
    </xdr:from>
    <xdr:to>
      <xdr:col>11</xdr:col>
      <xdr:colOff>314325</xdr:colOff>
      <xdr:row>58</xdr:row>
      <xdr:rowOff>133350</xdr:rowOff>
    </xdr:to>
    <xdr:sp macro="" textlink="">
      <xdr:nvSpPr>
        <xdr:cNvPr id="33123" name="AutoShape 1" descr="Eine Matrixformel, die Konstanten verwendet">
          <a:extLst>
            <a:ext uri="{FF2B5EF4-FFF2-40B4-BE49-F238E27FC236}">
              <a16:creationId xmlns:a16="http://schemas.microsoft.com/office/drawing/2014/main" id="{FCA727C2-8A23-9906-F518-FE44A62A9F7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9544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0</xdr:rowOff>
    </xdr:from>
    <xdr:to>
      <xdr:col>11</xdr:col>
      <xdr:colOff>314325</xdr:colOff>
      <xdr:row>343</xdr:row>
      <xdr:rowOff>133350</xdr:rowOff>
    </xdr:to>
    <xdr:sp macro="" textlink="">
      <xdr:nvSpPr>
        <xdr:cNvPr id="33124" name="AutoShape 1" descr="Eine Matrixformel, die Konstanten verwendet">
          <a:extLst>
            <a:ext uri="{FF2B5EF4-FFF2-40B4-BE49-F238E27FC236}">
              <a16:creationId xmlns:a16="http://schemas.microsoft.com/office/drawing/2014/main" id="{293EB899-0299-9C73-9DD4-69B7DDEFF19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5692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0</xdr:rowOff>
    </xdr:from>
    <xdr:to>
      <xdr:col>11</xdr:col>
      <xdr:colOff>314325</xdr:colOff>
      <xdr:row>343</xdr:row>
      <xdr:rowOff>133350</xdr:rowOff>
    </xdr:to>
    <xdr:sp macro="" textlink="">
      <xdr:nvSpPr>
        <xdr:cNvPr id="33125" name="AutoShape 1" descr="Eine Matrixformel, die Konstanten verwendet">
          <a:extLst>
            <a:ext uri="{FF2B5EF4-FFF2-40B4-BE49-F238E27FC236}">
              <a16:creationId xmlns:a16="http://schemas.microsoft.com/office/drawing/2014/main" id="{15C66BFA-87ED-48D5-83E2-5014AF71722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5692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0</xdr:rowOff>
    </xdr:from>
    <xdr:to>
      <xdr:col>11</xdr:col>
      <xdr:colOff>314325</xdr:colOff>
      <xdr:row>343</xdr:row>
      <xdr:rowOff>133350</xdr:rowOff>
    </xdr:to>
    <xdr:sp macro="" textlink="">
      <xdr:nvSpPr>
        <xdr:cNvPr id="33126" name="AutoShape 1" descr="Eine Matrixformel, die Konstanten verwendet">
          <a:extLst>
            <a:ext uri="{FF2B5EF4-FFF2-40B4-BE49-F238E27FC236}">
              <a16:creationId xmlns:a16="http://schemas.microsoft.com/office/drawing/2014/main" id="{8AA823C0-69C5-4543-3E6B-D3E46F53DBF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5692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0</xdr:rowOff>
    </xdr:from>
    <xdr:to>
      <xdr:col>11</xdr:col>
      <xdr:colOff>314325</xdr:colOff>
      <xdr:row>343</xdr:row>
      <xdr:rowOff>133350</xdr:rowOff>
    </xdr:to>
    <xdr:sp macro="" textlink="">
      <xdr:nvSpPr>
        <xdr:cNvPr id="33127" name="AutoShape 1" descr="Eine Matrixformel, die Konstanten verwendet">
          <a:extLst>
            <a:ext uri="{FF2B5EF4-FFF2-40B4-BE49-F238E27FC236}">
              <a16:creationId xmlns:a16="http://schemas.microsoft.com/office/drawing/2014/main" id="{6B06466C-E9A6-7C54-7D7E-2C67B02C663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5692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0</xdr:rowOff>
    </xdr:from>
    <xdr:to>
      <xdr:col>11</xdr:col>
      <xdr:colOff>314325</xdr:colOff>
      <xdr:row>343</xdr:row>
      <xdr:rowOff>133350</xdr:rowOff>
    </xdr:to>
    <xdr:sp macro="" textlink="">
      <xdr:nvSpPr>
        <xdr:cNvPr id="33128" name="AutoShape 1" descr="Eine Matrixformel, die Konstanten verwendet">
          <a:extLst>
            <a:ext uri="{FF2B5EF4-FFF2-40B4-BE49-F238E27FC236}">
              <a16:creationId xmlns:a16="http://schemas.microsoft.com/office/drawing/2014/main" id="{E50F48D3-BCEC-D4D0-926E-785B83BC7DF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5692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0</xdr:rowOff>
    </xdr:from>
    <xdr:to>
      <xdr:col>11</xdr:col>
      <xdr:colOff>314325</xdr:colOff>
      <xdr:row>343</xdr:row>
      <xdr:rowOff>133350</xdr:rowOff>
    </xdr:to>
    <xdr:sp macro="" textlink="">
      <xdr:nvSpPr>
        <xdr:cNvPr id="33129" name="AutoShape 1" descr="Eine Matrixformel, die Konstanten verwendet">
          <a:extLst>
            <a:ext uri="{FF2B5EF4-FFF2-40B4-BE49-F238E27FC236}">
              <a16:creationId xmlns:a16="http://schemas.microsoft.com/office/drawing/2014/main" id="{7EEE8EE9-2B4C-212D-8F82-01616E738D5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5692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0</xdr:rowOff>
    </xdr:from>
    <xdr:to>
      <xdr:col>11</xdr:col>
      <xdr:colOff>314325</xdr:colOff>
      <xdr:row>343</xdr:row>
      <xdr:rowOff>133350</xdr:rowOff>
    </xdr:to>
    <xdr:sp macro="" textlink="">
      <xdr:nvSpPr>
        <xdr:cNvPr id="33130" name="AutoShape 1" descr="Eine Matrixformel, die Konstanten verwendet">
          <a:extLst>
            <a:ext uri="{FF2B5EF4-FFF2-40B4-BE49-F238E27FC236}">
              <a16:creationId xmlns:a16="http://schemas.microsoft.com/office/drawing/2014/main" id="{DDB15E5D-D515-9C54-70F3-927819ADB10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5692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0</xdr:rowOff>
    </xdr:from>
    <xdr:to>
      <xdr:col>11</xdr:col>
      <xdr:colOff>314325</xdr:colOff>
      <xdr:row>343</xdr:row>
      <xdr:rowOff>133350</xdr:rowOff>
    </xdr:to>
    <xdr:sp macro="" textlink="">
      <xdr:nvSpPr>
        <xdr:cNvPr id="33131" name="AutoShape 1" descr="Eine Matrixformel, die Konstanten verwendet">
          <a:extLst>
            <a:ext uri="{FF2B5EF4-FFF2-40B4-BE49-F238E27FC236}">
              <a16:creationId xmlns:a16="http://schemas.microsoft.com/office/drawing/2014/main" id="{36919687-23B4-6FFB-0371-575E6616088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5692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0</xdr:rowOff>
    </xdr:from>
    <xdr:to>
      <xdr:col>11</xdr:col>
      <xdr:colOff>314325</xdr:colOff>
      <xdr:row>343</xdr:row>
      <xdr:rowOff>133350</xdr:rowOff>
    </xdr:to>
    <xdr:sp macro="" textlink="">
      <xdr:nvSpPr>
        <xdr:cNvPr id="33132" name="AutoShape 1" descr="Eine Matrixformel, die Konstanten verwendet">
          <a:extLst>
            <a:ext uri="{FF2B5EF4-FFF2-40B4-BE49-F238E27FC236}">
              <a16:creationId xmlns:a16="http://schemas.microsoft.com/office/drawing/2014/main" id="{708ABA24-DC40-C29E-2C24-E2B85ABC66D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5692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166</xdr:row>
      <xdr:rowOff>0</xdr:rowOff>
    </xdr:from>
    <xdr:to>
      <xdr:col>11</xdr:col>
      <xdr:colOff>314325</xdr:colOff>
      <xdr:row>167</xdr:row>
      <xdr:rowOff>133350</xdr:rowOff>
    </xdr:to>
    <xdr:sp macro="" textlink="">
      <xdr:nvSpPr>
        <xdr:cNvPr id="33133" name="AutoShape 1" descr="Eine Matrixformel, die Konstanten verwendet">
          <a:extLst>
            <a:ext uri="{FF2B5EF4-FFF2-40B4-BE49-F238E27FC236}">
              <a16:creationId xmlns:a16="http://schemas.microsoft.com/office/drawing/2014/main" id="{792DB832-9D8C-ED0E-EEC5-4B3661AA049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7193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166</xdr:row>
      <xdr:rowOff>0</xdr:rowOff>
    </xdr:from>
    <xdr:to>
      <xdr:col>11</xdr:col>
      <xdr:colOff>314325</xdr:colOff>
      <xdr:row>167</xdr:row>
      <xdr:rowOff>133350</xdr:rowOff>
    </xdr:to>
    <xdr:sp macro="" textlink="">
      <xdr:nvSpPr>
        <xdr:cNvPr id="33134" name="AutoShape 1" descr="Eine Matrixformel, die Konstanten verwendet">
          <a:extLst>
            <a:ext uri="{FF2B5EF4-FFF2-40B4-BE49-F238E27FC236}">
              <a16:creationId xmlns:a16="http://schemas.microsoft.com/office/drawing/2014/main" id="{E78BB314-F6B1-E905-5D16-8BE502B3650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7193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166</xdr:row>
      <xdr:rowOff>0</xdr:rowOff>
    </xdr:from>
    <xdr:to>
      <xdr:col>11</xdr:col>
      <xdr:colOff>314325</xdr:colOff>
      <xdr:row>167</xdr:row>
      <xdr:rowOff>133350</xdr:rowOff>
    </xdr:to>
    <xdr:sp macro="" textlink="">
      <xdr:nvSpPr>
        <xdr:cNvPr id="33135" name="AutoShape 1" descr="Eine Matrixformel, die Konstanten verwendet">
          <a:extLst>
            <a:ext uri="{FF2B5EF4-FFF2-40B4-BE49-F238E27FC236}">
              <a16:creationId xmlns:a16="http://schemas.microsoft.com/office/drawing/2014/main" id="{88CD72F2-93CD-046F-04C7-A54881D4994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7193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166</xdr:row>
      <xdr:rowOff>0</xdr:rowOff>
    </xdr:from>
    <xdr:to>
      <xdr:col>11</xdr:col>
      <xdr:colOff>314325</xdr:colOff>
      <xdr:row>167</xdr:row>
      <xdr:rowOff>133350</xdr:rowOff>
    </xdr:to>
    <xdr:sp macro="" textlink="">
      <xdr:nvSpPr>
        <xdr:cNvPr id="33136" name="AutoShape 1" descr="Eine Matrixformel, die Konstanten verwendet">
          <a:extLst>
            <a:ext uri="{FF2B5EF4-FFF2-40B4-BE49-F238E27FC236}">
              <a16:creationId xmlns:a16="http://schemas.microsoft.com/office/drawing/2014/main" id="{A1E9B689-5B7A-78FD-3C9F-1EDFBE53020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7193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166</xdr:row>
      <xdr:rowOff>0</xdr:rowOff>
    </xdr:from>
    <xdr:to>
      <xdr:col>11</xdr:col>
      <xdr:colOff>314325</xdr:colOff>
      <xdr:row>167</xdr:row>
      <xdr:rowOff>133350</xdr:rowOff>
    </xdr:to>
    <xdr:sp macro="" textlink="">
      <xdr:nvSpPr>
        <xdr:cNvPr id="33137" name="AutoShape 1" descr="Eine Matrixformel, die Konstanten verwendet">
          <a:extLst>
            <a:ext uri="{FF2B5EF4-FFF2-40B4-BE49-F238E27FC236}">
              <a16:creationId xmlns:a16="http://schemas.microsoft.com/office/drawing/2014/main" id="{DA121380-EF86-B37C-9F30-C353383C886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7193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166</xdr:row>
      <xdr:rowOff>0</xdr:rowOff>
    </xdr:from>
    <xdr:to>
      <xdr:col>11</xdr:col>
      <xdr:colOff>314325</xdr:colOff>
      <xdr:row>167</xdr:row>
      <xdr:rowOff>133350</xdr:rowOff>
    </xdr:to>
    <xdr:sp macro="" textlink="">
      <xdr:nvSpPr>
        <xdr:cNvPr id="33138" name="AutoShape 1" descr="Eine Matrixformel, die Konstanten verwendet">
          <a:extLst>
            <a:ext uri="{FF2B5EF4-FFF2-40B4-BE49-F238E27FC236}">
              <a16:creationId xmlns:a16="http://schemas.microsoft.com/office/drawing/2014/main" id="{49223513-E40B-E75B-1D4A-1314D659FB3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7193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166</xdr:row>
      <xdr:rowOff>0</xdr:rowOff>
    </xdr:from>
    <xdr:to>
      <xdr:col>11</xdr:col>
      <xdr:colOff>314325</xdr:colOff>
      <xdr:row>167</xdr:row>
      <xdr:rowOff>133350</xdr:rowOff>
    </xdr:to>
    <xdr:sp macro="" textlink="">
      <xdr:nvSpPr>
        <xdr:cNvPr id="33139" name="AutoShape 1" descr="Eine Matrixformel, die Konstanten verwendet">
          <a:extLst>
            <a:ext uri="{FF2B5EF4-FFF2-40B4-BE49-F238E27FC236}">
              <a16:creationId xmlns:a16="http://schemas.microsoft.com/office/drawing/2014/main" id="{BCD5F955-A8B4-1515-85BE-269626011AE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7193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166</xdr:row>
      <xdr:rowOff>0</xdr:rowOff>
    </xdr:from>
    <xdr:to>
      <xdr:col>11</xdr:col>
      <xdr:colOff>314325</xdr:colOff>
      <xdr:row>167</xdr:row>
      <xdr:rowOff>133350</xdr:rowOff>
    </xdr:to>
    <xdr:sp macro="" textlink="">
      <xdr:nvSpPr>
        <xdr:cNvPr id="33140" name="AutoShape 1" descr="Eine Matrixformel, die Konstanten verwendet">
          <a:extLst>
            <a:ext uri="{FF2B5EF4-FFF2-40B4-BE49-F238E27FC236}">
              <a16:creationId xmlns:a16="http://schemas.microsoft.com/office/drawing/2014/main" id="{3130EBB2-91B8-EEAC-3ED6-EC38D230BF9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7193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166</xdr:row>
      <xdr:rowOff>0</xdr:rowOff>
    </xdr:from>
    <xdr:to>
      <xdr:col>11</xdr:col>
      <xdr:colOff>314325</xdr:colOff>
      <xdr:row>167</xdr:row>
      <xdr:rowOff>133350</xdr:rowOff>
    </xdr:to>
    <xdr:sp macro="" textlink="">
      <xdr:nvSpPr>
        <xdr:cNvPr id="33141" name="AutoShape 1" descr="Eine Matrixformel, die Konstanten verwendet">
          <a:extLst>
            <a:ext uri="{FF2B5EF4-FFF2-40B4-BE49-F238E27FC236}">
              <a16:creationId xmlns:a16="http://schemas.microsoft.com/office/drawing/2014/main" id="{96768936-36C3-3966-7A36-B9BA2383468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7193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227</xdr:row>
      <xdr:rowOff>0</xdr:rowOff>
    </xdr:from>
    <xdr:to>
      <xdr:col>11</xdr:col>
      <xdr:colOff>314325</xdr:colOff>
      <xdr:row>228</xdr:row>
      <xdr:rowOff>133350</xdr:rowOff>
    </xdr:to>
    <xdr:sp macro="" textlink="">
      <xdr:nvSpPr>
        <xdr:cNvPr id="33142" name="AutoShape 1" descr="Eine Matrixformel, die Konstanten verwendet">
          <a:extLst>
            <a:ext uri="{FF2B5EF4-FFF2-40B4-BE49-F238E27FC236}">
              <a16:creationId xmlns:a16="http://schemas.microsoft.com/office/drawing/2014/main" id="{BE9CEC06-AD15-DF9A-6088-B9FF1120464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7071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227</xdr:row>
      <xdr:rowOff>0</xdr:rowOff>
    </xdr:from>
    <xdr:to>
      <xdr:col>11</xdr:col>
      <xdr:colOff>314325</xdr:colOff>
      <xdr:row>228</xdr:row>
      <xdr:rowOff>133350</xdr:rowOff>
    </xdr:to>
    <xdr:sp macro="" textlink="">
      <xdr:nvSpPr>
        <xdr:cNvPr id="33143" name="AutoShape 1" descr="Eine Matrixformel, die Konstanten verwendet">
          <a:extLst>
            <a:ext uri="{FF2B5EF4-FFF2-40B4-BE49-F238E27FC236}">
              <a16:creationId xmlns:a16="http://schemas.microsoft.com/office/drawing/2014/main" id="{1F5662A9-4488-2BFD-00DD-2E04255E5EB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7071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227</xdr:row>
      <xdr:rowOff>0</xdr:rowOff>
    </xdr:from>
    <xdr:to>
      <xdr:col>11</xdr:col>
      <xdr:colOff>314325</xdr:colOff>
      <xdr:row>228</xdr:row>
      <xdr:rowOff>133350</xdr:rowOff>
    </xdr:to>
    <xdr:sp macro="" textlink="">
      <xdr:nvSpPr>
        <xdr:cNvPr id="33144" name="AutoShape 1" descr="Eine Matrixformel, die Konstanten verwendet">
          <a:extLst>
            <a:ext uri="{FF2B5EF4-FFF2-40B4-BE49-F238E27FC236}">
              <a16:creationId xmlns:a16="http://schemas.microsoft.com/office/drawing/2014/main" id="{DD1B0937-DE13-BBA6-F700-501B8286F3E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7071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227</xdr:row>
      <xdr:rowOff>0</xdr:rowOff>
    </xdr:from>
    <xdr:to>
      <xdr:col>11</xdr:col>
      <xdr:colOff>314325</xdr:colOff>
      <xdr:row>228</xdr:row>
      <xdr:rowOff>133350</xdr:rowOff>
    </xdr:to>
    <xdr:sp macro="" textlink="">
      <xdr:nvSpPr>
        <xdr:cNvPr id="33145" name="AutoShape 1" descr="Eine Matrixformel, die Konstanten verwendet">
          <a:extLst>
            <a:ext uri="{FF2B5EF4-FFF2-40B4-BE49-F238E27FC236}">
              <a16:creationId xmlns:a16="http://schemas.microsoft.com/office/drawing/2014/main" id="{DC27F14F-718F-7844-EA9D-8EFD50226C0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7071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227</xdr:row>
      <xdr:rowOff>0</xdr:rowOff>
    </xdr:from>
    <xdr:to>
      <xdr:col>11</xdr:col>
      <xdr:colOff>314325</xdr:colOff>
      <xdr:row>228</xdr:row>
      <xdr:rowOff>133350</xdr:rowOff>
    </xdr:to>
    <xdr:sp macro="" textlink="">
      <xdr:nvSpPr>
        <xdr:cNvPr id="33146" name="AutoShape 1" descr="Eine Matrixformel, die Konstanten verwendet">
          <a:extLst>
            <a:ext uri="{FF2B5EF4-FFF2-40B4-BE49-F238E27FC236}">
              <a16:creationId xmlns:a16="http://schemas.microsoft.com/office/drawing/2014/main" id="{74E4BF57-787A-9DC4-F053-8A1B69CD2BB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7071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227</xdr:row>
      <xdr:rowOff>0</xdr:rowOff>
    </xdr:from>
    <xdr:to>
      <xdr:col>11</xdr:col>
      <xdr:colOff>314325</xdr:colOff>
      <xdr:row>228</xdr:row>
      <xdr:rowOff>133350</xdr:rowOff>
    </xdr:to>
    <xdr:sp macro="" textlink="">
      <xdr:nvSpPr>
        <xdr:cNvPr id="33147" name="AutoShape 1" descr="Eine Matrixformel, die Konstanten verwendet">
          <a:extLst>
            <a:ext uri="{FF2B5EF4-FFF2-40B4-BE49-F238E27FC236}">
              <a16:creationId xmlns:a16="http://schemas.microsoft.com/office/drawing/2014/main" id="{627D05D1-2F48-E708-F90D-042A2012DF7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7071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227</xdr:row>
      <xdr:rowOff>0</xdr:rowOff>
    </xdr:from>
    <xdr:to>
      <xdr:col>11</xdr:col>
      <xdr:colOff>314325</xdr:colOff>
      <xdr:row>228</xdr:row>
      <xdr:rowOff>133350</xdr:rowOff>
    </xdr:to>
    <xdr:sp macro="" textlink="">
      <xdr:nvSpPr>
        <xdr:cNvPr id="33148" name="AutoShape 1" descr="Eine Matrixformel, die Konstanten verwendet">
          <a:extLst>
            <a:ext uri="{FF2B5EF4-FFF2-40B4-BE49-F238E27FC236}">
              <a16:creationId xmlns:a16="http://schemas.microsoft.com/office/drawing/2014/main" id="{6301AF62-E7FD-13F6-B08F-9F365F6F0B5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7071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227</xdr:row>
      <xdr:rowOff>0</xdr:rowOff>
    </xdr:from>
    <xdr:to>
      <xdr:col>11</xdr:col>
      <xdr:colOff>314325</xdr:colOff>
      <xdr:row>228</xdr:row>
      <xdr:rowOff>133350</xdr:rowOff>
    </xdr:to>
    <xdr:sp macro="" textlink="">
      <xdr:nvSpPr>
        <xdr:cNvPr id="33149" name="AutoShape 1" descr="Eine Matrixformel, die Konstanten verwendet">
          <a:extLst>
            <a:ext uri="{FF2B5EF4-FFF2-40B4-BE49-F238E27FC236}">
              <a16:creationId xmlns:a16="http://schemas.microsoft.com/office/drawing/2014/main" id="{79EA96E8-32C1-DC19-59A0-86CB4BA28B3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7071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227</xdr:row>
      <xdr:rowOff>0</xdr:rowOff>
    </xdr:from>
    <xdr:to>
      <xdr:col>11</xdr:col>
      <xdr:colOff>314325</xdr:colOff>
      <xdr:row>228</xdr:row>
      <xdr:rowOff>133350</xdr:rowOff>
    </xdr:to>
    <xdr:sp macro="" textlink="">
      <xdr:nvSpPr>
        <xdr:cNvPr id="33150" name="AutoShape 1" descr="Eine Matrixformel, die Konstanten verwendet">
          <a:extLst>
            <a:ext uri="{FF2B5EF4-FFF2-40B4-BE49-F238E27FC236}">
              <a16:creationId xmlns:a16="http://schemas.microsoft.com/office/drawing/2014/main" id="{98431F78-BBB6-47CE-CE97-CF8D4AEBB14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7071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314325</xdr:colOff>
      <xdr:row>132</xdr:row>
      <xdr:rowOff>133350</xdr:rowOff>
    </xdr:to>
    <xdr:sp macro="" textlink="">
      <xdr:nvSpPr>
        <xdr:cNvPr id="33151" name="AutoShape 1" descr="Eine Matrixformel, die Konstanten verwendet">
          <a:extLst>
            <a:ext uri="{FF2B5EF4-FFF2-40B4-BE49-F238E27FC236}">
              <a16:creationId xmlns:a16="http://schemas.microsoft.com/office/drawing/2014/main" id="{0ED83E9F-B0F0-9B38-F75F-D6386887D4D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1526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314325</xdr:colOff>
      <xdr:row>132</xdr:row>
      <xdr:rowOff>133350</xdr:rowOff>
    </xdr:to>
    <xdr:sp macro="" textlink="">
      <xdr:nvSpPr>
        <xdr:cNvPr id="33152" name="AutoShape 1" descr="Eine Matrixformel, die Konstanten verwendet">
          <a:extLst>
            <a:ext uri="{FF2B5EF4-FFF2-40B4-BE49-F238E27FC236}">
              <a16:creationId xmlns:a16="http://schemas.microsoft.com/office/drawing/2014/main" id="{48F5E723-7236-C354-BA23-C12F923A523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1526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314325</xdr:colOff>
      <xdr:row>132</xdr:row>
      <xdr:rowOff>133350</xdr:rowOff>
    </xdr:to>
    <xdr:sp macro="" textlink="">
      <xdr:nvSpPr>
        <xdr:cNvPr id="33153" name="AutoShape 1" descr="Eine Matrixformel, die Konstanten verwendet">
          <a:extLst>
            <a:ext uri="{FF2B5EF4-FFF2-40B4-BE49-F238E27FC236}">
              <a16:creationId xmlns:a16="http://schemas.microsoft.com/office/drawing/2014/main" id="{FD2F7DE5-9F66-67F8-DC9C-9A77EABBB7E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1526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314325</xdr:colOff>
      <xdr:row>132</xdr:row>
      <xdr:rowOff>133350</xdr:rowOff>
    </xdr:to>
    <xdr:sp macro="" textlink="">
      <xdr:nvSpPr>
        <xdr:cNvPr id="33154" name="AutoShape 1" descr="Eine Matrixformel, die Konstanten verwendet">
          <a:extLst>
            <a:ext uri="{FF2B5EF4-FFF2-40B4-BE49-F238E27FC236}">
              <a16:creationId xmlns:a16="http://schemas.microsoft.com/office/drawing/2014/main" id="{85CC7C7D-B056-EE96-BBE5-B523204783F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1526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314325</xdr:colOff>
      <xdr:row>132</xdr:row>
      <xdr:rowOff>133350</xdr:rowOff>
    </xdr:to>
    <xdr:sp macro="" textlink="">
      <xdr:nvSpPr>
        <xdr:cNvPr id="33155" name="AutoShape 1" descr="Eine Matrixformel, die Konstanten verwendet">
          <a:extLst>
            <a:ext uri="{FF2B5EF4-FFF2-40B4-BE49-F238E27FC236}">
              <a16:creationId xmlns:a16="http://schemas.microsoft.com/office/drawing/2014/main" id="{E03DC680-1386-FEC8-31FD-A779BD4979A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1526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314325</xdr:colOff>
      <xdr:row>132</xdr:row>
      <xdr:rowOff>133350</xdr:rowOff>
    </xdr:to>
    <xdr:sp macro="" textlink="">
      <xdr:nvSpPr>
        <xdr:cNvPr id="33156" name="AutoShape 1" descr="Eine Matrixformel, die Konstanten verwendet">
          <a:extLst>
            <a:ext uri="{FF2B5EF4-FFF2-40B4-BE49-F238E27FC236}">
              <a16:creationId xmlns:a16="http://schemas.microsoft.com/office/drawing/2014/main" id="{B28DB575-8843-E419-FC69-06F7CF32906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1526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314325</xdr:colOff>
      <xdr:row>132</xdr:row>
      <xdr:rowOff>133350</xdr:rowOff>
    </xdr:to>
    <xdr:sp macro="" textlink="">
      <xdr:nvSpPr>
        <xdr:cNvPr id="33157" name="AutoShape 1" descr="Eine Matrixformel, die Konstanten verwendet">
          <a:extLst>
            <a:ext uri="{FF2B5EF4-FFF2-40B4-BE49-F238E27FC236}">
              <a16:creationId xmlns:a16="http://schemas.microsoft.com/office/drawing/2014/main" id="{30FE1ABB-4B19-F7FF-A931-9B79CEF6486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1526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314325</xdr:colOff>
      <xdr:row>132</xdr:row>
      <xdr:rowOff>133350</xdr:rowOff>
    </xdr:to>
    <xdr:sp macro="" textlink="">
      <xdr:nvSpPr>
        <xdr:cNvPr id="33158" name="AutoShape 1" descr="Eine Matrixformel, die Konstanten verwendet">
          <a:extLst>
            <a:ext uri="{FF2B5EF4-FFF2-40B4-BE49-F238E27FC236}">
              <a16:creationId xmlns:a16="http://schemas.microsoft.com/office/drawing/2014/main" id="{2CA0ACA3-534C-AEA2-567A-4D37657F855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1526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314325</xdr:colOff>
      <xdr:row>132</xdr:row>
      <xdr:rowOff>133350</xdr:rowOff>
    </xdr:to>
    <xdr:sp macro="" textlink="">
      <xdr:nvSpPr>
        <xdr:cNvPr id="33159" name="AutoShape 1" descr="Eine Matrixformel, die Konstanten verwendet">
          <a:extLst>
            <a:ext uri="{FF2B5EF4-FFF2-40B4-BE49-F238E27FC236}">
              <a16:creationId xmlns:a16="http://schemas.microsoft.com/office/drawing/2014/main" id="{C712BC22-08AE-288A-DF08-1B8B27431BF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1526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140</xdr:row>
      <xdr:rowOff>0</xdr:rowOff>
    </xdr:from>
    <xdr:to>
      <xdr:col>11</xdr:col>
      <xdr:colOff>314325</xdr:colOff>
      <xdr:row>141</xdr:row>
      <xdr:rowOff>133350</xdr:rowOff>
    </xdr:to>
    <xdr:sp macro="" textlink="">
      <xdr:nvSpPr>
        <xdr:cNvPr id="33160" name="AutoShape 1" descr="Eine Matrixformel, die Konstanten verwendet">
          <a:extLst>
            <a:ext uri="{FF2B5EF4-FFF2-40B4-BE49-F238E27FC236}">
              <a16:creationId xmlns:a16="http://schemas.microsoft.com/office/drawing/2014/main" id="{A622EE54-7DEF-93C4-B200-64C6850A481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2983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140</xdr:row>
      <xdr:rowOff>0</xdr:rowOff>
    </xdr:from>
    <xdr:to>
      <xdr:col>11</xdr:col>
      <xdr:colOff>314325</xdr:colOff>
      <xdr:row>141</xdr:row>
      <xdr:rowOff>133350</xdr:rowOff>
    </xdr:to>
    <xdr:sp macro="" textlink="">
      <xdr:nvSpPr>
        <xdr:cNvPr id="33161" name="AutoShape 1" descr="Eine Matrixformel, die Konstanten verwendet">
          <a:extLst>
            <a:ext uri="{FF2B5EF4-FFF2-40B4-BE49-F238E27FC236}">
              <a16:creationId xmlns:a16="http://schemas.microsoft.com/office/drawing/2014/main" id="{345567D1-9D94-E568-3183-A461748E401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2983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140</xdr:row>
      <xdr:rowOff>0</xdr:rowOff>
    </xdr:from>
    <xdr:to>
      <xdr:col>11</xdr:col>
      <xdr:colOff>314325</xdr:colOff>
      <xdr:row>141</xdr:row>
      <xdr:rowOff>133350</xdr:rowOff>
    </xdr:to>
    <xdr:sp macro="" textlink="">
      <xdr:nvSpPr>
        <xdr:cNvPr id="33162" name="AutoShape 1" descr="Eine Matrixformel, die Konstanten verwendet">
          <a:extLst>
            <a:ext uri="{FF2B5EF4-FFF2-40B4-BE49-F238E27FC236}">
              <a16:creationId xmlns:a16="http://schemas.microsoft.com/office/drawing/2014/main" id="{76AD2B64-7CDF-52AC-A5A6-738253F280B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2983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140</xdr:row>
      <xdr:rowOff>0</xdr:rowOff>
    </xdr:from>
    <xdr:to>
      <xdr:col>11</xdr:col>
      <xdr:colOff>314325</xdr:colOff>
      <xdr:row>141</xdr:row>
      <xdr:rowOff>133350</xdr:rowOff>
    </xdr:to>
    <xdr:sp macro="" textlink="">
      <xdr:nvSpPr>
        <xdr:cNvPr id="33163" name="AutoShape 1" descr="Eine Matrixformel, die Konstanten verwendet">
          <a:extLst>
            <a:ext uri="{FF2B5EF4-FFF2-40B4-BE49-F238E27FC236}">
              <a16:creationId xmlns:a16="http://schemas.microsoft.com/office/drawing/2014/main" id="{970A3C2D-48A8-C348-605E-01E38387044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2983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140</xdr:row>
      <xdr:rowOff>0</xdr:rowOff>
    </xdr:from>
    <xdr:to>
      <xdr:col>11</xdr:col>
      <xdr:colOff>314325</xdr:colOff>
      <xdr:row>141</xdr:row>
      <xdr:rowOff>133350</xdr:rowOff>
    </xdr:to>
    <xdr:sp macro="" textlink="">
      <xdr:nvSpPr>
        <xdr:cNvPr id="33164" name="AutoShape 1" descr="Eine Matrixformel, die Konstanten verwendet">
          <a:extLst>
            <a:ext uri="{FF2B5EF4-FFF2-40B4-BE49-F238E27FC236}">
              <a16:creationId xmlns:a16="http://schemas.microsoft.com/office/drawing/2014/main" id="{107A6C7C-793D-812A-69B3-2E8F6B06EBC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2983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140</xdr:row>
      <xdr:rowOff>0</xdr:rowOff>
    </xdr:from>
    <xdr:to>
      <xdr:col>11</xdr:col>
      <xdr:colOff>314325</xdr:colOff>
      <xdr:row>141</xdr:row>
      <xdr:rowOff>133350</xdr:rowOff>
    </xdr:to>
    <xdr:sp macro="" textlink="">
      <xdr:nvSpPr>
        <xdr:cNvPr id="33165" name="AutoShape 1" descr="Eine Matrixformel, die Konstanten verwendet">
          <a:extLst>
            <a:ext uri="{FF2B5EF4-FFF2-40B4-BE49-F238E27FC236}">
              <a16:creationId xmlns:a16="http://schemas.microsoft.com/office/drawing/2014/main" id="{A84FC40F-D5DA-CF76-659E-C7296EFB916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2983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140</xdr:row>
      <xdr:rowOff>0</xdr:rowOff>
    </xdr:from>
    <xdr:to>
      <xdr:col>11</xdr:col>
      <xdr:colOff>314325</xdr:colOff>
      <xdr:row>141</xdr:row>
      <xdr:rowOff>133350</xdr:rowOff>
    </xdr:to>
    <xdr:sp macro="" textlink="">
      <xdr:nvSpPr>
        <xdr:cNvPr id="33166" name="AutoShape 1" descr="Eine Matrixformel, die Konstanten verwendet">
          <a:extLst>
            <a:ext uri="{FF2B5EF4-FFF2-40B4-BE49-F238E27FC236}">
              <a16:creationId xmlns:a16="http://schemas.microsoft.com/office/drawing/2014/main" id="{6BF0784D-259D-2472-5262-2CE25D3BA0F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2983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140</xdr:row>
      <xdr:rowOff>0</xdr:rowOff>
    </xdr:from>
    <xdr:to>
      <xdr:col>11</xdr:col>
      <xdr:colOff>314325</xdr:colOff>
      <xdr:row>141</xdr:row>
      <xdr:rowOff>133350</xdr:rowOff>
    </xdr:to>
    <xdr:sp macro="" textlink="">
      <xdr:nvSpPr>
        <xdr:cNvPr id="33167" name="AutoShape 1" descr="Eine Matrixformel, die Konstanten verwendet">
          <a:extLst>
            <a:ext uri="{FF2B5EF4-FFF2-40B4-BE49-F238E27FC236}">
              <a16:creationId xmlns:a16="http://schemas.microsoft.com/office/drawing/2014/main" id="{025A8874-896C-C06F-F24D-83789360CD8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2983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140</xdr:row>
      <xdr:rowOff>0</xdr:rowOff>
    </xdr:from>
    <xdr:to>
      <xdr:col>11</xdr:col>
      <xdr:colOff>314325</xdr:colOff>
      <xdr:row>141</xdr:row>
      <xdr:rowOff>133350</xdr:rowOff>
    </xdr:to>
    <xdr:sp macro="" textlink="">
      <xdr:nvSpPr>
        <xdr:cNvPr id="33168" name="AutoShape 1" descr="Eine Matrixformel, die Konstanten verwendet">
          <a:extLst>
            <a:ext uri="{FF2B5EF4-FFF2-40B4-BE49-F238E27FC236}">
              <a16:creationId xmlns:a16="http://schemas.microsoft.com/office/drawing/2014/main" id="{EBC969C8-70B4-F095-28B3-C2791F05355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2983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156</xdr:row>
      <xdr:rowOff>0</xdr:rowOff>
    </xdr:from>
    <xdr:to>
      <xdr:col>11</xdr:col>
      <xdr:colOff>314325</xdr:colOff>
      <xdr:row>157</xdr:row>
      <xdr:rowOff>133350</xdr:rowOff>
    </xdr:to>
    <xdr:sp macro="" textlink="">
      <xdr:nvSpPr>
        <xdr:cNvPr id="33169" name="AutoShape 1" descr="Eine Matrixformel, die Konstanten verwendet">
          <a:extLst>
            <a:ext uri="{FF2B5EF4-FFF2-40B4-BE49-F238E27FC236}">
              <a16:creationId xmlns:a16="http://schemas.microsoft.com/office/drawing/2014/main" id="{EDAE7267-E110-BD0B-F5B2-E4692A69643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5574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156</xdr:row>
      <xdr:rowOff>0</xdr:rowOff>
    </xdr:from>
    <xdr:to>
      <xdr:col>11</xdr:col>
      <xdr:colOff>314325</xdr:colOff>
      <xdr:row>157</xdr:row>
      <xdr:rowOff>133350</xdr:rowOff>
    </xdr:to>
    <xdr:sp macro="" textlink="">
      <xdr:nvSpPr>
        <xdr:cNvPr id="33170" name="AutoShape 1" descr="Eine Matrixformel, die Konstanten verwendet">
          <a:extLst>
            <a:ext uri="{FF2B5EF4-FFF2-40B4-BE49-F238E27FC236}">
              <a16:creationId xmlns:a16="http://schemas.microsoft.com/office/drawing/2014/main" id="{37FDE225-D8EF-04C4-A274-C48CC27CB34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5574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156</xdr:row>
      <xdr:rowOff>0</xdr:rowOff>
    </xdr:from>
    <xdr:to>
      <xdr:col>11</xdr:col>
      <xdr:colOff>314325</xdr:colOff>
      <xdr:row>157</xdr:row>
      <xdr:rowOff>133350</xdr:rowOff>
    </xdr:to>
    <xdr:sp macro="" textlink="">
      <xdr:nvSpPr>
        <xdr:cNvPr id="33171" name="AutoShape 1" descr="Eine Matrixformel, die Konstanten verwendet">
          <a:extLst>
            <a:ext uri="{FF2B5EF4-FFF2-40B4-BE49-F238E27FC236}">
              <a16:creationId xmlns:a16="http://schemas.microsoft.com/office/drawing/2014/main" id="{6F5C4AF2-5B13-F123-8F4F-D43C0049647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5574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156</xdr:row>
      <xdr:rowOff>0</xdr:rowOff>
    </xdr:from>
    <xdr:to>
      <xdr:col>11</xdr:col>
      <xdr:colOff>314325</xdr:colOff>
      <xdr:row>157</xdr:row>
      <xdr:rowOff>133350</xdr:rowOff>
    </xdr:to>
    <xdr:sp macro="" textlink="">
      <xdr:nvSpPr>
        <xdr:cNvPr id="33172" name="AutoShape 1" descr="Eine Matrixformel, die Konstanten verwendet">
          <a:extLst>
            <a:ext uri="{FF2B5EF4-FFF2-40B4-BE49-F238E27FC236}">
              <a16:creationId xmlns:a16="http://schemas.microsoft.com/office/drawing/2014/main" id="{581A4FCF-5D60-C1BD-7D53-BCE0F55A79D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5574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156</xdr:row>
      <xdr:rowOff>0</xdr:rowOff>
    </xdr:from>
    <xdr:to>
      <xdr:col>11</xdr:col>
      <xdr:colOff>314325</xdr:colOff>
      <xdr:row>157</xdr:row>
      <xdr:rowOff>133350</xdr:rowOff>
    </xdr:to>
    <xdr:sp macro="" textlink="">
      <xdr:nvSpPr>
        <xdr:cNvPr id="33173" name="AutoShape 1" descr="Eine Matrixformel, die Konstanten verwendet">
          <a:extLst>
            <a:ext uri="{FF2B5EF4-FFF2-40B4-BE49-F238E27FC236}">
              <a16:creationId xmlns:a16="http://schemas.microsoft.com/office/drawing/2014/main" id="{73A35700-2F13-600A-6064-6364989564E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5574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156</xdr:row>
      <xdr:rowOff>0</xdr:rowOff>
    </xdr:from>
    <xdr:to>
      <xdr:col>11</xdr:col>
      <xdr:colOff>314325</xdr:colOff>
      <xdr:row>157</xdr:row>
      <xdr:rowOff>133350</xdr:rowOff>
    </xdr:to>
    <xdr:sp macro="" textlink="">
      <xdr:nvSpPr>
        <xdr:cNvPr id="33174" name="AutoShape 1" descr="Eine Matrixformel, die Konstanten verwendet">
          <a:extLst>
            <a:ext uri="{FF2B5EF4-FFF2-40B4-BE49-F238E27FC236}">
              <a16:creationId xmlns:a16="http://schemas.microsoft.com/office/drawing/2014/main" id="{EDD5DA3F-07FA-A325-13F3-2C81F03187E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5574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156</xdr:row>
      <xdr:rowOff>0</xdr:rowOff>
    </xdr:from>
    <xdr:to>
      <xdr:col>11</xdr:col>
      <xdr:colOff>314325</xdr:colOff>
      <xdr:row>157</xdr:row>
      <xdr:rowOff>133350</xdr:rowOff>
    </xdr:to>
    <xdr:sp macro="" textlink="">
      <xdr:nvSpPr>
        <xdr:cNvPr id="33175" name="AutoShape 1" descr="Eine Matrixformel, die Konstanten verwendet">
          <a:extLst>
            <a:ext uri="{FF2B5EF4-FFF2-40B4-BE49-F238E27FC236}">
              <a16:creationId xmlns:a16="http://schemas.microsoft.com/office/drawing/2014/main" id="{BB05E9F5-F419-E553-608A-4842E2F22F3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5574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156</xdr:row>
      <xdr:rowOff>0</xdr:rowOff>
    </xdr:from>
    <xdr:to>
      <xdr:col>11</xdr:col>
      <xdr:colOff>314325</xdr:colOff>
      <xdr:row>157</xdr:row>
      <xdr:rowOff>133350</xdr:rowOff>
    </xdr:to>
    <xdr:sp macro="" textlink="">
      <xdr:nvSpPr>
        <xdr:cNvPr id="33176" name="AutoShape 1" descr="Eine Matrixformel, die Konstanten verwendet">
          <a:extLst>
            <a:ext uri="{FF2B5EF4-FFF2-40B4-BE49-F238E27FC236}">
              <a16:creationId xmlns:a16="http://schemas.microsoft.com/office/drawing/2014/main" id="{2D107330-79F3-EC06-858C-DAF05C4CDF4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5574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156</xdr:row>
      <xdr:rowOff>0</xdr:rowOff>
    </xdr:from>
    <xdr:to>
      <xdr:col>11</xdr:col>
      <xdr:colOff>314325</xdr:colOff>
      <xdr:row>157</xdr:row>
      <xdr:rowOff>133350</xdr:rowOff>
    </xdr:to>
    <xdr:sp macro="" textlink="">
      <xdr:nvSpPr>
        <xdr:cNvPr id="33177" name="AutoShape 1" descr="Eine Matrixformel, die Konstanten verwendet">
          <a:extLst>
            <a:ext uri="{FF2B5EF4-FFF2-40B4-BE49-F238E27FC236}">
              <a16:creationId xmlns:a16="http://schemas.microsoft.com/office/drawing/2014/main" id="{E565A18A-933C-AEC0-29E7-AD35E50D463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5574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102</xdr:row>
      <xdr:rowOff>0</xdr:rowOff>
    </xdr:from>
    <xdr:to>
      <xdr:col>11</xdr:col>
      <xdr:colOff>314325</xdr:colOff>
      <xdr:row>103</xdr:row>
      <xdr:rowOff>133350</xdr:rowOff>
    </xdr:to>
    <xdr:sp macro="" textlink="">
      <xdr:nvSpPr>
        <xdr:cNvPr id="33178" name="AutoShape 1" descr="Eine Matrixformel, die Konstanten verwendet">
          <a:extLst>
            <a:ext uri="{FF2B5EF4-FFF2-40B4-BE49-F238E27FC236}">
              <a16:creationId xmlns:a16="http://schemas.microsoft.com/office/drawing/2014/main" id="{FBA797DE-DBA6-125E-B80D-5F6BA571F4B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6830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102</xdr:row>
      <xdr:rowOff>0</xdr:rowOff>
    </xdr:from>
    <xdr:to>
      <xdr:col>11</xdr:col>
      <xdr:colOff>314325</xdr:colOff>
      <xdr:row>103</xdr:row>
      <xdr:rowOff>133350</xdr:rowOff>
    </xdr:to>
    <xdr:sp macro="" textlink="">
      <xdr:nvSpPr>
        <xdr:cNvPr id="33179" name="AutoShape 1" descr="Eine Matrixformel, die Konstanten verwendet">
          <a:extLst>
            <a:ext uri="{FF2B5EF4-FFF2-40B4-BE49-F238E27FC236}">
              <a16:creationId xmlns:a16="http://schemas.microsoft.com/office/drawing/2014/main" id="{193B2693-FF3E-2415-43F4-B4FC03F9554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6830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102</xdr:row>
      <xdr:rowOff>0</xdr:rowOff>
    </xdr:from>
    <xdr:to>
      <xdr:col>11</xdr:col>
      <xdr:colOff>314325</xdr:colOff>
      <xdr:row>103</xdr:row>
      <xdr:rowOff>133350</xdr:rowOff>
    </xdr:to>
    <xdr:sp macro="" textlink="">
      <xdr:nvSpPr>
        <xdr:cNvPr id="33180" name="AutoShape 1" descr="Eine Matrixformel, die Konstanten verwendet">
          <a:extLst>
            <a:ext uri="{FF2B5EF4-FFF2-40B4-BE49-F238E27FC236}">
              <a16:creationId xmlns:a16="http://schemas.microsoft.com/office/drawing/2014/main" id="{0CB87ED6-7C17-BEAA-1C1F-03F5EBB245B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6830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102</xdr:row>
      <xdr:rowOff>0</xdr:rowOff>
    </xdr:from>
    <xdr:to>
      <xdr:col>11</xdr:col>
      <xdr:colOff>314325</xdr:colOff>
      <xdr:row>103</xdr:row>
      <xdr:rowOff>133350</xdr:rowOff>
    </xdr:to>
    <xdr:sp macro="" textlink="">
      <xdr:nvSpPr>
        <xdr:cNvPr id="33181" name="AutoShape 1" descr="Eine Matrixformel, die Konstanten verwendet">
          <a:extLst>
            <a:ext uri="{FF2B5EF4-FFF2-40B4-BE49-F238E27FC236}">
              <a16:creationId xmlns:a16="http://schemas.microsoft.com/office/drawing/2014/main" id="{A36C9097-D6B9-11C9-3F4F-360E6EAC05B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6830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102</xdr:row>
      <xdr:rowOff>0</xdr:rowOff>
    </xdr:from>
    <xdr:to>
      <xdr:col>11</xdr:col>
      <xdr:colOff>314325</xdr:colOff>
      <xdr:row>103</xdr:row>
      <xdr:rowOff>133350</xdr:rowOff>
    </xdr:to>
    <xdr:sp macro="" textlink="">
      <xdr:nvSpPr>
        <xdr:cNvPr id="33182" name="AutoShape 1" descr="Eine Matrixformel, die Konstanten verwendet">
          <a:extLst>
            <a:ext uri="{FF2B5EF4-FFF2-40B4-BE49-F238E27FC236}">
              <a16:creationId xmlns:a16="http://schemas.microsoft.com/office/drawing/2014/main" id="{466388E8-ABB5-B4F9-BF27-35C25906AEF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6830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102</xdr:row>
      <xdr:rowOff>0</xdr:rowOff>
    </xdr:from>
    <xdr:to>
      <xdr:col>11</xdr:col>
      <xdr:colOff>314325</xdr:colOff>
      <xdr:row>103</xdr:row>
      <xdr:rowOff>133350</xdr:rowOff>
    </xdr:to>
    <xdr:sp macro="" textlink="">
      <xdr:nvSpPr>
        <xdr:cNvPr id="33183" name="AutoShape 1" descr="Eine Matrixformel, die Konstanten verwendet">
          <a:extLst>
            <a:ext uri="{FF2B5EF4-FFF2-40B4-BE49-F238E27FC236}">
              <a16:creationId xmlns:a16="http://schemas.microsoft.com/office/drawing/2014/main" id="{E1FE37AF-AA90-F065-3995-A3EF4ACAB7B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6830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102</xdr:row>
      <xdr:rowOff>0</xdr:rowOff>
    </xdr:from>
    <xdr:to>
      <xdr:col>11</xdr:col>
      <xdr:colOff>314325</xdr:colOff>
      <xdr:row>103</xdr:row>
      <xdr:rowOff>133350</xdr:rowOff>
    </xdr:to>
    <xdr:sp macro="" textlink="">
      <xdr:nvSpPr>
        <xdr:cNvPr id="33184" name="AutoShape 1" descr="Eine Matrixformel, die Konstanten verwendet">
          <a:extLst>
            <a:ext uri="{FF2B5EF4-FFF2-40B4-BE49-F238E27FC236}">
              <a16:creationId xmlns:a16="http://schemas.microsoft.com/office/drawing/2014/main" id="{D833A35B-6712-4107-A3DD-487CFB66BD9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6830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102</xdr:row>
      <xdr:rowOff>0</xdr:rowOff>
    </xdr:from>
    <xdr:to>
      <xdr:col>11</xdr:col>
      <xdr:colOff>314325</xdr:colOff>
      <xdr:row>103</xdr:row>
      <xdr:rowOff>133350</xdr:rowOff>
    </xdr:to>
    <xdr:sp macro="" textlink="">
      <xdr:nvSpPr>
        <xdr:cNvPr id="33185" name="AutoShape 1" descr="Eine Matrixformel, die Konstanten verwendet">
          <a:extLst>
            <a:ext uri="{FF2B5EF4-FFF2-40B4-BE49-F238E27FC236}">
              <a16:creationId xmlns:a16="http://schemas.microsoft.com/office/drawing/2014/main" id="{5AE618C2-9534-C92C-4AE4-D2E970394C5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6830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102</xdr:row>
      <xdr:rowOff>0</xdr:rowOff>
    </xdr:from>
    <xdr:to>
      <xdr:col>11</xdr:col>
      <xdr:colOff>314325</xdr:colOff>
      <xdr:row>103</xdr:row>
      <xdr:rowOff>133350</xdr:rowOff>
    </xdr:to>
    <xdr:sp macro="" textlink="">
      <xdr:nvSpPr>
        <xdr:cNvPr id="33186" name="AutoShape 1" descr="Eine Matrixformel, die Konstanten verwendet">
          <a:extLst>
            <a:ext uri="{FF2B5EF4-FFF2-40B4-BE49-F238E27FC236}">
              <a16:creationId xmlns:a16="http://schemas.microsoft.com/office/drawing/2014/main" id="{D599F26D-667B-DDD5-4E7A-756AE9E7579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6830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265</xdr:row>
      <xdr:rowOff>0</xdr:rowOff>
    </xdr:from>
    <xdr:to>
      <xdr:col>11</xdr:col>
      <xdr:colOff>314325</xdr:colOff>
      <xdr:row>266</xdr:row>
      <xdr:rowOff>133350</xdr:rowOff>
    </xdr:to>
    <xdr:sp macro="" textlink="">
      <xdr:nvSpPr>
        <xdr:cNvPr id="33187" name="AutoShape 1" descr="Eine Matrixformel, die Konstanten verwendet">
          <a:extLst>
            <a:ext uri="{FF2B5EF4-FFF2-40B4-BE49-F238E27FC236}">
              <a16:creationId xmlns:a16="http://schemas.microsoft.com/office/drawing/2014/main" id="{D331E438-6326-8760-51C8-D8F93687999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3224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265</xdr:row>
      <xdr:rowOff>0</xdr:rowOff>
    </xdr:from>
    <xdr:to>
      <xdr:col>11</xdr:col>
      <xdr:colOff>314325</xdr:colOff>
      <xdr:row>266</xdr:row>
      <xdr:rowOff>133350</xdr:rowOff>
    </xdr:to>
    <xdr:sp macro="" textlink="">
      <xdr:nvSpPr>
        <xdr:cNvPr id="33188" name="AutoShape 1" descr="Eine Matrixformel, die Konstanten verwendet">
          <a:extLst>
            <a:ext uri="{FF2B5EF4-FFF2-40B4-BE49-F238E27FC236}">
              <a16:creationId xmlns:a16="http://schemas.microsoft.com/office/drawing/2014/main" id="{3BD366C8-AFAC-03D5-CAA8-EAB6B0638FF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3224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265</xdr:row>
      <xdr:rowOff>0</xdr:rowOff>
    </xdr:from>
    <xdr:to>
      <xdr:col>11</xdr:col>
      <xdr:colOff>314325</xdr:colOff>
      <xdr:row>266</xdr:row>
      <xdr:rowOff>133350</xdr:rowOff>
    </xdr:to>
    <xdr:sp macro="" textlink="">
      <xdr:nvSpPr>
        <xdr:cNvPr id="33189" name="AutoShape 1" descr="Eine Matrixformel, die Konstanten verwendet">
          <a:extLst>
            <a:ext uri="{FF2B5EF4-FFF2-40B4-BE49-F238E27FC236}">
              <a16:creationId xmlns:a16="http://schemas.microsoft.com/office/drawing/2014/main" id="{697211AB-02E3-91B9-8F4F-0F16F5B6499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3224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265</xdr:row>
      <xdr:rowOff>0</xdr:rowOff>
    </xdr:from>
    <xdr:to>
      <xdr:col>11</xdr:col>
      <xdr:colOff>314325</xdr:colOff>
      <xdr:row>266</xdr:row>
      <xdr:rowOff>133350</xdr:rowOff>
    </xdr:to>
    <xdr:sp macro="" textlink="">
      <xdr:nvSpPr>
        <xdr:cNvPr id="33190" name="AutoShape 1" descr="Eine Matrixformel, die Konstanten verwendet">
          <a:extLst>
            <a:ext uri="{FF2B5EF4-FFF2-40B4-BE49-F238E27FC236}">
              <a16:creationId xmlns:a16="http://schemas.microsoft.com/office/drawing/2014/main" id="{EFC09EDD-B615-61E3-DAEB-6BE84D959D9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3224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265</xdr:row>
      <xdr:rowOff>0</xdr:rowOff>
    </xdr:from>
    <xdr:to>
      <xdr:col>11</xdr:col>
      <xdr:colOff>314325</xdr:colOff>
      <xdr:row>266</xdr:row>
      <xdr:rowOff>133350</xdr:rowOff>
    </xdr:to>
    <xdr:sp macro="" textlink="">
      <xdr:nvSpPr>
        <xdr:cNvPr id="33191" name="AutoShape 1" descr="Eine Matrixformel, die Konstanten verwendet">
          <a:extLst>
            <a:ext uri="{FF2B5EF4-FFF2-40B4-BE49-F238E27FC236}">
              <a16:creationId xmlns:a16="http://schemas.microsoft.com/office/drawing/2014/main" id="{9DA65470-EE99-8290-4302-9B7BB402124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3224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265</xdr:row>
      <xdr:rowOff>0</xdr:rowOff>
    </xdr:from>
    <xdr:to>
      <xdr:col>11</xdr:col>
      <xdr:colOff>314325</xdr:colOff>
      <xdr:row>266</xdr:row>
      <xdr:rowOff>133350</xdr:rowOff>
    </xdr:to>
    <xdr:sp macro="" textlink="">
      <xdr:nvSpPr>
        <xdr:cNvPr id="33192" name="AutoShape 1" descr="Eine Matrixformel, die Konstanten verwendet">
          <a:extLst>
            <a:ext uri="{FF2B5EF4-FFF2-40B4-BE49-F238E27FC236}">
              <a16:creationId xmlns:a16="http://schemas.microsoft.com/office/drawing/2014/main" id="{C382FBFF-70A0-B6C7-0159-9F99C7118F6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3224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265</xdr:row>
      <xdr:rowOff>0</xdr:rowOff>
    </xdr:from>
    <xdr:to>
      <xdr:col>11</xdr:col>
      <xdr:colOff>314325</xdr:colOff>
      <xdr:row>266</xdr:row>
      <xdr:rowOff>133350</xdr:rowOff>
    </xdr:to>
    <xdr:sp macro="" textlink="">
      <xdr:nvSpPr>
        <xdr:cNvPr id="33193" name="AutoShape 1" descr="Eine Matrixformel, die Konstanten verwendet">
          <a:extLst>
            <a:ext uri="{FF2B5EF4-FFF2-40B4-BE49-F238E27FC236}">
              <a16:creationId xmlns:a16="http://schemas.microsoft.com/office/drawing/2014/main" id="{FC7D829F-DDEA-49D9-926A-6188FE427F4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3224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265</xdr:row>
      <xdr:rowOff>0</xdr:rowOff>
    </xdr:from>
    <xdr:to>
      <xdr:col>11</xdr:col>
      <xdr:colOff>314325</xdr:colOff>
      <xdr:row>266</xdr:row>
      <xdr:rowOff>133350</xdr:rowOff>
    </xdr:to>
    <xdr:sp macro="" textlink="">
      <xdr:nvSpPr>
        <xdr:cNvPr id="33194" name="AutoShape 1" descr="Eine Matrixformel, die Konstanten verwendet">
          <a:extLst>
            <a:ext uri="{FF2B5EF4-FFF2-40B4-BE49-F238E27FC236}">
              <a16:creationId xmlns:a16="http://schemas.microsoft.com/office/drawing/2014/main" id="{5EE8EEC3-5AC0-0EC6-5B16-8AD476A2A0F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3224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265</xdr:row>
      <xdr:rowOff>0</xdr:rowOff>
    </xdr:from>
    <xdr:to>
      <xdr:col>11</xdr:col>
      <xdr:colOff>314325</xdr:colOff>
      <xdr:row>266</xdr:row>
      <xdr:rowOff>133350</xdr:rowOff>
    </xdr:to>
    <xdr:sp macro="" textlink="">
      <xdr:nvSpPr>
        <xdr:cNvPr id="33195" name="AutoShape 1" descr="Eine Matrixformel, die Konstanten verwendet">
          <a:extLst>
            <a:ext uri="{FF2B5EF4-FFF2-40B4-BE49-F238E27FC236}">
              <a16:creationId xmlns:a16="http://schemas.microsoft.com/office/drawing/2014/main" id="{AD7963E3-A7A5-AD48-D3E0-77C841C8BBD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3224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314325</xdr:colOff>
      <xdr:row>204</xdr:row>
      <xdr:rowOff>133350</xdr:rowOff>
    </xdr:to>
    <xdr:sp macro="" textlink="">
      <xdr:nvSpPr>
        <xdr:cNvPr id="33196" name="AutoShape 1" descr="Eine Matrixformel, die Konstanten verwendet">
          <a:extLst>
            <a:ext uri="{FF2B5EF4-FFF2-40B4-BE49-F238E27FC236}">
              <a16:creationId xmlns:a16="http://schemas.microsoft.com/office/drawing/2014/main" id="{73AEB473-AA86-2C2C-8260-C7AF4CD13A9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3185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314325</xdr:colOff>
      <xdr:row>204</xdr:row>
      <xdr:rowOff>133350</xdr:rowOff>
    </xdr:to>
    <xdr:sp macro="" textlink="">
      <xdr:nvSpPr>
        <xdr:cNvPr id="33197" name="AutoShape 1" descr="Eine Matrixformel, die Konstanten verwendet">
          <a:extLst>
            <a:ext uri="{FF2B5EF4-FFF2-40B4-BE49-F238E27FC236}">
              <a16:creationId xmlns:a16="http://schemas.microsoft.com/office/drawing/2014/main" id="{5EFCF921-C21B-42E1-5DE7-F3EF9A76362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3185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314325</xdr:colOff>
      <xdr:row>204</xdr:row>
      <xdr:rowOff>133350</xdr:rowOff>
    </xdr:to>
    <xdr:sp macro="" textlink="">
      <xdr:nvSpPr>
        <xdr:cNvPr id="33198" name="AutoShape 1" descr="Eine Matrixformel, die Konstanten verwendet">
          <a:extLst>
            <a:ext uri="{FF2B5EF4-FFF2-40B4-BE49-F238E27FC236}">
              <a16:creationId xmlns:a16="http://schemas.microsoft.com/office/drawing/2014/main" id="{2472C8E7-0869-FBB1-26FD-BF92EB3DB62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3185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314325</xdr:colOff>
      <xdr:row>204</xdr:row>
      <xdr:rowOff>133350</xdr:rowOff>
    </xdr:to>
    <xdr:sp macro="" textlink="">
      <xdr:nvSpPr>
        <xdr:cNvPr id="33199" name="AutoShape 1" descr="Eine Matrixformel, die Konstanten verwendet">
          <a:extLst>
            <a:ext uri="{FF2B5EF4-FFF2-40B4-BE49-F238E27FC236}">
              <a16:creationId xmlns:a16="http://schemas.microsoft.com/office/drawing/2014/main" id="{BF9B0B69-642D-3BDD-546C-D0B8F396D12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3185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314325</xdr:colOff>
      <xdr:row>204</xdr:row>
      <xdr:rowOff>133350</xdr:rowOff>
    </xdr:to>
    <xdr:sp macro="" textlink="">
      <xdr:nvSpPr>
        <xdr:cNvPr id="33200" name="AutoShape 1" descr="Eine Matrixformel, die Konstanten verwendet">
          <a:extLst>
            <a:ext uri="{FF2B5EF4-FFF2-40B4-BE49-F238E27FC236}">
              <a16:creationId xmlns:a16="http://schemas.microsoft.com/office/drawing/2014/main" id="{6A759761-DB32-97AA-5F13-A06BFB5D7B4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3185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314325</xdr:colOff>
      <xdr:row>204</xdr:row>
      <xdr:rowOff>133350</xdr:rowOff>
    </xdr:to>
    <xdr:sp macro="" textlink="">
      <xdr:nvSpPr>
        <xdr:cNvPr id="33201" name="AutoShape 1" descr="Eine Matrixformel, die Konstanten verwendet">
          <a:extLst>
            <a:ext uri="{FF2B5EF4-FFF2-40B4-BE49-F238E27FC236}">
              <a16:creationId xmlns:a16="http://schemas.microsoft.com/office/drawing/2014/main" id="{C597CEC1-13E4-16FB-299B-2C2A719CDD6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3185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314325</xdr:colOff>
      <xdr:row>204</xdr:row>
      <xdr:rowOff>133350</xdr:rowOff>
    </xdr:to>
    <xdr:sp macro="" textlink="">
      <xdr:nvSpPr>
        <xdr:cNvPr id="33202" name="AutoShape 1" descr="Eine Matrixformel, die Konstanten verwendet">
          <a:extLst>
            <a:ext uri="{FF2B5EF4-FFF2-40B4-BE49-F238E27FC236}">
              <a16:creationId xmlns:a16="http://schemas.microsoft.com/office/drawing/2014/main" id="{3487BE50-FCC4-895B-9CFD-AB016EDC94C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3185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314325</xdr:colOff>
      <xdr:row>204</xdr:row>
      <xdr:rowOff>133350</xdr:rowOff>
    </xdr:to>
    <xdr:sp macro="" textlink="">
      <xdr:nvSpPr>
        <xdr:cNvPr id="33203" name="AutoShape 1" descr="Eine Matrixformel, die Konstanten verwendet">
          <a:extLst>
            <a:ext uri="{FF2B5EF4-FFF2-40B4-BE49-F238E27FC236}">
              <a16:creationId xmlns:a16="http://schemas.microsoft.com/office/drawing/2014/main" id="{3EC8041B-D422-FD32-CBF5-0B2EA78610B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3185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314325</xdr:colOff>
      <xdr:row>204</xdr:row>
      <xdr:rowOff>133350</xdr:rowOff>
    </xdr:to>
    <xdr:sp macro="" textlink="">
      <xdr:nvSpPr>
        <xdr:cNvPr id="33204" name="AutoShape 1" descr="Eine Matrixformel, die Konstanten verwendet">
          <a:extLst>
            <a:ext uri="{FF2B5EF4-FFF2-40B4-BE49-F238E27FC236}">
              <a16:creationId xmlns:a16="http://schemas.microsoft.com/office/drawing/2014/main" id="{86778800-3827-580C-FD3E-96D4A3F7BE8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3185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129</xdr:row>
      <xdr:rowOff>0</xdr:rowOff>
    </xdr:from>
    <xdr:to>
      <xdr:col>11</xdr:col>
      <xdr:colOff>314325</xdr:colOff>
      <xdr:row>130</xdr:row>
      <xdr:rowOff>133350</xdr:rowOff>
    </xdr:to>
    <xdr:sp macro="" textlink="">
      <xdr:nvSpPr>
        <xdr:cNvPr id="33205" name="AutoShape 1" descr="Eine Matrixformel, die Konstanten verwendet">
          <a:extLst>
            <a:ext uri="{FF2B5EF4-FFF2-40B4-BE49-F238E27FC236}">
              <a16:creationId xmlns:a16="http://schemas.microsoft.com/office/drawing/2014/main" id="{BA4BBB1E-65F7-32FC-2C34-CEDDBEE53C1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1202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129</xdr:row>
      <xdr:rowOff>0</xdr:rowOff>
    </xdr:from>
    <xdr:to>
      <xdr:col>11</xdr:col>
      <xdr:colOff>314325</xdr:colOff>
      <xdr:row>130</xdr:row>
      <xdr:rowOff>133350</xdr:rowOff>
    </xdr:to>
    <xdr:sp macro="" textlink="">
      <xdr:nvSpPr>
        <xdr:cNvPr id="33206" name="AutoShape 1" descr="Eine Matrixformel, die Konstanten verwendet">
          <a:extLst>
            <a:ext uri="{FF2B5EF4-FFF2-40B4-BE49-F238E27FC236}">
              <a16:creationId xmlns:a16="http://schemas.microsoft.com/office/drawing/2014/main" id="{664F6423-0087-06BA-D294-05B88593E26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1202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129</xdr:row>
      <xdr:rowOff>0</xdr:rowOff>
    </xdr:from>
    <xdr:to>
      <xdr:col>11</xdr:col>
      <xdr:colOff>314325</xdr:colOff>
      <xdr:row>130</xdr:row>
      <xdr:rowOff>133350</xdr:rowOff>
    </xdr:to>
    <xdr:sp macro="" textlink="">
      <xdr:nvSpPr>
        <xdr:cNvPr id="33207" name="AutoShape 1" descr="Eine Matrixformel, die Konstanten verwendet">
          <a:extLst>
            <a:ext uri="{FF2B5EF4-FFF2-40B4-BE49-F238E27FC236}">
              <a16:creationId xmlns:a16="http://schemas.microsoft.com/office/drawing/2014/main" id="{17B628D2-9799-DEB1-6712-7F3FFEE8D13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1202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129</xdr:row>
      <xdr:rowOff>0</xdr:rowOff>
    </xdr:from>
    <xdr:to>
      <xdr:col>11</xdr:col>
      <xdr:colOff>314325</xdr:colOff>
      <xdr:row>130</xdr:row>
      <xdr:rowOff>133350</xdr:rowOff>
    </xdr:to>
    <xdr:sp macro="" textlink="">
      <xdr:nvSpPr>
        <xdr:cNvPr id="33208" name="AutoShape 1" descr="Eine Matrixformel, die Konstanten verwendet">
          <a:extLst>
            <a:ext uri="{FF2B5EF4-FFF2-40B4-BE49-F238E27FC236}">
              <a16:creationId xmlns:a16="http://schemas.microsoft.com/office/drawing/2014/main" id="{B2A1B7EE-4336-B42D-C0F7-00F36602129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1202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129</xdr:row>
      <xdr:rowOff>0</xdr:rowOff>
    </xdr:from>
    <xdr:to>
      <xdr:col>11</xdr:col>
      <xdr:colOff>314325</xdr:colOff>
      <xdr:row>130</xdr:row>
      <xdr:rowOff>133350</xdr:rowOff>
    </xdr:to>
    <xdr:sp macro="" textlink="">
      <xdr:nvSpPr>
        <xdr:cNvPr id="33209" name="AutoShape 1" descr="Eine Matrixformel, die Konstanten verwendet">
          <a:extLst>
            <a:ext uri="{FF2B5EF4-FFF2-40B4-BE49-F238E27FC236}">
              <a16:creationId xmlns:a16="http://schemas.microsoft.com/office/drawing/2014/main" id="{1CDE4B1E-D2F5-C216-E5BD-4E37512A0E9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1202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129</xdr:row>
      <xdr:rowOff>0</xdr:rowOff>
    </xdr:from>
    <xdr:to>
      <xdr:col>11</xdr:col>
      <xdr:colOff>314325</xdr:colOff>
      <xdr:row>130</xdr:row>
      <xdr:rowOff>133350</xdr:rowOff>
    </xdr:to>
    <xdr:sp macro="" textlink="">
      <xdr:nvSpPr>
        <xdr:cNvPr id="33210" name="AutoShape 1" descr="Eine Matrixformel, die Konstanten verwendet">
          <a:extLst>
            <a:ext uri="{FF2B5EF4-FFF2-40B4-BE49-F238E27FC236}">
              <a16:creationId xmlns:a16="http://schemas.microsoft.com/office/drawing/2014/main" id="{BAEE6F8D-E158-6025-808E-57A430B64FE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1202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129</xdr:row>
      <xdr:rowOff>0</xdr:rowOff>
    </xdr:from>
    <xdr:to>
      <xdr:col>11</xdr:col>
      <xdr:colOff>314325</xdr:colOff>
      <xdr:row>130</xdr:row>
      <xdr:rowOff>133350</xdr:rowOff>
    </xdr:to>
    <xdr:sp macro="" textlink="">
      <xdr:nvSpPr>
        <xdr:cNvPr id="33211" name="AutoShape 1" descr="Eine Matrixformel, die Konstanten verwendet">
          <a:extLst>
            <a:ext uri="{FF2B5EF4-FFF2-40B4-BE49-F238E27FC236}">
              <a16:creationId xmlns:a16="http://schemas.microsoft.com/office/drawing/2014/main" id="{0EA9F724-959A-C3A7-EFFD-B8A1913F419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1202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129</xdr:row>
      <xdr:rowOff>0</xdr:rowOff>
    </xdr:from>
    <xdr:to>
      <xdr:col>11</xdr:col>
      <xdr:colOff>314325</xdr:colOff>
      <xdr:row>130</xdr:row>
      <xdr:rowOff>133350</xdr:rowOff>
    </xdr:to>
    <xdr:sp macro="" textlink="">
      <xdr:nvSpPr>
        <xdr:cNvPr id="33212" name="AutoShape 1" descr="Eine Matrixformel, die Konstanten verwendet">
          <a:extLst>
            <a:ext uri="{FF2B5EF4-FFF2-40B4-BE49-F238E27FC236}">
              <a16:creationId xmlns:a16="http://schemas.microsoft.com/office/drawing/2014/main" id="{EF740B5D-BFC3-7020-1EE5-2A762324A42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1202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129</xdr:row>
      <xdr:rowOff>0</xdr:rowOff>
    </xdr:from>
    <xdr:to>
      <xdr:col>11</xdr:col>
      <xdr:colOff>314325</xdr:colOff>
      <xdr:row>130</xdr:row>
      <xdr:rowOff>133350</xdr:rowOff>
    </xdr:to>
    <xdr:sp macro="" textlink="">
      <xdr:nvSpPr>
        <xdr:cNvPr id="33213" name="AutoShape 1" descr="Eine Matrixformel, die Konstanten verwendet">
          <a:extLst>
            <a:ext uri="{FF2B5EF4-FFF2-40B4-BE49-F238E27FC236}">
              <a16:creationId xmlns:a16="http://schemas.microsoft.com/office/drawing/2014/main" id="{9CF2A1AF-0DFA-FC67-00BF-EC4AE4EB0D7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1202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107</xdr:row>
      <xdr:rowOff>0</xdr:rowOff>
    </xdr:from>
    <xdr:to>
      <xdr:col>11</xdr:col>
      <xdr:colOff>314325</xdr:colOff>
      <xdr:row>108</xdr:row>
      <xdr:rowOff>133350</xdr:rowOff>
    </xdr:to>
    <xdr:sp macro="" textlink="">
      <xdr:nvSpPr>
        <xdr:cNvPr id="33214" name="AutoShape 1" descr="Eine Matrixformel, die Konstanten verwendet">
          <a:extLst>
            <a:ext uri="{FF2B5EF4-FFF2-40B4-BE49-F238E27FC236}">
              <a16:creationId xmlns:a16="http://schemas.microsoft.com/office/drawing/2014/main" id="{48F8D3A0-66A0-F4C2-F5D5-70F7DA35E23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7640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107</xdr:row>
      <xdr:rowOff>0</xdr:rowOff>
    </xdr:from>
    <xdr:to>
      <xdr:col>11</xdr:col>
      <xdr:colOff>314325</xdr:colOff>
      <xdr:row>108</xdr:row>
      <xdr:rowOff>133350</xdr:rowOff>
    </xdr:to>
    <xdr:sp macro="" textlink="">
      <xdr:nvSpPr>
        <xdr:cNvPr id="33215" name="AutoShape 1" descr="Eine Matrixformel, die Konstanten verwendet">
          <a:extLst>
            <a:ext uri="{FF2B5EF4-FFF2-40B4-BE49-F238E27FC236}">
              <a16:creationId xmlns:a16="http://schemas.microsoft.com/office/drawing/2014/main" id="{B0B92569-A793-70A8-446A-12A1D425448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7640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107</xdr:row>
      <xdr:rowOff>0</xdr:rowOff>
    </xdr:from>
    <xdr:to>
      <xdr:col>11</xdr:col>
      <xdr:colOff>314325</xdr:colOff>
      <xdr:row>108</xdr:row>
      <xdr:rowOff>133350</xdr:rowOff>
    </xdr:to>
    <xdr:sp macro="" textlink="">
      <xdr:nvSpPr>
        <xdr:cNvPr id="33216" name="AutoShape 1" descr="Eine Matrixformel, die Konstanten verwendet">
          <a:extLst>
            <a:ext uri="{FF2B5EF4-FFF2-40B4-BE49-F238E27FC236}">
              <a16:creationId xmlns:a16="http://schemas.microsoft.com/office/drawing/2014/main" id="{F5AEC2AC-0F89-0680-26BF-CDC87D015C3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7640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107</xdr:row>
      <xdr:rowOff>0</xdr:rowOff>
    </xdr:from>
    <xdr:to>
      <xdr:col>11</xdr:col>
      <xdr:colOff>314325</xdr:colOff>
      <xdr:row>108</xdr:row>
      <xdr:rowOff>133350</xdr:rowOff>
    </xdr:to>
    <xdr:sp macro="" textlink="">
      <xdr:nvSpPr>
        <xdr:cNvPr id="33217" name="AutoShape 1" descr="Eine Matrixformel, die Konstanten verwendet">
          <a:extLst>
            <a:ext uri="{FF2B5EF4-FFF2-40B4-BE49-F238E27FC236}">
              <a16:creationId xmlns:a16="http://schemas.microsoft.com/office/drawing/2014/main" id="{A47FAD0B-D229-C445-D4B4-B1B56AD0282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7640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107</xdr:row>
      <xdr:rowOff>0</xdr:rowOff>
    </xdr:from>
    <xdr:to>
      <xdr:col>11</xdr:col>
      <xdr:colOff>314325</xdr:colOff>
      <xdr:row>108</xdr:row>
      <xdr:rowOff>133350</xdr:rowOff>
    </xdr:to>
    <xdr:sp macro="" textlink="">
      <xdr:nvSpPr>
        <xdr:cNvPr id="33218" name="AutoShape 1" descr="Eine Matrixformel, die Konstanten verwendet">
          <a:extLst>
            <a:ext uri="{FF2B5EF4-FFF2-40B4-BE49-F238E27FC236}">
              <a16:creationId xmlns:a16="http://schemas.microsoft.com/office/drawing/2014/main" id="{7E9E917C-5979-974B-0DC3-25BBCC7AF8F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7640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107</xdr:row>
      <xdr:rowOff>0</xdr:rowOff>
    </xdr:from>
    <xdr:to>
      <xdr:col>11</xdr:col>
      <xdr:colOff>314325</xdr:colOff>
      <xdr:row>108</xdr:row>
      <xdr:rowOff>133350</xdr:rowOff>
    </xdr:to>
    <xdr:sp macro="" textlink="">
      <xdr:nvSpPr>
        <xdr:cNvPr id="33219" name="AutoShape 1" descr="Eine Matrixformel, die Konstanten verwendet">
          <a:extLst>
            <a:ext uri="{FF2B5EF4-FFF2-40B4-BE49-F238E27FC236}">
              <a16:creationId xmlns:a16="http://schemas.microsoft.com/office/drawing/2014/main" id="{AF1E609C-7686-D432-8671-93EFDCD609F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7640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107</xdr:row>
      <xdr:rowOff>0</xdr:rowOff>
    </xdr:from>
    <xdr:to>
      <xdr:col>11</xdr:col>
      <xdr:colOff>314325</xdr:colOff>
      <xdr:row>108</xdr:row>
      <xdr:rowOff>133350</xdr:rowOff>
    </xdr:to>
    <xdr:sp macro="" textlink="">
      <xdr:nvSpPr>
        <xdr:cNvPr id="33220" name="AutoShape 1" descr="Eine Matrixformel, die Konstanten verwendet">
          <a:extLst>
            <a:ext uri="{FF2B5EF4-FFF2-40B4-BE49-F238E27FC236}">
              <a16:creationId xmlns:a16="http://schemas.microsoft.com/office/drawing/2014/main" id="{6ED932F9-8614-6C08-E446-CFECC99408B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7640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107</xdr:row>
      <xdr:rowOff>0</xdr:rowOff>
    </xdr:from>
    <xdr:to>
      <xdr:col>11</xdr:col>
      <xdr:colOff>314325</xdr:colOff>
      <xdr:row>108</xdr:row>
      <xdr:rowOff>133350</xdr:rowOff>
    </xdr:to>
    <xdr:sp macro="" textlink="">
      <xdr:nvSpPr>
        <xdr:cNvPr id="33221" name="AutoShape 1" descr="Eine Matrixformel, die Konstanten verwendet">
          <a:extLst>
            <a:ext uri="{FF2B5EF4-FFF2-40B4-BE49-F238E27FC236}">
              <a16:creationId xmlns:a16="http://schemas.microsoft.com/office/drawing/2014/main" id="{92774CCE-A160-F257-9998-FE1D12A080F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7640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107</xdr:row>
      <xdr:rowOff>0</xdr:rowOff>
    </xdr:from>
    <xdr:to>
      <xdr:col>11</xdr:col>
      <xdr:colOff>314325</xdr:colOff>
      <xdr:row>108</xdr:row>
      <xdr:rowOff>133350</xdr:rowOff>
    </xdr:to>
    <xdr:sp macro="" textlink="">
      <xdr:nvSpPr>
        <xdr:cNvPr id="33222" name="AutoShape 1" descr="Eine Matrixformel, die Konstanten verwendet">
          <a:extLst>
            <a:ext uri="{FF2B5EF4-FFF2-40B4-BE49-F238E27FC236}">
              <a16:creationId xmlns:a16="http://schemas.microsoft.com/office/drawing/2014/main" id="{6E3116BD-1C11-FC85-3691-D49A76A66F6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7640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359</xdr:row>
      <xdr:rowOff>0</xdr:rowOff>
    </xdr:from>
    <xdr:to>
      <xdr:col>11</xdr:col>
      <xdr:colOff>314325</xdr:colOff>
      <xdr:row>360</xdr:row>
      <xdr:rowOff>133350</xdr:rowOff>
    </xdr:to>
    <xdr:sp macro="" textlink="">
      <xdr:nvSpPr>
        <xdr:cNvPr id="33223" name="AutoShape 1" descr="Eine Matrixformel, die Konstanten verwendet">
          <a:extLst>
            <a:ext uri="{FF2B5EF4-FFF2-40B4-BE49-F238E27FC236}">
              <a16:creationId xmlns:a16="http://schemas.microsoft.com/office/drawing/2014/main" id="{F7FF369F-FBC9-6B24-F9F1-C32A577E405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8445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359</xdr:row>
      <xdr:rowOff>0</xdr:rowOff>
    </xdr:from>
    <xdr:to>
      <xdr:col>11</xdr:col>
      <xdr:colOff>314325</xdr:colOff>
      <xdr:row>360</xdr:row>
      <xdr:rowOff>133350</xdr:rowOff>
    </xdr:to>
    <xdr:sp macro="" textlink="">
      <xdr:nvSpPr>
        <xdr:cNvPr id="33224" name="AutoShape 1" descr="Eine Matrixformel, die Konstanten verwendet">
          <a:extLst>
            <a:ext uri="{FF2B5EF4-FFF2-40B4-BE49-F238E27FC236}">
              <a16:creationId xmlns:a16="http://schemas.microsoft.com/office/drawing/2014/main" id="{56D8F261-986A-9150-12C6-836E00745C8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8445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359</xdr:row>
      <xdr:rowOff>0</xdr:rowOff>
    </xdr:from>
    <xdr:to>
      <xdr:col>11</xdr:col>
      <xdr:colOff>314325</xdr:colOff>
      <xdr:row>360</xdr:row>
      <xdr:rowOff>133350</xdr:rowOff>
    </xdr:to>
    <xdr:sp macro="" textlink="">
      <xdr:nvSpPr>
        <xdr:cNvPr id="33225" name="AutoShape 1" descr="Eine Matrixformel, die Konstanten verwendet">
          <a:extLst>
            <a:ext uri="{FF2B5EF4-FFF2-40B4-BE49-F238E27FC236}">
              <a16:creationId xmlns:a16="http://schemas.microsoft.com/office/drawing/2014/main" id="{4455454B-1EF8-625C-86F2-B5F2B6B3832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8445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359</xdr:row>
      <xdr:rowOff>0</xdr:rowOff>
    </xdr:from>
    <xdr:to>
      <xdr:col>11</xdr:col>
      <xdr:colOff>314325</xdr:colOff>
      <xdr:row>360</xdr:row>
      <xdr:rowOff>133350</xdr:rowOff>
    </xdr:to>
    <xdr:sp macro="" textlink="">
      <xdr:nvSpPr>
        <xdr:cNvPr id="33226" name="AutoShape 1" descr="Eine Matrixformel, die Konstanten verwendet">
          <a:extLst>
            <a:ext uri="{FF2B5EF4-FFF2-40B4-BE49-F238E27FC236}">
              <a16:creationId xmlns:a16="http://schemas.microsoft.com/office/drawing/2014/main" id="{D53CDC59-68C6-255B-D4D6-136ECDA606C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8445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359</xdr:row>
      <xdr:rowOff>0</xdr:rowOff>
    </xdr:from>
    <xdr:to>
      <xdr:col>11</xdr:col>
      <xdr:colOff>314325</xdr:colOff>
      <xdr:row>360</xdr:row>
      <xdr:rowOff>133350</xdr:rowOff>
    </xdr:to>
    <xdr:sp macro="" textlink="">
      <xdr:nvSpPr>
        <xdr:cNvPr id="33227" name="AutoShape 1" descr="Eine Matrixformel, die Konstanten verwendet">
          <a:extLst>
            <a:ext uri="{FF2B5EF4-FFF2-40B4-BE49-F238E27FC236}">
              <a16:creationId xmlns:a16="http://schemas.microsoft.com/office/drawing/2014/main" id="{B221D28E-7995-B484-BE4E-5DE33271F9B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8445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359</xdr:row>
      <xdr:rowOff>0</xdr:rowOff>
    </xdr:from>
    <xdr:to>
      <xdr:col>11</xdr:col>
      <xdr:colOff>314325</xdr:colOff>
      <xdr:row>360</xdr:row>
      <xdr:rowOff>133350</xdr:rowOff>
    </xdr:to>
    <xdr:sp macro="" textlink="">
      <xdr:nvSpPr>
        <xdr:cNvPr id="33228" name="AutoShape 1" descr="Eine Matrixformel, die Konstanten verwendet">
          <a:extLst>
            <a:ext uri="{FF2B5EF4-FFF2-40B4-BE49-F238E27FC236}">
              <a16:creationId xmlns:a16="http://schemas.microsoft.com/office/drawing/2014/main" id="{4BF33EF4-E0DD-DB63-D37B-6135748C7A7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8445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359</xdr:row>
      <xdr:rowOff>0</xdr:rowOff>
    </xdr:from>
    <xdr:to>
      <xdr:col>11</xdr:col>
      <xdr:colOff>314325</xdr:colOff>
      <xdr:row>360</xdr:row>
      <xdr:rowOff>133350</xdr:rowOff>
    </xdr:to>
    <xdr:sp macro="" textlink="">
      <xdr:nvSpPr>
        <xdr:cNvPr id="33229" name="AutoShape 1" descr="Eine Matrixformel, die Konstanten verwendet">
          <a:extLst>
            <a:ext uri="{FF2B5EF4-FFF2-40B4-BE49-F238E27FC236}">
              <a16:creationId xmlns:a16="http://schemas.microsoft.com/office/drawing/2014/main" id="{2B91C471-44E8-9A97-D20F-9798530C75B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8445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359</xdr:row>
      <xdr:rowOff>0</xdr:rowOff>
    </xdr:from>
    <xdr:to>
      <xdr:col>11</xdr:col>
      <xdr:colOff>314325</xdr:colOff>
      <xdr:row>360</xdr:row>
      <xdr:rowOff>133350</xdr:rowOff>
    </xdr:to>
    <xdr:sp macro="" textlink="">
      <xdr:nvSpPr>
        <xdr:cNvPr id="33230" name="AutoShape 1" descr="Eine Matrixformel, die Konstanten verwendet">
          <a:extLst>
            <a:ext uri="{FF2B5EF4-FFF2-40B4-BE49-F238E27FC236}">
              <a16:creationId xmlns:a16="http://schemas.microsoft.com/office/drawing/2014/main" id="{83F65405-F58A-FC5C-01BF-FF59B0562D7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8445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359</xdr:row>
      <xdr:rowOff>0</xdr:rowOff>
    </xdr:from>
    <xdr:to>
      <xdr:col>11</xdr:col>
      <xdr:colOff>314325</xdr:colOff>
      <xdr:row>360</xdr:row>
      <xdr:rowOff>133350</xdr:rowOff>
    </xdr:to>
    <xdr:sp macro="" textlink="">
      <xdr:nvSpPr>
        <xdr:cNvPr id="33231" name="AutoShape 1" descr="Eine Matrixformel, die Konstanten verwendet">
          <a:extLst>
            <a:ext uri="{FF2B5EF4-FFF2-40B4-BE49-F238E27FC236}">
              <a16:creationId xmlns:a16="http://schemas.microsoft.com/office/drawing/2014/main" id="{F14B917E-3A14-F685-9E6B-C440B432A01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8445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120</xdr:row>
      <xdr:rowOff>0</xdr:rowOff>
    </xdr:from>
    <xdr:to>
      <xdr:col>11</xdr:col>
      <xdr:colOff>314325</xdr:colOff>
      <xdr:row>121</xdr:row>
      <xdr:rowOff>133350</xdr:rowOff>
    </xdr:to>
    <xdr:sp macro="" textlink="">
      <xdr:nvSpPr>
        <xdr:cNvPr id="33232" name="AutoShape 1" descr="Eine Matrixformel, die Konstanten verwendet">
          <a:extLst>
            <a:ext uri="{FF2B5EF4-FFF2-40B4-BE49-F238E27FC236}">
              <a16:creationId xmlns:a16="http://schemas.microsoft.com/office/drawing/2014/main" id="{E981BA5E-69BF-8298-91F8-0B7442161C2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9745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120</xdr:row>
      <xdr:rowOff>0</xdr:rowOff>
    </xdr:from>
    <xdr:to>
      <xdr:col>11</xdr:col>
      <xdr:colOff>314325</xdr:colOff>
      <xdr:row>121</xdr:row>
      <xdr:rowOff>133350</xdr:rowOff>
    </xdr:to>
    <xdr:sp macro="" textlink="">
      <xdr:nvSpPr>
        <xdr:cNvPr id="33233" name="AutoShape 1" descr="Eine Matrixformel, die Konstanten verwendet">
          <a:extLst>
            <a:ext uri="{FF2B5EF4-FFF2-40B4-BE49-F238E27FC236}">
              <a16:creationId xmlns:a16="http://schemas.microsoft.com/office/drawing/2014/main" id="{1C7AACF5-1400-5AB7-4838-A2F46483ABD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9745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120</xdr:row>
      <xdr:rowOff>0</xdr:rowOff>
    </xdr:from>
    <xdr:to>
      <xdr:col>11</xdr:col>
      <xdr:colOff>314325</xdr:colOff>
      <xdr:row>121</xdr:row>
      <xdr:rowOff>133350</xdr:rowOff>
    </xdr:to>
    <xdr:sp macro="" textlink="">
      <xdr:nvSpPr>
        <xdr:cNvPr id="33234" name="AutoShape 1" descr="Eine Matrixformel, die Konstanten verwendet">
          <a:extLst>
            <a:ext uri="{FF2B5EF4-FFF2-40B4-BE49-F238E27FC236}">
              <a16:creationId xmlns:a16="http://schemas.microsoft.com/office/drawing/2014/main" id="{D5F2891E-A25F-535F-D71C-DA8B7BC802F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9745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120</xdr:row>
      <xdr:rowOff>0</xdr:rowOff>
    </xdr:from>
    <xdr:to>
      <xdr:col>11</xdr:col>
      <xdr:colOff>314325</xdr:colOff>
      <xdr:row>121</xdr:row>
      <xdr:rowOff>133350</xdr:rowOff>
    </xdr:to>
    <xdr:sp macro="" textlink="">
      <xdr:nvSpPr>
        <xdr:cNvPr id="33235" name="AutoShape 1" descr="Eine Matrixformel, die Konstanten verwendet">
          <a:extLst>
            <a:ext uri="{FF2B5EF4-FFF2-40B4-BE49-F238E27FC236}">
              <a16:creationId xmlns:a16="http://schemas.microsoft.com/office/drawing/2014/main" id="{B2223CE0-D726-7AB2-92BF-93F5E32DE45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9745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120</xdr:row>
      <xdr:rowOff>0</xdr:rowOff>
    </xdr:from>
    <xdr:to>
      <xdr:col>11</xdr:col>
      <xdr:colOff>314325</xdr:colOff>
      <xdr:row>121</xdr:row>
      <xdr:rowOff>133350</xdr:rowOff>
    </xdr:to>
    <xdr:sp macro="" textlink="">
      <xdr:nvSpPr>
        <xdr:cNvPr id="33236" name="AutoShape 1" descr="Eine Matrixformel, die Konstanten verwendet">
          <a:extLst>
            <a:ext uri="{FF2B5EF4-FFF2-40B4-BE49-F238E27FC236}">
              <a16:creationId xmlns:a16="http://schemas.microsoft.com/office/drawing/2014/main" id="{C776385F-215D-00E5-C0E5-0C83743A8DB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9745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120</xdr:row>
      <xdr:rowOff>0</xdr:rowOff>
    </xdr:from>
    <xdr:to>
      <xdr:col>11</xdr:col>
      <xdr:colOff>314325</xdr:colOff>
      <xdr:row>121</xdr:row>
      <xdr:rowOff>133350</xdr:rowOff>
    </xdr:to>
    <xdr:sp macro="" textlink="">
      <xdr:nvSpPr>
        <xdr:cNvPr id="33237" name="AutoShape 1" descr="Eine Matrixformel, die Konstanten verwendet">
          <a:extLst>
            <a:ext uri="{FF2B5EF4-FFF2-40B4-BE49-F238E27FC236}">
              <a16:creationId xmlns:a16="http://schemas.microsoft.com/office/drawing/2014/main" id="{F38A14BD-0C0B-AE9B-7AB4-1D409E6BA4A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9745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120</xdr:row>
      <xdr:rowOff>0</xdr:rowOff>
    </xdr:from>
    <xdr:to>
      <xdr:col>11</xdr:col>
      <xdr:colOff>314325</xdr:colOff>
      <xdr:row>121</xdr:row>
      <xdr:rowOff>133350</xdr:rowOff>
    </xdr:to>
    <xdr:sp macro="" textlink="">
      <xdr:nvSpPr>
        <xdr:cNvPr id="33238" name="AutoShape 1" descr="Eine Matrixformel, die Konstanten verwendet">
          <a:extLst>
            <a:ext uri="{FF2B5EF4-FFF2-40B4-BE49-F238E27FC236}">
              <a16:creationId xmlns:a16="http://schemas.microsoft.com/office/drawing/2014/main" id="{EDA8F581-8823-A838-F7CA-AB6B136ACA9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9745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120</xdr:row>
      <xdr:rowOff>0</xdr:rowOff>
    </xdr:from>
    <xdr:to>
      <xdr:col>11</xdr:col>
      <xdr:colOff>314325</xdr:colOff>
      <xdr:row>121</xdr:row>
      <xdr:rowOff>133350</xdr:rowOff>
    </xdr:to>
    <xdr:sp macro="" textlink="">
      <xdr:nvSpPr>
        <xdr:cNvPr id="33239" name="AutoShape 1" descr="Eine Matrixformel, die Konstanten verwendet">
          <a:extLst>
            <a:ext uri="{FF2B5EF4-FFF2-40B4-BE49-F238E27FC236}">
              <a16:creationId xmlns:a16="http://schemas.microsoft.com/office/drawing/2014/main" id="{C465BFD0-386F-E9F9-4B4F-1C662D89361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9745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120</xdr:row>
      <xdr:rowOff>0</xdr:rowOff>
    </xdr:from>
    <xdr:to>
      <xdr:col>11</xdr:col>
      <xdr:colOff>314325</xdr:colOff>
      <xdr:row>121</xdr:row>
      <xdr:rowOff>133350</xdr:rowOff>
    </xdr:to>
    <xdr:sp macro="" textlink="">
      <xdr:nvSpPr>
        <xdr:cNvPr id="33240" name="AutoShape 1" descr="Eine Matrixformel, die Konstanten verwendet">
          <a:extLst>
            <a:ext uri="{FF2B5EF4-FFF2-40B4-BE49-F238E27FC236}">
              <a16:creationId xmlns:a16="http://schemas.microsoft.com/office/drawing/2014/main" id="{4401581A-28A5-B68D-39D4-F32E11582B5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9745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314325</xdr:colOff>
      <xdr:row>37</xdr:row>
      <xdr:rowOff>133350</xdr:rowOff>
    </xdr:to>
    <xdr:sp macro="" textlink="">
      <xdr:nvSpPr>
        <xdr:cNvPr id="33241" name="AutoShape 1" descr="Eine Matrixformel, die Konstanten verwendet">
          <a:extLst>
            <a:ext uri="{FF2B5EF4-FFF2-40B4-BE49-F238E27FC236}">
              <a16:creationId xmlns:a16="http://schemas.microsoft.com/office/drawing/2014/main" id="{FAD49091-93C0-666A-DCA2-9DBDB4C2B90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6143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314325</xdr:colOff>
      <xdr:row>37</xdr:row>
      <xdr:rowOff>133350</xdr:rowOff>
    </xdr:to>
    <xdr:sp macro="" textlink="">
      <xdr:nvSpPr>
        <xdr:cNvPr id="33242" name="AutoShape 1" descr="Eine Matrixformel, die Konstanten verwendet">
          <a:extLst>
            <a:ext uri="{FF2B5EF4-FFF2-40B4-BE49-F238E27FC236}">
              <a16:creationId xmlns:a16="http://schemas.microsoft.com/office/drawing/2014/main" id="{50D04B22-5F67-E372-CB14-5DA1DD27940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6143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314325</xdr:colOff>
      <xdr:row>37</xdr:row>
      <xdr:rowOff>133350</xdr:rowOff>
    </xdr:to>
    <xdr:sp macro="" textlink="">
      <xdr:nvSpPr>
        <xdr:cNvPr id="33243" name="AutoShape 1" descr="Eine Matrixformel, die Konstanten verwendet">
          <a:extLst>
            <a:ext uri="{FF2B5EF4-FFF2-40B4-BE49-F238E27FC236}">
              <a16:creationId xmlns:a16="http://schemas.microsoft.com/office/drawing/2014/main" id="{CA143D41-25EC-23A2-6BD6-A2006A441A5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6143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314325</xdr:colOff>
      <xdr:row>37</xdr:row>
      <xdr:rowOff>133350</xdr:rowOff>
    </xdr:to>
    <xdr:sp macro="" textlink="">
      <xdr:nvSpPr>
        <xdr:cNvPr id="33244" name="AutoShape 1" descr="Eine Matrixformel, die Konstanten verwendet">
          <a:extLst>
            <a:ext uri="{FF2B5EF4-FFF2-40B4-BE49-F238E27FC236}">
              <a16:creationId xmlns:a16="http://schemas.microsoft.com/office/drawing/2014/main" id="{21764F1E-370E-0F14-FD9B-BAA2CC72561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6143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314325</xdr:colOff>
      <xdr:row>37</xdr:row>
      <xdr:rowOff>133350</xdr:rowOff>
    </xdr:to>
    <xdr:sp macro="" textlink="">
      <xdr:nvSpPr>
        <xdr:cNvPr id="33245" name="AutoShape 1" descr="Eine Matrixformel, die Konstanten verwendet">
          <a:extLst>
            <a:ext uri="{FF2B5EF4-FFF2-40B4-BE49-F238E27FC236}">
              <a16:creationId xmlns:a16="http://schemas.microsoft.com/office/drawing/2014/main" id="{4244EE38-7F29-2B65-32B4-942DD97A1FF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6143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314325</xdr:colOff>
      <xdr:row>37</xdr:row>
      <xdr:rowOff>133350</xdr:rowOff>
    </xdr:to>
    <xdr:sp macro="" textlink="">
      <xdr:nvSpPr>
        <xdr:cNvPr id="33246" name="AutoShape 1" descr="Eine Matrixformel, die Konstanten verwendet">
          <a:extLst>
            <a:ext uri="{FF2B5EF4-FFF2-40B4-BE49-F238E27FC236}">
              <a16:creationId xmlns:a16="http://schemas.microsoft.com/office/drawing/2014/main" id="{D65B191B-15DF-5DAC-F869-4BFBD088E5C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6143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314325</xdr:colOff>
      <xdr:row>37</xdr:row>
      <xdr:rowOff>133350</xdr:rowOff>
    </xdr:to>
    <xdr:sp macro="" textlink="">
      <xdr:nvSpPr>
        <xdr:cNvPr id="33247" name="AutoShape 1" descr="Eine Matrixformel, die Konstanten verwendet">
          <a:extLst>
            <a:ext uri="{FF2B5EF4-FFF2-40B4-BE49-F238E27FC236}">
              <a16:creationId xmlns:a16="http://schemas.microsoft.com/office/drawing/2014/main" id="{7E8A0954-BBE1-619F-C2CF-F6121340F49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6143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314325</xdr:colOff>
      <xdr:row>37</xdr:row>
      <xdr:rowOff>133350</xdr:rowOff>
    </xdr:to>
    <xdr:sp macro="" textlink="">
      <xdr:nvSpPr>
        <xdr:cNvPr id="33248" name="AutoShape 1" descr="Eine Matrixformel, die Konstanten verwendet">
          <a:extLst>
            <a:ext uri="{FF2B5EF4-FFF2-40B4-BE49-F238E27FC236}">
              <a16:creationId xmlns:a16="http://schemas.microsoft.com/office/drawing/2014/main" id="{BC000674-EDFB-2F42-4CA5-CF8A7E8CCDB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6143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314325</xdr:colOff>
      <xdr:row>37</xdr:row>
      <xdr:rowOff>133350</xdr:rowOff>
    </xdr:to>
    <xdr:sp macro="" textlink="">
      <xdr:nvSpPr>
        <xdr:cNvPr id="33249" name="AutoShape 1" descr="Eine Matrixformel, die Konstanten verwendet">
          <a:extLst>
            <a:ext uri="{FF2B5EF4-FFF2-40B4-BE49-F238E27FC236}">
              <a16:creationId xmlns:a16="http://schemas.microsoft.com/office/drawing/2014/main" id="{40AFD385-229D-90F6-F4C4-F972C770469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6143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316</xdr:row>
      <xdr:rowOff>0</xdr:rowOff>
    </xdr:from>
    <xdr:to>
      <xdr:col>11</xdr:col>
      <xdr:colOff>314325</xdr:colOff>
      <xdr:row>317</xdr:row>
      <xdr:rowOff>133350</xdr:rowOff>
    </xdr:to>
    <xdr:sp macro="" textlink="">
      <xdr:nvSpPr>
        <xdr:cNvPr id="33250" name="AutoShape 1" descr="Eine Matrixformel, die Konstanten verwendet">
          <a:extLst>
            <a:ext uri="{FF2B5EF4-FFF2-40B4-BE49-F238E27FC236}">
              <a16:creationId xmlns:a16="http://schemas.microsoft.com/office/drawing/2014/main" id="{85A7308A-06B3-B0FF-954F-42F7AF1B898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482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316</xdr:row>
      <xdr:rowOff>0</xdr:rowOff>
    </xdr:from>
    <xdr:to>
      <xdr:col>11</xdr:col>
      <xdr:colOff>314325</xdr:colOff>
      <xdr:row>317</xdr:row>
      <xdr:rowOff>133350</xdr:rowOff>
    </xdr:to>
    <xdr:sp macro="" textlink="">
      <xdr:nvSpPr>
        <xdr:cNvPr id="33251" name="AutoShape 1" descr="Eine Matrixformel, die Konstanten verwendet">
          <a:extLst>
            <a:ext uri="{FF2B5EF4-FFF2-40B4-BE49-F238E27FC236}">
              <a16:creationId xmlns:a16="http://schemas.microsoft.com/office/drawing/2014/main" id="{9B84E797-B9E3-4016-82A5-ED6FC956441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482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316</xdr:row>
      <xdr:rowOff>0</xdr:rowOff>
    </xdr:from>
    <xdr:to>
      <xdr:col>11</xdr:col>
      <xdr:colOff>314325</xdr:colOff>
      <xdr:row>317</xdr:row>
      <xdr:rowOff>133350</xdr:rowOff>
    </xdr:to>
    <xdr:sp macro="" textlink="">
      <xdr:nvSpPr>
        <xdr:cNvPr id="33252" name="AutoShape 1" descr="Eine Matrixformel, die Konstanten verwendet">
          <a:extLst>
            <a:ext uri="{FF2B5EF4-FFF2-40B4-BE49-F238E27FC236}">
              <a16:creationId xmlns:a16="http://schemas.microsoft.com/office/drawing/2014/main" id="{4A0EFC0B-A07C-8981-4414-D5C1E1FE3C4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482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316</xdr:row>
      <xdr:rowOff>0</xdr:rowOff>
    </xdr:from>
    <xdr:to>
      <xdr:col>11</xdr:col>
      <xdr:colOff>314325</xdr:colOff>
      <xdr:row>317</xdr:row>
      <xdr:rowOff>133350</xdr:rowOff>
    </xdr:to>
    <xdr:sp macro="" textlink="">
      <xdr:nvSpPr>
        <xdr:cNvPr id="33253" name="AutoShape 1" descr="Eine Matrixformel, die Konstanten verwendet">
          <a:extLst>
            <a:ext uri="{FF2B5EF4-FFF2-40B4-BE49-F238E27FC236}">
              <a16:creationId xmlns:a16="http://schemas.microsoft.com/office/drawing/2014/main" id="{D5CFB38E-1A19-1AA4-B93D-0726583E010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482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316</xdr:row>
      <xdr:rowOff>0</xdr:rowOff>
    </xdr:from>
    <xdr:to>
      <xdr:col>11</xdr:col>
      <xdr:colOff>314325</xdr:colOff>
      <xdr:row>317</xdr:row>
      <xdr:rowOff>133350</xdr:rowOff>
    </xdr:to>
    <xdr:sp macro="" textlink="">
      <xdr:nvSpPr>
        <xdr:cNvPr id="33254" name="AutoShape 1" descr="Eine Matrixformel, die Konstanten verwendet">
          <a:extLst>
            <a:ext uri="{FF2B5EF4-FFF2-40B4-BE49-F238E27FC236}">
              <a16:creationId xmlns:a16="http://schemas.microsoft.com/office/drawing/2014/main" id="{1741B06E-03BF-4763-9A6F-CC234227BD7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482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316</xdr:row>
      <xdr:rowOff>0</xdr:rowOff>
    </xdr:from>
    <xdr:to>
      <xdr:col>11</xdr:col>
      <xdr:colOff>314325</xdr:colOff>
      <xdr:row>317</xdr:row>
      <xdr:rowOff>133350</xdr:rowOff>
    </xdr:to>
    <xdr:sp macro="" textlink="">
      <xdr:nvSpPr>
        <xdr:cNvPr id="33255" name="AutoShape 1" descr="Eine Matrixformel, die Konstanten verwendet">
          <a:extLst>
            <a:ext uri="{FF2B5EF4-FFF2-40B4-BE49-F238E27FC236}">
              <a16:creationId xmlns:a16="http://schemas.microsoft.com/office/drawing/2014/main" id="{83A73AF8-487B-7827-2950-6ED4B6F4514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482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316</xdr:row>
      <xdr:rowOff>0</xdr:rowOff>
    </xdr:from>
    <xdr:to>
      <xdr:col>11</xdr:col>
      <xdr:colOff>314325</xdr:colOff>
      <xdr:row>317</xdr:row>
      <xdr:rowOff>133350</xdr:rowOff>
    </xdr:to>
    <xdr:sp macro="" textlink="">
      <xdr:nvSpPr>
        <xdr:cNvPr id="33256" name="AutoShape 1" descr="Eine Matrixformel, die Konstanten verwendet">
          <a:extLst>
            <a:ext uri="{FF2B5EF4-FFF2-40B4-BE49-F238E27FC236}">
              <a16:creationId xmlns:a16="http://schemas.microsoft.com/office/drawing/2014/main" id="{30AD266E-4ED5-64A7-58EA-D52B1E5B290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482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316</xdr:row>
      <xdr:rowOff>0</xdr:rowOff>
    </xdr:from>
    <xdr:to>
      <xdr:col>11</xdr:col>
      <xdr:colOff>314325</xdr:colOff>
      <xdr:row>317</xdr:row>
      <xdr:rowOff>133350</xdr:rowOff>
    </xdr:to>
    <xdr:sp macro="" textlink="">
      <xdr:nvSpPr>
        <xdr:cNvPr id="33257" name="AutoShape 1" descr="Eine Matrixformel, die Konstanten verwendet">
          <a:extLst>
            <a:ext uri="{FF2B5EF4-FFF2-40B4-BE49-F238E27FC236}">
              <a16:creationId xmlns:a16="http://schemas.microsoft.com/office/drawing/2014/main" id="{4182392C-6960-F18C-A351-3086DF58B8B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482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316</xdr:row>
      <xdr:rowOff>0</xdr:rowOff>
    </xdr:from>
    <xdr:to>
      <xdr:col>11</xdr:col>
      <xdr:colOff>314325</xdr:colOff>
      <xdr:row>317</xdr:row>
      <xdr:rowOff>133350</xdr:rowOff>
    </xdr:to>
    <xdr:sp macro="" textlink="">
      <xdr:nvSpPr>
        <xdr:cNvPr id="33258" name="AutoShape 1" descr="Eine Matrixformel, die Konstanten verwendet">
          <a:extLst>
            <a:ext uri="{FF2B5EF4-FFF2-40B4-BE49-F238E27FC236}">
              <a16:creationId xmlns:a16="http://schemas.microsoft.com/office/drawing/2014/main" id="{C2F97C69-1FB8-A555-46D2-7EDE26CE066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482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123</xdr:row>
      <xdr:rowOff>0</xdr:rowOff>
    </xdr:from>
    <xdr:to>
      <xdr:col>11</xdr:col>
      <xdr:colOff>314325</xdr:colOff>
      <xdr:row>124</xdr:row>
      <xdr:rowOff>133350</xdr:rowOff>
    </xdr:to>
    <xdr:sp macro="" textlink="">
      <xdr:nvSpPr>
        <xdr:cNvPr id="33259" name="AutoShape 1" descr="Eine Matrixformel, die Konstanten verwendet">
          <a:extLst>
            <a:ext uri="{FF2B5EF4-FFF2-40B4-BE49-F238E27FC236}">
              <a16:creationId xmlns:a16="http://schemas.microsoft.com/office/drawing/2014/main" id="{EB86C4EF-3085-4FAF-67BF-2134FDD5DDC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0231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123</xdr:row>
      <xdr:rowOff>0</xdr:rowOff>
    </xdr:from>
    <xdr:to>
      <xdr:col>11</xdr:col>
      <xdr:colOff>314325</xdr:colOff>
      <xdr:row>124</xdr:row>
      <xdr:rowOff>133350</xdr:rowOff>
    </xdr:to>
    <xdr:sp macro="" textlink="">
      <xdr:nvSpPr>
        <xdr:cNvPr id="33260" name="AutoShape 1" descr="Eine Matrixformel, die Konstanten verwendet">
          <a:extLst>
            <a:ext uri="{FF2B5EF4-FFF2-40B4-BE49-F238E27FC236}">
              <a16:creationId xmlns:a16="http://schemas.microsoft.com/office/drawing/2014/main" id="{026228B4-EB22-F373-384D-99E2C89E8B3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0231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123</xdr:row>
      <xdr:rowOff>0</xdr:rowOff>
    </xdr:from>
    <xdr:to>
      <xdr:col>11</xdr:col>
      <xdr:colOff>314325</xdr:colOff>
      <xdr:row>124</xdr:row>
      <xdr:rowOff>133350</xdr:rowOff>
    </xdr:to>
    <xdr:sp macro="" textlink="">
      <xdr:nvSpPr>
        <xdr:cNvPr id="33261" name="AutoShape 1" descr="Eine Matrixformel, die Konstanten verwendet">
          <a:extLst>
            <a:ext uri="{FF2B5EF4-FFF2-40B4-BE49-F238E27FC236}">
              <a16:creationId xmlns:a16="http://schemas.microsoft.com/office/drawing/2014/main" id="{9ADF1741-41E5-8AD4-FF97-9457E5D8BB9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0231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123</xdr:row>
      <xdr:rowOff>0</xdr:rowOff>
    </xdr:from>
    <xdr:to>
      <xdr:col>11</xdr:col>
      <xdr:colOff>314325</xdr:colOff>
      <xdr:row>124</xdr:row>
      <xdr:rowOff>133350</xdr:rowOff>
    </xdr:to>
    <xdr:sp macro="" textlink="">
      <xdr:nvSpPr>
        <xdr:cNvPr id="33262" name="AutoShape 1" descr="Eine Matrixformel, die Konstanten verwendet">
          <a:extLst>
            <a:ext uri="{FF2B5EF4-FFF2-40B4-BE49-F238E27FC236}">
              <a16:creationId xmlns:a16="http://schemas.microsoft.com/office/drawing/2014/main" id="{2EBDD379-4575-D903-A9E6-B9228DFDBB5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0231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123</xdr:row>
      <xdr:rowOff>0</xdr:rowOff>
    </xdr:from>
    <xdr:to>
      <xdr:col>11</xdr:col>
      <xdr:colOff>314325</xdr:colOff>
      <xdr:row>124</xdr:row>
      <xdr:rowOff>133350</xdr:rowOff>
    </xdr:to>
    <xdr:sp macro="" textlink="">
      <xdr:nvSpPr>
        <xdr:cNvPr id="33263" name="AutoShape 1" descr="Eine Matrixformel, die Konstanten verwendet">
          <a:extLst>
            <a:ext uri="{FF2B5EF4-FFF2-40B4-BE49-F238E27FC236}">
              <a16:creationId xmlns:a16="http://schemas.microsoft.com/office/drawing/2014/main" id="{43058C57-55FB-882E-77D8-2E0313145D7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0231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123</xdr:row>
      <xdr:rowOff>0</xdr:rowOff>
    </xdr:from>
    <xdr:to>
      <xdr:col>11</xdr:col>
      <xdr:colOff>314325</xdr:colOff>
      <xdr:row>124</xdr:row>
      <xdr:rowOff>133350</xdr:rowOff>
    </xdr:to>
    <xdr:sp macro="" textlink="">
      <xdr:nvSpPr>
        <xdr:cNvPr id="33264" name="AutoShape 1" descr="Eine Matrixformel, die Konstanten verwendet">
          <a:extLst>
            <a:ext uri="{FF2B5EF4-FFF2-40B4-BE49-F238E27FC236}">
              <a16:creationId xmlns:a16="http://schemas.microsoft.com/office/drawing/2014/main" id="{C66522B2-99BC-A6BF-CE0F-4BEBAC79CE2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0231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123</xdr:row>
      <xdr:rowOff>0</xdr:rowOff>
    </xdr:from>
    <xdr:to>
      <xdr:col>11</xdr:col>
      <xdr:colOff>314325</xdr:colOff>
      <xdr:row>124</xdr:row>
      <xdr:rowOff>133350</xdr:rowOff>
    </xdr:to>
    <xdr:sp macro="" textlink="">
      <xdr:nvSpPr>
        <xdr:cNvPr id="33265" name="AutoShape 1" descr="Eine Matrixformel, die Konstanten verwendet">
          <a:extLst>
            <a:ext uri="{FF2B5EF4-FFF2-40B4-BE49-F238E27FC236}">
              <a16:creationId xmlns:a16="http://schemas.microsoft.com/office/drawing/2014/main" id="{E9A343B7-7087-B9CC-646F-CCFA1B3F0D5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0231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123</xdr:row>
      <xdr:rowOff>0</xdr:rowOff>
    </xdr:from>
    <xdr:to>
      <xdr:col>11</xdr:col>
      <xdr:colOff>314325</xdr:colOff>
      <xdr:row>124</xdr:row>
      <xdr:rowOff>133350</xdr:rowOff>
    </xdr:to>
    <xdr:sp macro="" textlink="">
      <xdr:nvSpPr>
        <xdr:cNvPr id="33266" name="AutoShape 1" descr="Eine Matrixformel, die Konstanten verwendet">
          <a:extLst>
            <a:ext uri="{FF2B5EF4-FFF2-40B4-BE49-F238E27FC236}">
              <a16:creationId xmlns:a16="http://schemas.microsoft.com/office/drawing/2014/main" id="{BACFE0D4-BFA4-B82F-F7BC-579FEEDB835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0231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123</xdr:row>
      <xdr:rowOff>0</xdr:rowOff>
    </xdr:from>
    <xdr:to>
      <xdr:col>11</xdr:col>
      <xdr:colOff>314325</xdr:colOff>
      <xdr:row>124</xdr:row>
      <xdr:rowOff>133350</xdr:rowOff>
    </xdr:to>
    <xdr:sp macro="" textlink="">
      <xdr:nvSpPr>
        <xdr:cNvPr id="33267" name="AutoShape 1" descr="Eine Matrixformel, die Konstanten verwendet">
          <a:extLst>
            <a:ext uri="{FF2B5EF4-FFF2-40B4-BE49-F238E27FC236}">
              <a16:creationId xmlns:a16="http://schemas.microsoft.com/office/drawing/2014/main" id="{AB074EBA-9204-75AF-6888-10490FBA75A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0231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314325</xdr:colOff>
      <xdr:row>63</xdr:row>
      <xdr:rowOff>133350</xdr:rowOff>
    </xdr:to>
    <xdr:sp macro="" textlink="">
      <xdr:nvSpPr>
        <xdr:cNvPr id="33268" name="AutoShape 1" descr="Eine Matrixformel, die Konstanten verwendet">
          <a:extLst>
            <a:ext uri="{FF2B5EF4-FFF2-40B4-BE49-F238E27FC236}">
              <a16:creationId xmlns:a16="http://schemas.microsoft.com/office/drawing/2014/main" id="{601EB4D8-27AA-B49E-999F-AF14F3B9309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0353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314325</xdr:colOff>
      <xdr:row>63</xdr:row>
      <xdr:rowOff>133350</xdr:rowOff>
    </xdr:to>
    <xdr:sp macro="" textlink="">
      <xdr:nvSpPr>
        <xdr:cNvPr id="33269" name="AutoShape 1" descr="Eine Matrixformel, die Konstanten verwendet">
          <a:extLst>
            <a:ext uri="{FF2B5EF4-FFF2-40B4-BE49-F238E27FC236}">
              <a16:creationId xmlns:a16="http://schemas.microsoft.com/office/drawing/2014/main" id="{ABDD4123-F09D-9846-A9E6-6241A8DC85B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0353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314325</xdr:colOff>
      <xdr:row>63</xdr:row>
      <xdr:rowOff>133350</xdr:rowOff>
    </xdr:to>
    <xdr:sp macro="" textlink="">
      <xdr:nvSpPr>
        <xdr:cNvPr id="33270" name="AutoShape 1" descr="Eine Matrixformel, die Konstanten verwendet">
          <a:extLst>
            <a:ext uri="{FF2B5EF4-FFF2-40B4-BE49-F238E27FC236}">
              <a16:creationId xmlns:a16="http://schemas.microsoft.com/office/drawing/2014/main" id="{01DC75D1-4511-35A0-1C70-1366FEF7A9E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0353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314325</xdr:colOff>
      <xdr:row>63</xdr:row>
      <xdr:rowOff>133350</xdr:rowOff>
    </xdr:to>
    <xdr:sp macro="" textlink="">
      <xdr:nvSpPr>
        <xdr:cNvPr id="33271" name="AutoShape 1" descr="Eine Matrixformel, die Konstanten verwendet">
          <a:extLst>
            <a:ext uri="{FF2B5EF4-FFF2-40B4-BE49-F238E27FC236}">
              <a16:creationId xmlns:a16="http://schemas.microsoft.com/office/drawing/2014/main" id="{45E606FE-5A07-1591-2315-5EC166C499D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0353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314325</xdr:colOff>
      <xdr:row>63</xdr:row>
      <xdr:rowOff>133350</xdr:rowOff>
    </xdr:to>
    <xdr:sp macro="" textlink="">
      <xdr:nvSpPr>
        <xdr:cNvPr id="33272" name="AutoShape 1" descr="Eine Matrixformel, die Konstanten verwendet">
          <a:extLst>
            <a:ext uri="{FF2B5EF4-FFF2-40B4-BE49-F238E27FC236}">
              <a16:creationId xmlns:a16="http://schemas.microsoft.com/office/drawing/2014/main" id="{B561A4D1-10E5-4383-232A-38C24E72C7C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0353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314325</xdr:colOff>
      <xdr:row>63</xdr:row>
      <xdr:rowOff>133350</xdr:rowOff>
    </xdr:to>
    <xdr:sp macro="" textlink="">
      <xdr:nvSpPr>
        <xdr:cNvPr id="33273" name="AutoShape 1" descr="Eine Matrixformel, die Konstanten verwendet">
          <a:extLst>
            <a:ext uri="{FF2B5EF4-FFF2-40B4-BE49-F238E27FC236}">
              <a16:creationId xmlns:a16="http://schemas.microsoft.com/office/drawing/2014/main" id="{0B45F294-FED1-DD6B-12F3-53F333D0660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0353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314325</xdr:colOff>
      <xdr:row>63</xdr:row>
      <xdr:rowOff>133350</xdr:rowOff>
    </xdr:to>
    <xdr:sp macro="" textlink="">
      <xdr:nvSpPr>
        <xdr:cNvPr id="33274" name="AutoShape 1" descr="Eine Matrixformel, die Konstanten verwendet">
          <a:extLst>
            <a:ext uri="{FF2B5EF4-FFF2-40B4-BE49-F238E27FC236}">
              <a16:creationId xmlns:a16="http://schemas.microsoft.com/office/drawing/2014/main" id="{F39A5B75-4D73-6B79-C1D0-943BC42F492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0353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314325</xdr:colOff>
      <xdr:row>63</xdr:row>
      <xdr:rowOff>133350</xdr:rowOff>
    </xdr:to>
    <xdr:sp macro="" textlink="">
      <xdr:nvSpPr>
        <xdr:cNvPr id="33275" name="AutoShape 1" descr="Eine Matrixformel, die Konstanten verwendet">
          <a:extLst>
            <a:ext uri="{FF2B5EF4-FFF2-40B4-BE49-F238E27FC236}">
              <a16:creationId xmlns:a16="http://schemas.microsoft.com/office/drawing/2014/main" id="{C1D63B35-3C23-134D-3745-F71878712E9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0353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314325</xdr:colOff>
      <xdr:row>63</xdr:row>
      <xdr:rowOff>133350</xdr:rowOff>
    </xdr:to>
    <xdr:sp macro="" textlink="">
      <xdr:nvSpPr>
        <xdr:cNvPr id="33276" name="AutoShape 1" descr="Eine Matrixformel, die Konstanten verwendet">
          <a:extLst>
            <a:ext uri="{FF2B5EF4-FFF2-40B4-BE49-F238E27FC236}">
              <a16:creationId xmlns:a16="http://schemas.microsoft.com/office/drawing/2014/main" id="{30C87F6B-13C9-202F-E77F-44A848FBA2C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0353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354</xdr:row>
      <xdr:rowOff>0</xdr:rowOff>
    </xdr:from>
    <xdr:to>
      <xdr:col>11</xdr:col>
      <xdr:colOff>314325</xdr:colOff>
      <xdr:row>355</xdr:row>
      <xdr:rowOff>133350</xdr:rowOff>
    </xdr:to>
    <xdr:sp macro="" textlink="">
      <xdr:nvSpPr>
        <xdr:cNvPr id="33277" name="AutoShape 1" descr="Eine Matrixformel, die Konstanten verwendet">
          <a:extLst>
            <a:ext uri="{FF2B5EF4-FFF2-40B4-BE49-F238E27FC236}">
              <a16:creationId xmlns:a16="http://schemas.microsoft.com/office/drawing/2014/main" id="{B8989301-9B70-D62F-E509-2A053634FA6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7635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354</xdr:row>
      <xdr:rowOff>0</xdr:rowOff>
    </xdr:from>
    <xdr:to>
      <xdr:col>11</xdr:col>
      <xdr:colOff>314325</xdr:colOff>
      <xdr:row>355</xdr:row>
      <xdr:rowOff>133350</xdr:rowOff>
    </xdr:to>
    <xdr:sp macro="" textlink="">
      <xdr:nvSpPr>
        <xdr:cNvPr id="33278" name="AutoShape 1" descr="Eine Matrixformel, die Konstanten verwendet">
          <a:extLst>
            <a:ext uri="{FF2B5EF4-FFF2-40B4-BE49-F238E27FC236}">
              <a16:creationId xmlns:a16="http://schemas.microsoft.com/office/drawing/2014/main" id="{8B4E12C8-107F-9661-BAE4-4FA52B7EA16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7635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354</xdr:row>
      <xdr:rowOff>0</xdr:rowOff>
    </xdr:from>
    <xdr:to>
      <xdr:col>11</xdr:col>
      <xdr:colOff>314325</xdr:colOff>
      <xdr:row>355</xdr:row>
      <xdr:rowOff>133350</xdr:rowOff>
    </xdr:to>
    <xdr:sp macro="" textlink="">
      <xdr:nvSpPr>
        <xdr:cNvPr id="33279" name="AutoShape 1" descr="Eine Matrixformel, die Konstanten verwendet">
          <a:extLst>
            <a:ext uri="{FF2B5EF4-FFF2-40B4-BE49-F238E27FC236}">
              <a16:creationId xmlns:a16="http://schemas.microsoft.com/office/drawing/2014/main" id="{832B9AAA-D97D-0407-4B27-4DADAE411E0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7635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354</xdr:row>
      <xdr:rowOff>0</xdr:rowOff>
    </xdr:from>
    <xdr:to>
      <xdr:col>11</xdr:col>
      <xdr:colOff>314325</xdr:colOff>
      <xdr:row>355</xdr:row>
      <xdr:rowOff>133350</xdr:rowOff>
    </xdr:to>
    <xdr:sp macro="" textlink="">
      <xdr:nvSpPr>
        <xdr:cNvPr id="33280" name="AutoShape 1" descr="Eine Matrixformel, die Konstanten verwendet">
          <a:extLst>
            <a:ext uri="{FF2B5EF4-FFF2-40B4-BE49-F238E27FC236}">
              <a16:creationId xmlns:a16="http://schemas.microsoft.com/office/drawing/2014/main" id="{81FC8720-D777-D831-8B1C-03F107F744B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7635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354</xdr:row>
      <xdr:rowOff>0</xdr:rowOff>
    </xdr:from>
    <xdr:to>
      <xdr:col>11</xdr:col>
      <xdr:colOff>314325</xdr:colOff>
      <xdr:row>355</xdr:row>
      <xdr:rowOff>133350</xdr:rowOff>
    </xdr:to>
    <xdr:sp macro="" textlink="">
      <xdr:nvSpPr>
        <xdr:cNvPr id="33281" name="AutoShape 1" descr="Eine Matrixformel, die Konstanten verwendet">
          <a:extLst>
            <a:ext uri="{FF2B5EF4-FFF2-40B4-BE49-F238E27FC236}">
              <a16:creationId xmlns:a16="http://schemas.microsoft.com/office/drawing/2014/main" id="{DC8805BA-3CA4-CEA8-83AC-F5021273362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7635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354</xdr:row>
      <xdr:rowOff>0</xdr:rowOff>
    </xdr:from>
    <xdr:to>
      <xdr:col>11</xdr:col>
      <xdr:colOff>314325</xdr:colOff>
      <xdr:row>355</xdr:row>
      <xdr:rowOff>133350</xdr:rowOff>
    </xdr:to>
    <xdr:sp macro="" textlink="">
      <xdr:nvSpPr>
        <xdr:cNvPr id="33282" name="AutoShape 1" descr="Eine Matrixformel, die Konstanten verwendet">
          <a:extLst>
            <a:ext uri="{FF2B5EF4-FFF2-40B4-BE49-F238E27FC236}">
              <a16:creationId xmlns:a16="http://schemas.microsoft.com/office/drawing/2014/main" id="{6EC4EB00-BC32-FF05-A010-C6E1B8CAEFF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7635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354</xdr:row>
      <xdr:rowOff>0</xdr:rowOff>
    </xdr:from>
    <xdr:to>
      <xdr:col>11</xdr:col>
      <xdr:colOff>314325</xdr:colOff>
      <xdr:row>355</xdr:row>
      <xdr:rowOff>133350</xdr:rowOff>
    </xdr:to>
    <xdr:sp macro="" textlink="">
      <xdr:nvSpPr>
        <xdr:cNvPr id="33283" name="AutoShape 1" descr="Eine Matrixformel, die Konstanten verwendet">
          <a:extLst>
            <a:ext uri="{FF2B5EF4-FFF2-40B4-BE49-F238E27FC236}">
              <a16:creationId xmlns:a16="http://schemas.microsoft.com/office/drawing/2014/main" id="{0C16153F-2572-149F-37CD-649A8E0B2F6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7635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354</xdr:row>
      <xdr:rowOff>0</xdr:rowOff>
    </xdr:from>
    <xdr:to>
      <xdr:col>11</xdr:col>
      <xdr:colOff>314325</xdr:colOff>
      <xdr:row>355</xdr:row>
      <xdr:rowOff>133350</xdr:rowOff>
    </xdr:to>
    <xdr:sp macro="" textlink="">
      <xdr:nvSpPr>
        <xdr:cNvPr id="33284" name="AutoShape 1" descr="Eine Matrixformel, die Konstanten verwendet">
          <a:extLst>
            <a:ext uri="{FF2B5EF4-FFF2-40B4-BE49-F238E27FC236}">
              <a16:creationId xmlns:a16="http://schemas.microsoft.com/office/drawing/2014/main" id="{EDB9BCC3-5171-F478-F5CD-B24A9F914B7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7635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354</xdr:row>
      <xdr:rowOff>0</xdr:rowOff>
    </xdr:from>
    <xdr:to>
      <xdr:col>11</xdr:col>
      <xdr:colOff>314325</xdr:colOff>
      <xdr:row>355</xdr:row>
      <xdr:rowOff>133350</xdr:rowOff>
    </xdr:to>
    <xdr:sp macro="" textlink="">
      <xdr:nvSpPr>
        <xdr:cNvPr id="33285" name="AutoShape 1" descr="Eine Matrixformel, die Konstanten verwendet">
          <a:extLst>
            <a:ext uri="{FF2B5EF4-FFF2-40B4-BE49-F238E27FC236}">
              <a16:creationId xmlns:a16="http://schemas.microsoft.com/office/drawing/2014/main" id="{5FD25E2E-C37E-C9C9-35E1-6D9864AD271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7635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182</xdr:row>
      <xdr:rowOff>0</xdr:rowOff>
    </xdr:from>
    <xdr:to>
      <xdr:col>11</xdr:col>
      <xdr:colOff>314325</xdr:colOff>
      <xdr:row>183</xdr:row>
      <xdr:rowOff>133350</xdr:rowOff>
    </xdr:to>
    <xdr:sp macro="" textlink="">
      <xdr:nvSpPr>
        <xdr:cNvPr id="33286" name="AutoShape 1" descr="Eine Matrixformel, die Konstanten verwendet">
          <a:extLst>
            <a:ext uri="{FF2B5EF4-FFF2-40B4-BE49-F238E27FC236}">
              <a16:creationId xmlns:a16="http://schemas.microsoft.com/office/drawing/2014/main" id="{CA5F0778-7C09-FC42-7068-3F858E70045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9784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182</xdr:row>
      <xdr:rowOff>0</xdr:rowOff>
    </xdr:from>
    <xdr:to>
      <xdr:col>11</xdr:col>
      <xdr:colOff>314325</xdr:colOff>
      <xdr:row>183</xdr:row>
      <xdr:rowOff>133350</xdr:rowOff>
    </xdr:to>
    <xdr:sp macro="" textlink="">
      <xdr:nvSpPr>
        <xdr:cNvPr id="33287" name="AutoShape 1" descr="Eine Matrixformel, die Konstanten verwendet">
          <a:extLst>
            <a:ext uri="{FF2B5EF4-FFF2-40B4-BE49-F238E27FC236}">
              <a16:creationId xmlns:a16="http://schemas.microsoft.com/office/drawing/2014/main" id="{4E3A5CDD-BB88-CF8A-C5D6-2AFE9605397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9784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182</xdr:row>
      <xdr:rowOff>0</xdr:rowOff>
    </xdr:from>
    <xdr:to>
      <xdr:col>11</xdr:col>
      <xdr:colOff>314325</xdr:colOff>
      <xdr:row>183</xdr:row>
      <xdr:rowOff>133350</xdr:rowOff>
    </xdr:to>
    <xdr:sp macro="" textlink="">
      <xdr:nvSpPr>
        <xdr:cNvPr id="33288" name="AutoShape 1" descr="Eine Matrixformel, die Konstanten verwendet">
          <a:extLst>
            <a:ext uri="{FF2B5EF4-FFF2-40B4-BE49-F238E27FC236}">
              <a16:creationId xmlns:a16="http://schemas.microsoft.com/office/drawing/2014/main" id="{24213C2F-292E-BFF1-B18C-CABE890D5C2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9784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182</xdr:row>
      <xdr:rowOff>0</xdr:rowOff>
    </xdr:from>
    <xdr:to>
      <xdr:col>11</xdr:col>
      <xdr:colOff>314325</xdr:colOff>
      <xdr:row>183</xdr:row>
      <xdr:rowOff>133350</xdr:rowOff>
    </xdr:to>
    <xdr:sp macro="" textlink="">
      <xdr:nvSpPr>
        <xdr:cNvPr id="33289" name="AutoShape 1" descr="Eine Matrixformel, die Konstanten verwendet">
          <a:extLst>
            <a:ext uri="{FF2B5EF4-FFF2-40B4-BE49-F238E27FC236}">
              <a16:creationId xmlns:a16="http://schemas.microsoft.com/office/drawing/2014/main" id="{DE91304B-B481-C277-074A-E8D4934669E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9784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182</xdr:row>
      <xdr:rowOff>0</xdr:rowOff>
    </xdr:from>
    <xdr:to>
      <xdr:col>11</xdr:col>
      <xdr:colOff>314325</xdr:colOff>
      <xdr:row>183</xdr:row>
      <xdr:rowOff>133350</xdr:rowOff>
    </xdr:to>
    <xdr:sp macro="" textlink="">
      <xdr:nvSpPr>
        <xdr:cNvPr id="33290" name="AutoShape 1" descr="Eine Matrixformel, die Konstanten verwendet">
          <a:extLst>
            <a:ext uri="{FF2B5EF4-FFF2-40B4-BE49-F238E27FC236}">
              <a16:creationId xmlns:a16="http://schemas.microsoft.com/office/drawing/2014/main" id="{A2BC39DE-68FB-320E-2A18-47544FF5642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9784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182</xdr:row>
      <xdr:rowOff>0</xdr:rowOff>
    </xdr:from>
    <xdr:to>
      <xdr:col>11</xdr:col>
      <xdr:colOff>314325</xdr:colOff>
      <xdr:row>183</xdr:row>
      <xdr:rowOff>133350</xdr:rowOff>
    </xdr:to>
    <xdr:sp macro="" textlink="">
      <xdr:nvSpPr>
        <xdr:cNvPr id="33291" name="AutoShape 1" descr="Eine Matrixformel, die Konstanten verwendet">
          <a:extLst>
            <a:ext uri="{FF2B5EF4-FFF2-40B4-BE49-F238E27FC236}">
              <a16:creationId xmlns:a16="http://schemas.microsoft.com/office/drawing/2014/main" id="{59A056AF-87B2-29D5-C97A-5487EAE5124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9784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182</xdr:row>
      <xdr:rowOff>0</xdr:rowOff>
    </xdr:from>
    <xdr:to>
      <xdr:col>11</xdr:col>
      <xdr:colOff>314325</xdr:colOff>
      <xdr:row>183</xdr:row>
      <xdr:rowOff>133350</xdr:rowOff>
    </xdr:to>
    <xdr:sp macro="" textlink="">
      <xdr:nvSpPr>
        <xdr:cNvPr id="33292" name="AutoShape 1" descr="Eine Matrixformel, die Konstanten verwendet">
          <a:extLst>
            <a:ext uri="{FF2B5EF4-FFF2-40B4-BE49-F238E27FC236}">
              <a16:creationId xmlns:a16="http://schemas.microsoft.com/office/drawing/2014/main" id="{AB4DB0F2-4C41-F7E7-93A5-9D01E34A992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9784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182</xdr:row>
      <xdr:rowOff>0</xdr:rowOff>
    </xdr:from>
    <xdr:to>
      <xdr:col>11</xdr:col>
      <xdr:colOff>314325</xdr:colOff>
      <xdr:row>183</xdr:row>
      <xdr:rowOff>133350</xdr:rowOff>
    </xdr:to>
    <xdr:sp macro="" textlink="">
      <xdr:nvSpPr>
        <xdr:cNvPr id="33293" name="AutoShape 1" descr="Eine Matrixformel, die Konstanten verwendet">
          <a:extLst>
            <a:ext uri="{FF2B5EF4-FFF2-40B4-BE49-F238E27FC236}">
              <a16:creationId xmlns:a16="http://schemas.microsoft.com/office/drawing/2014/main" id="{90764040-3C75-0F71-B261-03157375ECB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9784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182</xdr:row>
      <xdr:rowOff>0</xdr:rowOff>
    </xdr:from>
    <xdr:to>
      <xdr:col>11</xdr:col>
      <xdr:colOff>314325</xdr:colOff>
      <xdr:row>183</xdr:row>
      <xdr:rowOff>133350</xdr:rowOff>
    </xdr:to>
    <xdr:sp macro="" textlink="">
      <xdr:nvSpPr>
        <xdr:cNvPr id="33294" name="AutoShape 1" descr="Eine Matrixformel, die Konstanten verwendet">
          <a:extLst>
            <a:ext uri="{FF2B5EF4-FFF2-40B4-BE49-F238E27FC236}">
              <a16:creationId xmlns:a16="http://schemas.microsoft.com/office/drawing/2014/main" id="{20B1C516-881B-48D1-FE45-7A43716A903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9784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259</xdr:row>
      <xdr:rowOff>0</xdr:rowOff>
    </xdr:from>
    <xdr:to>
      <xdr:col>11</xdr:col>
      <xdr:colOff>314325</xdr:colOff>
      <xdr:row>260</xdr:row>
      <xdr:rowOff>133350</xdr:rowOff>
    </xdr:to>
    <xdr:sp macro="" textlink="">
      <xdr:nvSpPr>
        <xdr:cNvPr id="33295" name="AutoShape 1" descr="Eine Matrixformel, die Konstanten verwendet">
          <a:extLst>
            <a:ext uri="{FF2B5EF4-FFF2-40B4-BE49-F238E27FC236}">
              <a16:creationId xmlns:a16="http://schemas.microsoft.com/office/drawing/2014/main" id="{36DFC7E4-E4EA-40E7-1016-D2ADE320029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2252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259</xdr:row>
      <xdr:rowOff>0</xdr:rowOff>
    </xdr:from>
    <xdr:to>
      <xdr:col>11</xdr:col>
      <xdr:colOff>314325</xdr:colOff>
      <xdr:row>260</xdr:row>
      <xdr:rowOff>133350</xdr:rowOff>
    </xdr:to>
    <xdr:sp macro="" textlink="">
      <xdr:nvSpPr>
        <xdr:cNvPr id="33296" name="AutoShape 1" descr="Eine Matrixformel, die Konstanten verwendet">
          <a:extLst>
            <a:ext uri="{FF2B5EF4-FFF2-40B4-BE49-F238E27FC236}">
              <a16:creationId xmlns:a16="http://schemas.microsoft.com/office/drawing/2014/main" id="{1F20C5BD-8753-8186-07E2-8F8CF0AAF04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2252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259</xdr:row>
      <xdr:rowOff>0</xdr:rowOff>
    </xdr:from>
    <xdr:to>
      <xdr:col>11</xdr:col>
      <xdr:colOff>314325</xdr:colOff>
      <xdr:row>260</xdr:row>
      <xdr:rowOff>133350</xdr:rowOff>
    </xdr:to>
    <xdr:sp macro="" textlink="">
      <xdr:nvSpPr>
        <xdr:cNvPr id="33297" name="AutoShape 1" descr="Eine Matrixformel, die Konstanten verwendet">
          <a:extLst>
            <a:ext uri="{FF2B5EF4-FFF2-40B4-BE49-F238E27FC236}">
              <a16:creationId xmlns:a16="http://schemas.microsoft.com/office/drawing/2014/main" id="{A3140FED-AB1C-AC9C-EF48-CB2AC47DB2F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2252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259</xdr:row>
      <xdr:rowOff>0</xdr:rowOff>
    </xdr:from>
    <xdr:to>
      <xdr:col>11</xdr:col>
      <xdr:colOff>314325</xdr:colOff>
      <xdr:row>260</xdr:row>
      <xdr:rowOff>133350</xdr:rowOff>
    </xdr:to>
    <xdr:sp macro="" textlink="">
      <xdr:nvSpPr>
        <xdr:cNvPr id="33298" name="AutoShape 1" descr="Eine Matrixformel, die Konstanten verwendet">
          <a:extLst>
            <a:ext uri="{FF2B5EF4-FFF2-40B4-BE49-F238E27FC236}">
              <a16:creationId xmlns:a16="http://schemas.microsoft.com/office/drawing/2014/main" id="{FECCC677-D34D-6064-6D0F-CD223792559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2252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259</xdr:row>
      <xdr:rowOff>0</xdr:rowOff>
    </xdr:from>
    <xdr:to>
      <xdr:col>11</xdr:col>
      <xdr:colOff>314325</xdr:colOff>
      <xdr:row>260</xdr:row>
      <xdr:rowOff>133350</xdr:rowOff>
    </xdr:to>
    <xdr:sp macro="" textlink="">
      <xdr:nvSpPr>
        <xdr:cNvPr id="33299" name="AutoShape 1" descr="Eine Matrixformel, die Konstanten verwendet">
          <a:extLst>
            <a:ext uri="{FF2B5EF4-FFF2-40B4-BE49-F238E27FC236}">
              <a16:creationId xmlns:a16="http://schemas.microsoft.com/office/drawing/2014/main" id="{FCBFC9E6-DC2D-C0A5-B908-53006393318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2252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259</xdr:row>
      <xdr:rowOff>0</xdr:rowOff>
    </xdr:from>
    <xdr:to>
      <xdr:col>11</xdr:col>
      <xdr:colOff>314325</xdr:colOff>
      <xdr:row>260</xdr:row>
      <xdr:rowOff>133350</xdr:rowOff>
    </xdr:to>
    <xdr:sp macro="" textlink="">
      <xdr:nvSpPr>
        <xdr:cNvPr id="33300" name="AutoShape 1" descr="Eine Matrixformel, die Konstanten verwendet">
          <a:extLst>
            <a:ext uri="{FF2B5EF4-FFF2-40B4-BE49-F238E27FC236}">
              <a16:creationId xmlns:a16="http://schemas.microsoft.com/office/drawing/2014/main" id="{F2213261-79F1-3F95-F69B-65703BC8A96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2252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259</xdr:row>
      <xdr:rowOff>0</xdr:rowOff>
    </xdr:from>
    <xdr:to>
      <xdr:col>11</xdr:col>
      <xdr:colOff>314325</xdr:colOff>
      <xdr:row>260</xdr:row>
      <xdr:rowOff>133350</xdr:rowOff>
    </xdr:to>
    <xdr:sp macro="" textlink="">
      <xdr:nvSpPr>
        <xdr:cNvPr id="33301" name="AutoShape 1" descr="Eine Matrixformel, die Konstanten verwendet">
          <a:extLst>
            <a:ext uri="{FF2B5EF4-FFF2-40B4-BE49-F238E27FC236}">
              <a16:creationId xmlns:a16="http://schemas.microsoft.com/office/drawing/2014/main" id="{94521FE2-A92D-EFC7-BA72-6719AB99416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2252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259</xdr:row>
      <xdr:rowOff>0</xdr:rowOff>
    </xdr:from>
    <xdr:to>
      <xdr:col>11</xdr:col>
      <xdr:colOff>314325</xdr:colOff>
      <xdr:row>260</xdr:row>
      <xdr:rowOff>133350</xdr:rowOff>
    </xdr:to>
    <xdr:sp macro="" textlink="">
      <xdr:nvSpPr>
        <xdr:cNvPr id="33302" name="AutoShape 1" descr="Eine Matrixformel, die Konstanten verwendet">
          <a:extLst>
            <a:ext uri="{FF2B5EF4-FFF2-40B4-BE49-F238E27FC236}">
              <a16:creationId xmlns:a16="http://schemas.microsoft.com/office/drawing/2014/main" id="{28BA1CE4-C62C-9751-2B14-FD2CA4F424B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2252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259</xdr:row>
      <xdr:rowOff>0</xdr:rowOff>
    </xdr:from>
    <xdr:to>
      <xdr:col>11</xdr:col>
      <xdr:colOff>314325</xdr:colOff>
      <xdr:row>260</xdr:row>
      <xdr:rowOff>133350</xdr:rowOff>
    </xdr:to>
    <xdr:sp macro="" textlink="">
      <xdr:nvSpPr>
        <xdr:cNvPr id="33303" name="AutoShape 1" descr="Eine Matrixformel, die Konstanten verwendet">
          <a:extLst>
            <a:ext uri="{FF2B5EF4-FFF2-40B4-BE49-F238E27FC236}">
              <a16:creationId xmlns:a16="http://schemas.microsoft.com/office/drawing/2014/main" id="{E170E5DD-A69B-93A4-A6C8-FE55EE0E600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2252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165</xdr:row>
      <xdr:rowOff>0</xdr:rowOff>
    </xdr:from>
    <xdr:to>
      <xdr:col>11</xdr:col>
      <xdr:colOff>314325</xdr:colOff>
      <xdr:row>166</xdr:row>
      <xdr:rowOff>133350</xdr:rowOff>
    </xdr:to>
    <xdr:sp macro="" textlink="">
      <xdr:nvSpPr>
        <xdr:cNvPr id="33304" name="AutoShape 1" descr="Eine Matrixformel, die Konstanten verwendet">
          <a:extLst>
            <a:ext uri="{FF2B5EF4-FFF2-40B4-BE49-F238E27FC236}">
              <a16:creationId xmlns:a16="http://schemas.microsoft.com/office/drawing/2014/main" id="{89AAB71E-3E70-B926-5220-0BF561DB5C1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7031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165</xdr:row>
      <xdr:rowOff>0</xdr:rowOff>
    </xdr:from>
    <xdr:to>
      <xdr:col>11</xdr:col>
      <xdr:colOff>314325</xdr:colOff>
      <xdr:row>166</xdr:row>
      <xdr:rowOff>133350</xdr:rowOff>
    </xdr:to>
    <xdr:sp macro="" textlink="">
      <xdr:nvSpPr>
        <xdr:cNvPr id="33305" name="AutoShape 1" descr="Eine Matrixformel, die Konstanten verwendet">
          <a:extLst>
            <a:ext uri="{FF2B5EF4-FFF2-40B4-BE49-F238E27FC236}">
              <a16:creationId xmlns:a16="http://schemas.microsoft.com/office/drawing/2014/main" id="{93453610-5C81-1945-4DD4-1D7B94C4451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7031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165</xdr:row>
      <xdr:rowOff>0</xdr:rowOff>
    </xdr:from>
    <xdr:to>
      <xdr:col>11</xdr:col>
      <xdr:colOff>314325</xdr:colOff>
      <xdr:row>166</xdr:row>
      <xdr:rowOff>133350</xdr:rowOff>
    </xdr:to>
    <xdr:sp macro="" textlink="">
      <xdr:nvSpPr>
        <xdr:cNvPr id="33306" name="AutoShape 1" descr="Eine Matrixformel, die Konstanten verwendet">
          <a:extLst>
            <a:ext uri="{FF2B5EF4-FFF2-40B4-BE49-F238E27FC236}">
              <a16:creationId xmlns:a16="http://schemas.microsoft.com/office/drawing/2014/main" id="{61722D67-E7DB-B1E5-C176-8214EAD5EE5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7031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165</xdr:row>
      <xdr:rowOff>0</xdr:rowOff>
    </xdr:from>
    <xdr:to>
      <xdr:col>11</xdr:col>
      <xdr:colOff>314325</xdr:colOff>
      <xdr:row>166</xdr:row>
      <xdr:rowOff>133350</xdr:rowOff>
    </xdr:to>
    <xdr:sp macro="" textlink="">
      <xdr:nvSpPr>
        <xdr:cNvPr id="33307" name="AutoShape 1" descr="Eine Matrixformel, die Konstanten verwendet">
          <a:extLst>
            <a:ext uri="{FF2B5EF4-FFF2-40B4-BE49-F238E27FC236}">
              <a16:creationId xmlns:a16="http://schemas.microsoft.com/office/drawing/2014/main" id="{F586C5DD-6DAB-2D31-A2F8-4AF887AB13E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7031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165</xdr:row>
      <xdr:rowOff>0</xdr:rowOff>
    </xdr:from>
    <xdr:to>
      <xdr:col>11</xdr:col>
      <xdr:colOff>314325</xdr:colOff>
      <xdr:row>166</xdr:row>
      <xdr:rowOff>133350</xdr:rowOff>
    </xdr:to>
    <xdr:sp macro="" textlink="">
      <xdr:nvSpPr>
        <xdr:cNvPr id="33308" name="AutoShape 1" descr="Eine Matrixformel, die Konstanten verwendet">
          <a:extLst>
            <a:ext uri="{FF2B5EF4-FFF2-40B4-BE49-F238E27FC236}">
              <a16:creationId xmlns:a16="http://schemas.microsoft.com/office/drawing/2014/main" id="{CD1C35EC-5628-899C-17AE-76604FF2745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7031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165</xdr:row>
      <xdr:rowOff>0</xdr:rowOff>
    </xdr:from>
    <xdr:to>
      <xdr:col>11</xdr:col>
      <xdr:colOff>314325</xdr:colOff>
      <xdr:row>166</xdr:row>
      <xdr:rowOff>133350</xdr:rowOff>
    </xdr:to>
    <xdr:sp macro="" textlink="">
      <xdr:nvSpPr>
        <xdr:cNvPr id="33309" name="AutoShape 1" descr="Eine Matrixformel, die Konstanten verwendet">
          <a:extLst>
            <a:ext uri="{FF2B5EF4-FFF2-40B4-BE49-F238E27FC236}">
              <a16:creationId xmlns:a16="http://schemas.microsoft.com/office/drawing/2014/main" id="{3AF6BD4B-0E75-7722-5C9E-0D2C8F425CF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7031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165</xdr:row>
      <xdr:rowOff>0</xdr:rowOff>
    </xdr:from>
    <xdr:to>
      <xdr:col>11</xdr:col>
      <xdr:colOff>314325</xdr:colOff>
      <xdr:row>166</xdr:row>
      <xdr:rowOff>133350</xdr:rowOff>
    </xdr:to>
    <xdr:sp macro="" textlink="">
      <xdr:nvSpPr>
        <xdr:cNvPr id="33310" name="AutoShape 1" descr="Eine Matrixformel, die Konstanten verwendet">
          <a:extLst>
            <a:ext uri="{FF2B5EF4-FFF2-40B4-BE49-F238E27FC236}">
              <a16:creationId xmlns:a16="http://schemas.microsoft.com/office/drawing/2014/main" id="{6E921F6A-79A6-77BD-9E43-3FE4F330ECB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7031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165</xdr:row>
      <xdr:rowOff>0</xdr:rowOff>
    </xdr:from>
    <xdr:to>
      <xdr:col>11</xdr:col>
      <xdr:colOff>314325</xdr:colOff>
      <xdr:row>166</xdr:row>
      <xdr:rowOff>133350</xdr:rowOff>
    </xdr:to>
    <xdr:sp macro="" textlink="">
      <xdr:nvSpPr>
        <xdr:cNvPr id="33311" name="AutoShape 1" descr="Eine Matrixformel, die Konstanten verwendet">
          <a:extLst>
            <a:ext uri="{FF2B5EF4-FFF2-40B4-BE49-F238E27FC236}">
              <a16:creationId xmlns:a16="http://schemas.microsoft.com/office/drawing/2014/main" id="{66F5B72D-BDE4-9457-7CF4-917F5656124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7031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165</xdr:row>
      <xdr:rowOff>0</xdr:rowOff>
    </xdr:from>
    <xdr:to>
      <xdr:col>11</xdr:col>
      <xdr:colOff>314325</xdr:colOff>
      <xdr:row>166</xdr:row>
      <xdr:rowOff>133350</xdr:rowOff>
    </xdr:to>
    <xdr:sp macro="" textlink="">
      <xdr:nvSpPr>
        <xdr:cNvPr id="33312" name="AutoShape 1" descr="Eine Matrixformel, die Konstanten verwendet">
          <a:extLst>
            <a:ext uri="{FF2B5EF4-FFF2-40B4-BE49-F238E27FC236}">
              <a16:creationId xmlns:a16="http://schemas.microsoft.com/office/drawing/2014/main" id="{71C1BD96-3A71-EF4C-73CE-5BC9C057DB7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7031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314325</xdr:colOff>
      <xdr:row>31</xdr:row>
      <xdr:rowOff>133350</xdr:rowOff>
    </xdr:to>
    <xdr:sp macro="" textlink="">
      <xdr:nvSpPr>
        <xdr:cNvPr id="33313" name="AutoShape 1" descr="Eine Matrixformel, die Konstanten verwendet">
          <a:extLst>
            <a:ext uri="{FF2B5EF4-FFF2-40B4-BE49-F238E27FC236}">
              <a16:creationId xmlns:a16="http://schemas.microsoft.com/office/drawing/2014/main" id="{7179011B-4765-6EDA-68B0-A7B04DD61C3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72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314325</xdr:colOff>
      <xdr:row>31</xdr:row>
      <xdr:rowOff>133350</xdr:rowOff>
    </xdr:to>
    <xdr:sp macro="" textlink="">
      <xdr:nvSpPr>
        <xdr:cNvPr id="33314" name="AutoShape 1" descr="Eine Matrixformel, die Konstanten verwendet">
          <a:extLst>
            <a:ext uri="{FF2B5EF4-FFF2-40B4-BE49-F238E27FC236}">
              <a16:creationId xmlns:a16="http://schemas.microsoft.com/office/drawing/2014/main" id="{A8479FB1-8551-2BD4-B370-D339B6ABDA5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72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314325</xdr:colOff>
      <xdr:row>31</xdr:row>
      <xdr:rowOff>133350</xdr:rowOff>
    </xdr:to>
    <xdr:sp macro="" textlink="">
      <xdr:nvSpPr>
        <xdr:cNvPr id="33315" name="AutoShape 1" descr="Eine Matrixformel, die Konstanten verwendet">
          <a:extLst>
            <a:ext uri="{FF2B5EF4-FFF2-40B4-BE49-F238E27FC236}">
              <a16:creationId xmlns:a16="http://schemas.microsoft.com/office/drawing/2014/main" id="{4F30050B-349A-7341-CD7B-31EE43FCDDC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72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314325</xdr:colOff>
      <xdr:row>31</xdr:row>
      <xdr:rowOff>133350</xdr:rowOff>
    </xdr:to>
    <xdr:sp macro="" textlink="">
      <xdr:nvSpPr>
        <xdr:cNvPr id="33316" name="AutoShape 1" descr="Eine Matrixformel, die Konstanten verwendet">
          <a:extLst>
            <a:ext uri="{FF2B5EF4-FFF2-40B4-BE49-F238E27FC236}">
              <a16:creationId xmlns:a16="http://schemas.microsoft.com/office/drawing/2014/main" id="{CBE58C13-ADE2-207F-CC0F-0579B79E42A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72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314325</xdr:colOff>
      <xdr:row>31</xdr:row>
      <xdr:rowOff>133350</xdr:rowOff>
    </xdr:to>
    <xdr:sp macro="" textlink="">
      <xdr:nvSpPr>
        <xdr:cNvPr id="33317" name="AutoShape 1" descr="Eine Matrixformel, die Konstanten verwendet">
          <a:extLst>
            <a:ext uri="{FF2B5EF4-FFF2-40B4-BE49-F238E27FC236}">
              <a16:creationId xmlns:a16="http://schemas.microsoft.com/office/drawing/2014/main" id="{C6034732-ED51-431A-373C-2AA7540E181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72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314325</xdr:colOff>
      <xdr:row>31</xdr:row>
      <xdr:rowOff>133350</xdr:rowOff>
    </xdr:to>
    <xdr:sp macro="" textlink="">
      <xdr:nvSpPr>
        <xdr:cNvPr id="33318" name="AutoShape 1" descr="Eine Matrixformel, die Konstanten verwendet">
          <a:extLst>
            <a:ext uri="{FF2B5EF4-FFF2-40B4-BE49-F238E27FC236}">
              <a16:creationId xmlns:a16="http://schemas.microsoft.com/office/drawing/2014/main" id="{F01CFF29-015F-E3AD-FD4B-1AFD539A547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72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314325</xdr:colOff>
      <xdr:row>31</xdr:row>
      <xdr:rowOff>133350</xdr:rowOff>
    </xdr:to>
    <xdr:sp macro="" textlink="">
      <xdr:nvSpPr>
        <xdr:cNvPr id="33319" name="AutoShape 1" descr="Eine Matrixformel, die Konstanten verwendet">
          <a:extLst>
            <a:ext uri="{FF2B5EF4-FFF2-40B4-BE49-F238E27FC236}">
              <a16:creationId xmlns:a16="http://schemas.microsoft.com/office/drawing/2014/main" id="{A96737F0-37C7-6A5B-A30F-89B2D8B7E64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72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314325</xdr:colOff>
      <xdr:row>31</xdr:row>
      <xdr:rowOff>133350</xdr:rowOff>
    </xdr:to>
    <xdr:sp macro="" textlink="">
      <xdr:nvSpPr>
        <xdr:cNvPr id="33320" name="AutoShape 1" descr="Eine Matrixformel, die Konstanten verwendet">
          <a:extLst>
            <a:ext uri="{FF2B5EF4-FFF2-40B4-BE49-F238E27FC236}">
              <a16:creationId xmlns:a16="http://schemas.microsoft.com/office/drawing/2014/main" id="{E6274438-1AA7-7DDB-3E83-0CD579574EB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72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314325</xdr:colOff>
      <xdr:row>31</xdr:row>
      <xdr:rowOff>133350</xdr:rowOff>
    </xdr:to>
    <xdr:sp macro="" textlink="">
      <xdr:nvSpPr>
        <xdr:cNvPr id="33321" name="AutoShape 1" descr="Eine Matrixformel, die Konstanten verwendet">
          <a:extLst>
            <a:ext uri="{FF2B5EF4-FFF2-40B4-BE49-F238E27FC236}">
              <a16:creationId xmlns:a16="http://schemas.microsoft.com/office/drawing/2014/main" id="{AB09670C-92A4-9967-3744-AB6C5EC8227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72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277</xdr:row>
      <xdr:rowOff>0</xdr:rowOff>
    </xdr:from>
    <xdr:to>
      <xdr:col>11</xdr:col>
      <xdr:colOff>314325</xdr:colOff>
      <xdr:row>278</xdr:row>
      <xdr:rowOff>133350</xdr:rowOff>
    </xdr:to>
    <xdr:sp macro="" textlink="">
      <xdr:nvSpPr>
        <xdr:cNvPr id="33322" name="AutoShape 1" descr="Eine Matrixformel, die Konstanten verwendet">
          <a:extLst>
            <a:ext uri="{FF2B5EF4-FFF2-40B4-BE49-F238E27FC236}">
              <a16:creationId xmlns:a16="http://schemas.microsoft.com/office/drawing/2014/main" id="{7037C8C1-A49F-077A-6BEE-6B0E380DD95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5167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277</xdr:row>
      <xdr:rowOff>0</xdr:rowOff>
    </xdr:from>
    <xdr:to>
      <xdr:col>11</xdr:col>
      <xdr:colOff>314325</xdr:colOff>
      <xdr:row>278</xdr:row>
      <xdr:rowOff>133350</xdr:rowOff>
    </xdr:to>
    <xdr:sp macro="" textlink="">
      <xdr:nvSpPr>
        <xdr:cNvPr id="33323" name="AutoShape 1" descr="Eine Matrixformel, die Konstanten verwendet">
          <a:extLst>
            <a:ext uri="{FF2B5EF4-FFF2-40B4-BE49-F238E27FC236}">
              <a16:creationId xmlns:a16="http://schemas.microsoft.com/office/drawing/2014/main" id="{F7493289-4AE9-8B76-7456-7B62BE374CC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5167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277</xdr:row>
      <xdr:rowOff>0</xdr:rowOff>
    </xdr:from>
    <xdr:to>
      <xdr:col>11</xdr:col>
      <xdr:colOff>314325</xdr:colOff>
      <xdr:row>278</xdr:row>
      <xdr:rowOff>133350</xdr:rowOff>
    </xdr:to>
    <xdr:sp macro="" textlink="">
      <xdr:nvSpPr>
        <xdr:cNvPr id="33324" name="AutoShape 1" descr="Eine Matrixformel, die Konstanten verwendet">
          <a:extLst>
            <a:ext uri="{FF2B5EF4-FFF2-40B4-BE49-F238E27FC236}">
              <a16:creationId xmlns:a16="http://schemas.microsoft.com/office/drawing/2014/main" id="{F6EEF7E5-4D4C-E87C-F948-66142ED4783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5167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277</xdr:row>
      <xdr:rowOff>0</xdr:rowOff>
    </xdr:from>
    <xdr:to>
      <xdr:col>11</xdr:col>
      <xdr:colOff>314325</xdr:colOff>
      <xdr:row>278</xdr:row>
      <xdr:rowOff>133350</xdr:rowOff>
    </xdr:to>
    <xdr:sp macro="" textlink="">
      <xdr:nvSpPr>
        <xdr:cNvPr id="33325" name="AutoShape 1" descr="Eine Matrixformel, die Konstanten verwendet">
          <a:extLst>
            <a:ext uri="{FF2B5EF4-FFF2-40B4-BE49-F238E27FC236}">
              <a16:creationId xmlns:a16="http://schemas.microsoft.com/office/drawing/2014/main" id="{0CF89A63-DB74-0439-CBB3-9EF42486FFE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5167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277</xdr:row>
      <xdr:rowOff>0</xdr:rowOff>
    </xdr:from>
    <xdr:to>
      <xdr:col>11</xdr:col>
      <xdr:colOff>314325</xdr:colOff>
      <xdr:row>278</xdr:row>
      <xdr:rowOff>133350</xdr:rowOff>
    </xdr:to>
    <xdr:sp macro="" textlink="">
      <xdr:nvSpPr>
        <xdr:cNvPr id="33326" name="AutoShape 1" descr="Eine Matrixformel, die Konstanten verwendet">
          <a:extLst>
            <a:ext uri="{FF2B5EF4-FFF2-40B4-BE49-F238E27FC236}">
              <a16:creationId xmlns:a16="http://schemas.microsoft.com/office/drawing/2014/main" id="{2F39D71D-AD84-E835-558F-3CFE7CD7E92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5167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277</xdr:row>
      <xdr:rowOff>0</xdr:rowOff>
    </xdr:from>
    <xdr:to>
      <xdr:col>11</xdr:col>
      <xdr:colOff>314325</xdr:colOff>
      <xdr:row>278</xdr:row>
      <xdr:rowOff>133350</xdr:rowOff>
    </xdr:to>
    <xdr:sp macro="" textlink="">
      <xdr:nvSpPr>
        <xdr:cNvPr id="33327" name="AutoShape 1" descr="Eine Matrixformel, die Konstanten verwendet">
          <a:extLst>
            <a:ext uri="{FF2B5EF4-FFF2-40B4-BE49-F238E27FC236}">
              <a16:creationId xmlns:a16="http://schemas.microsoft.com/office/drawing/2014/main" id="{8B3F9426-3F31-1606-3AB3-9DE3FDBE296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5167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277</xdr:row>
      <xdr:rowOff>0</xdr:rowOff>
    </xdr:from>
    <xdr:to>
      <xdr:col>11</xdr:col>
      <xdr:colOff>314325</xdr:colOff>
      <xdr:row>278</xdr:row>
      <xdr:rowOff>133350</xdr:rowOff>
    </xdr:to>
    <xdr:sp macro="" textlink="">
      <xdr:nvSpPr>
        <xdr:cNvPr id="33328" name="AutoShape 1" descr="Eine Matrixformel, die Konstanten verwendet">
          <a:extLst>
            <a:ext uri="{FF2B5EF4-FFF2-40B4-BE49-F238E27FC236}">
              <a16:creationId xmlns:a16="http://schemas.microsoft.com/office/drawing/2014/main" id="{CFDA7304-D4A3-4B81-A551-376F3861F03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5167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277</xdr:row>
      <xdr:rowOff>0</xdr:rowOff>
    </xdr:from>
    <xdr:to>
      <xdr:col>11</xdr:col>
      <xdr:colOff>314325</xdr:colOff>
      <xdr:row>278</xdr:row>
      <xdr:rowOff>133350</xdr:rowOff>
    </xdr:to>
    <xdr:sp macro="" textlink="">
      <xdr:nvSpPr>
        <xdr:cNvPr id="33329" name="AutoShape 1" descr="Eine Matrixformel, die Konstanten verwendet">
          <a:extLst>
            <a:ext uri="{FF2B5EF4-FFF2-40B4-BE49-F238E27FC236}">
              <a16:creationId xmlns:a16="http://schemas.microsoft.com/office/drawing/2014/main" id="{6932F656-F715-E0BA-89C7-66DD9E60E69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5167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277</xdr:row>
      <xdr:rowOff>0</xdr:rowOff>
    </xdr:from>
    <xdr:to>
      <xdr:col>11</xdr:col>
      <xdr:colOff>314325</xdr:colOff>
      <xdr:row>278</xdr:row>
      <xdr:rowOff>133350</xdr:rowOff>
    </xdr:to>
    <xdr:sp macro="" textlink="">
      <xdr:nvSpPr>
        <xdr:cNvPr id="33330" name="AutoShape 1" descr="Eine Matrixformel, die Konstanten verwendet">
          <a:extLst>
            <a:ext uri="{FF2B5EF4-FFF2-40B4-BE49-F238E27FC236}">
              <a16:creationId xmlns:a16="http://schemas.microsoft.com/office/drawing/2014/main" id="{8C4A96D1-E7CD-BF5E-A95C-31EDB4D5429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5167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226</xdr:row>
      <xdr:rowOff>0</xdr:rowOff>
    </xdr:from>
    <xdr:to>
      <xdr:col>11</xdr:col>
      <xdr:colOff>314325</xdr:colOff>
      <xdr:row>227</xdr:row>
      <xdr:rowOff>133350</xdr:rowOff>
    </xdr:to>
    <xdr:sp macro="" textlink="">
      <xdr:nvSpPr>
        <xdr:cNvPr id="33331" name="AutoShape 1" descr="Eine Matrixformel, die Konstanten verwendet">
          <a:extLst>
            <a:ext uri="{FF2B5EF4-FFF2-40B4-BE49-F238E27FC236}">
              <a16:creationId xmlns:a16="http://schemas.microsoft.com/office/drawing/2014/main" id="{C1BC12AE-467C-A31E-39AE-2688663A12B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6909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226</xdr:row>
      <xdr:rowOff>0</xdr:rowOff>
    </xdr:from>
    <xdr:to>
      <xdr:col>11</xdr:col>
      <xdr:colOff>314325</xdr:colOff>
      <xdr:row>227</xdr:row>
      <xdr:rowOff>133350</xdr:rowOff>
    </xdr:to>
    <xdr:sp macro="" textlink="">
      <xdr:nvSpPr>
        <xdr:cNvPr id="33332" name="AutoShape 1" descr="Eine Matrixformel, die Konstanten verwendet">
          <a:extLst>
            <a:ext uri="{FF2B5EF4-FFF2-40B4-BE49-F238E27FC236}">
              <a16:creationId xmlns:a16="http://schemas.microsoft.com/office/drawing/2014/main" id="{4E864E56-2390-4224-D9B0-3A543668E8F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6909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226</xdr:row>
      <xdr:rowOff>0</xdr:rowOff>
    </xdr:from>
    <xdr:to>
      <xdr:col>11</xdr:col>
      <xdr:colOff>314325</xdr:colOff>
      <xdr:row>227</xdr:row>
      <xdr:rowOff>133350</xdr:rowOff>
    </xdr:to>
    <xdr:sp macro="" textlink="">
      <xdr:nvSpPr>
        <xdr:cNvPr id="33333" name="AutoShape 1" descr="Eine Matrixformel, die Konstanten verwendet">
          <a:extLst>
            <a:ext uri="{FF2B5EF4-FFF2-40B4-BE49-F238E27FC236}">
              <a16:creationId xmlns:a16="http://schemas.microsoft.com/office/drawing/2014/main" id="{1238B815-8690-66E9-19CD-841DF178DE2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6909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226</xdr:row>
      <xdr:rowOff>0</xdr:rowOff>
    </xdr:from>
    <xdr:to>
      <xdr:col>11</xdr:col>
      <xdr:colOff>314325</xdr:colOff>
      <xdr:row>227</xdr:row>
      <xdr:rowOff>133350</xdr:rowOff>
    </xdr:to>
    <xdr:sp macro="" textlink="">
      <xdr:nvSpPr>
        <xdr:cNvPr id="33334" name="AutoShape 1" descr="Eine Matrixformel, die Konstanten verwendet">
          <a:extLst>
            <a:ext uri="{FF2B5EF4-FFF2-40B4-BE49-F238E27FC236}">
              <a16:creationId xmlns:a16="http://schemas.microsoft.com/office/drawing/2014/main" id="{518774CE-D3DF-2891-D833-BC52C71398A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6909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226</xdr:row>
      <xdr:rowOff>0</xdr:rowOff>
    </xdr:from>
    <xdr:to>
      <xdr:col>11</xdr:col>
      <xdr:colOff>314325</xdr:colOff>
      <xdr:row>227</xdr:row>
      <xdr:rowOff>133350</xdr:rowOff>
    </xdr:to>
    <xdr:sp macro="" textlink="">
      <xdr:nvSpPr>
        <xdr:cNvPr id="33335" name="AutoShape 1" descr="Eine Matrixformel, die Konstanten verwendet">
          <a:extLst>
            <a:ext uri="{FF2B5EF4-FFF2-40B4-BE49-F238E27FC236}">
              <a16:creationId xmlns:a16="http://schemas.microsoft.com/office/drawing/2014/main" id="{D677265C-DDCF-D5BF-D5C9-F586B2CD267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6909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226</xdr:row>
      <xdr:rowOff>0</xdr:rowOff>
    </xdr:from>
    <xdr:to>
      <xdr:col>11</xdr:col>
      <xdr:colOff>314325</xdr:colOff>
      <xdr:row>227</xdr:row>
      <xdr:rowOff>133350</xdr:rowOff>
    </xdr:to>
    <xdr:sp macro="" textlink="">
      <xdr:nvSpPr>
        <xdr:cNvPr id="33336" name="AutoShape 1" descr="Eine Matrixformel, die Konstanten verwendet">
          <a:extLst>
            <a:ext uri="{FF2B5EF4-FFF2-40B4-BE49-F238E27FC236}">
              <a16:creationId xmlns:a16="http://schemas.microsoft.com/office/drawing/2014/main" id="{AFB20103-64A7-7359-49E9-D5788D44A48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6909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226</xdr:row>
      <xdr:rowOff>0</xdr:rowOff>
    </xdr:from>
    <xdr:to>
      <xdr:col>11</xdr:col>
      <xdr:colOff>314325</xdr:colOff>
      <xdr:row>227</xdr:row>
      <xdr:rowOff>133350</xdr:rowOff>
    </xdr:to>
    <xdr:sp macro="" textlink="">
      <xdr:nvSpPr>
        <xdr:cNvPr id="33337" name="AutoShape 1" descr="Eine Matrixformel, die Konstanten verwendet">
          <a:extLst>
            <a:ext uri="{FF2B5EF4-FFF2-40B4-BE49-F238E27FC236}">
              <a16:creationId xmlns:a16="http://schemas.microsoft.com/office/drawing/2014/main" id="{09898B58-CBA7-AF05-7D13-51C98BA975A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6909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226</xdr:row>
      <xdr:rowOff>0</xdr:rowOff>
    </xdr:from>
    <xdr:to>
      <xdr:col>11</xdr:col>
      <xdr:colOff>314325</xdr:colOff>
      <xdr:row>227</xdr:row>
      <xdr:rowOff>133350</xdr:rowOff>
    </xdr:to>
    <xdr:sp macro="" textlink="">
      <xdr:nvSpPr>
        <xdr:cNvPr id="33338" name="AutoShape 1" descr="Eine Matrixformel, die Konstanten verwendet">
          <a:extLst>
            <a:ext uri="{FF2B5EF4-FFF2-40B4-BE49-F238E27FC236}">
              <a16:creationId xmlns:a16="http://schemas.microsoft.com/office/drawing/2014/main" id="{656861E0-E488-9C66-5B8B-2628CA12721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6909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226</xdr:row>
      <xdr:rowOff>0</xdr:rowOff>
    </xdr:from>
    <xdr:to>
      <xdr:col>11</xdr:col>
      <xdr:colOff>314325</xdr:colOff>
      <xdr:row>227</xdr:row>
      <xdr:rowOff>133350</xdr:rowOff>
    </xdr:to>
    <xdr:sp macro="" textlink="">
      <xdr:nvSpPr>
        <xdr:cNvPr id="33339" name="AutoShape 1" descr="Eine Matrixformel, die Konstanten verwendet">
          <a:extLst>
            <a:ext uri="{FF2B5EF4-FFF2-40B4-BE49-F238E27FC236}">
              <a16:creationId xmlns:a16="http://schemas.microsoft.com/office/drawing/2014/main" id="{19840B1D-2AB9-5A34-7824-9149E87176E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6909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262</xdr:row>
      <xdr:rowOff>0</xdr:rowOff>
    </xdr:from>
    <xdr:to>
      <xdr:col>11</xdr:col>
      <xdr:colOff>314325</xdr:colOff>
      <xdr:row>263</xdr:row>
      <xdr:rowOff>133350</xdr:rowOff>
    </xdr:to>
    <xdr:sp macro="" textlink="">
      <xdr:nvSpPr>
        <xdr:cNvPr id="33340" name="AutoShape 1" descr="Eine Matrixformel, die Konstanten verwendet">
          <a:extLst>
            <a:ext uri="{FF2B5EF4-FFF2-40B4-BE49-F238E27FC236}">
              <a16:creationId xmlns:a16="http://schemas.microsoft.com/office/drawing/2014/main" id="{8E6880A2-1E5C-826A-0AC8-98E79D66497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2738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262</xdr:row>
      <xdr:rowOff>0</xdr:rowOff>
    </xdr:from>
    <xdr:to>
      <xdr:col>11</xdr:col>
      <xdr:colOff>314325</xdr:colOff>
      <xdr:row>263</xdr:row>
      <xdr:rowOff>133350</xdr:rowOff>
    </xdr:to>
    <xdr:sp macro="" textlink="">
      <xdr:nvSpPr>
        <xdr:cNvPr id="33341" name="AutoShape 1" descr="Eine Matrixformel, die Konstanten verwendet">
          <a:extLst>
            <a:ext uri="{FF2B5EF4-FFF2-40B4-BE49-F238E27FC236}">
              <a16:creationId xmlns:a16="http://schemas.microsoft.com/office/drawing/2014/main" id="{AD0D9C89-2378-1770-93C1-F7CD9FC1989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2738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262</xdr:row>
      <xdr:rowOff>0</xdr:rowOff>
    </xdr:from>
    <xdr:to>
      <xdr:col>11</xdr:col>
      <xdr:colOff>314325</xdr:colOff>
      <xdr:row>263</xdr:row>
      <xdr:rowOff>133350</xdr:rowOff>
    </xdr:to>
    <xdr:sp macro="" textlink="">
      <xdr:nvSpPr>
        <xdr:cNvPr id="33342" name="AutoShape 1" descr="Eine Matrixformel, die Konstanten verwendet">
          <a:extLst>
            <a:ext uri="{FF2B5EF4-FFF2-40B4-BE49-F238E27FC236}">
              <a16:creationId xmlns:a16="http://schemas.microsoft.com/office/drawing/2014/main" id="{EE64DB71-624A-1D7A-547E-2903EBC9B87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2738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262</xdr:row>
      <xdr:rowOff>0</xdr:rowOff>
    </xdr:from>
    <xdr:to>
      <xdr:col>11</xdr:col>
      <xdr:colOff>314325</xdr:colOff>
      <xdr:row>263</xdr:row>
      <xdr:rowOff>133350</xdr:rowOff>
    </xdr:to>
    <xdr:sp macro="" textlink="">
      <xdr:nvSpPr>
        <xdr:cNvPr id="33343" name="AutoShape 1" descr="Eine Matrixformel, die Konstanten verwendet">
          <a:extLst>
            <a:ext uri="{FF2B5EF4-FFF2-40B4-BE49-F238E27FC236}">
              <a16:creationId xmlns:a16="http://schemas.microsoft.com/office/drawing/2014/main" id="{71FEAC4C-971B-01B6-CD6D-DABF0908F7D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2738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262</xdr:row>
      <xdr:rowOff>0</xdr:rowOff>
    </xdr:from>
    <xdr:to>
      <xdr:col>11</xdr:col>
      <xdr:colOff>314325</xdr:colOff>
      <xdr:row>263</xdr:row>
      <xdr:rowOff>133350</xdr:rowOff>
    </xdr:to>
    <xdr:sp macro="" textlink="">
      <xdr:nvSpPr>
        <xdr:cNvPr id="33344" name="AutoShape 1" descr="Eine Matrixformel, die Konstanten verwendet">
          <a:extLst>
            <a:ext uri="{FF2B5EF4-FFF2-40B4-BE49-F238E27FC236}">
              <a16:creationId xmlns:a16="http://schemas.microsoft.com/office/drawing/2014/main" id="{99A1626D-323E-CFDE-83BB-BF5D4CF4D67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2738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262</xdr:row>
      <xdr:rowOff>0</xdr:rowOff>
    </xdr:from>
    <xdr:to>
      <xdr:col>11</xdr:col>
      <xdr:colOff>314325</xdr:colOff>
      <xdr:row>263</xdr:row>
      <xdr:rowOff>133350</xdr:rowOff>
    </xdr:to>
    <xdr:sp macro="" textlink="">
      <xdr:nvSpPr>
        <xdr:cNvPr id="33345" name="AutoShape 1" descr="Eine Matrixformel, die Konstanten verwendet">
          <a:extLst>
            <a:ext uri="{FF2B5EF4-FFF2-40B4-BE49-F238E27FC236}">
              <a16:creationId xmlns:a16="http://schemas.microsoft.com/office/drawing/2014/main" id="{0E4F60C7-CF03-ACEF-FFC1-1DA256E5427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2738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262</xdr:row>
      <xdr:rowOff>0</xdr:rowOff>
    </xdr:from>
    <xdr:to>
      <xdr:col>11</xdr:col>
      <xdr:colOff>314325</xdr:colOff>
      <xdr:row>263</xdr:row>
      <xdr:rowOff>133350</xdr:rowOff>
    </xdr:to>
    <xdr:sp macro="" textlink="">
      <xdr:nvSpPr>
        <xdr:cNvPr id="33346" name="AutoShape 1" descr="Eine Matrixformel, die Konstanten verwendet">
          <a:extLst>
            <a:ext uri="{FF2B5EF4-FFF2-40B4-BE49-F238E27FC236}">
              <a16:creationId xmlns:a16="http://schemas.microsoft.com/office/drawing/2014/main" id="{D496FF91-73AF-5DF9-F1CB-41843C3D5B0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2738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262</xdr:row>
      <xdr:rowOff>0</xdr:rowOff>
    </xdr:from>
    <xdr:to>
      <xdr:col>11</xdr:col>
      <xdr:colOff>314325</xdr:colOff>
      <xdr:row>263</xdr:row>
      <xdr:rowOff>133350</xdr:rowOff>
    </xdr:to>
    <xdr:sp macro="" textlink="">
      <xdr:nvSpPr>
        <xdr:cNvPr id="33347" name="AutoShape 1" descr="Eine Matrixformel, die Konstanten verwendet">
          <a:extLst>
            <a:ext uri="{FF2B5EF4-FFF2-40B4-BE49-F238E27FC236}">
              <a16:creationId xmlns:a16="http://schemas.microsoft.com/office/drawing/2014/main" id="{19D2E2EC-D741-298A-362E-C0E632536DE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2738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262</xdr:row>
      <xdr:rowOff>0</xdr:rowOff>
    </xdr:from>
    <xdr:to>
      <xdr:col>11</xdr:col>
      <xdr:colOff>314325</xdr:colOff>
      <xdr:row>263</xdr:row>
      <xdr:rowOff>133350</xdr:rowOff>
    </xdr:to>
    <xdr:sp macro="" textlink="">
      <xdr:nvSpPr>
        <xdr:cNvPr id="33348" name="AutoShape 1" descr="Eine Matrixformel, die Konstanten verwendet">
          <a:extLst>
            <a:ext uri="{FF2B5EF4-FFF2-40B4-BE49-F238E27FC236}">
              <a16:creationId xmlns:a16="http://schemas.microsoft.com/office/drawing/2014/main" id="{5295C762-ADD5-9792-379A-F3BC2149946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2738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241</xdr:row>
      <xdr:rowOff>0</xdr:rowOff>
    </xdr:from>
    <xdr:to>
      <xdr:col>11</xdr:col>
      <xdr:colOff>314325</xdr:colOff>
      <xdr:row>242</xdr:row>
      <xdr:rowOff>133350</xdr:rowOff>
    </xdr:to>
    <xdr:sp macro="" textlink="">
      <xdr:nvSpPr>
        <xdr:cNvPr id="33349" name="AutoShape 1" descr="Eine Matrixformel, die Konstanten verwendet">
          <a:extLst>
            <a:ext uri="{FF2B5EF4-FFF2-40B4-BE49-F238E27FC236}">
              <a16:creationId xmlns:a16="http://schemas.microsoft.com/office/drawing/2014/main" id="{C4976025-A9C5-7AA0-CCEC-DE523400F02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9338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241</xdr:row>
      <xdr:rowOff>0</xdr:rowOff>
    </xdr:from>
    <xdr:to>
      <xdr:col>11</xdr:col>
      <xdr:colOff>314325</xdr:colOff>
      <xdr:row>242</xdr:row>
      <xdr:rowOff>133350</xdr:rowOff>
    </xdr:to>
    <xdr:sp macro="" textlink="">
      <xdr:nvSpPr>
        <xdr:cNvPr id="33350" name="AutoShape 1" descr="Eine Matrixformel, die Konstanten verwendet">
          <a:extLst>
            <a:ext uri="{FF2B5EF4-FFF2-40B4-BE49-F238E27FC236}">
              <a16:creationId xmlns:a16="http://schemas.microsoft.com/office/drawing/2014/main" id="{9180F997-40F3-A21B-E11C-6319C59F5E6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9338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241</xdr:row>
      <xdr:rowOff>0</xdr:rowOff>
    </xdr:from>
    <xdr:to>
      <xdr:col>11</xdr:col>
      <xdr:colOff>314325</xdr:colOff>
      <xdr:row>242</xdr:row>
      <xdr:rowOff>133350</xdr:rowOff>
    </xdr:to>
    <xdr:sp macro="" textlink="">
      <xdr:nvSpPr>
        <xdr:cNvPr id="33351" name="AutoShape 1" descr="Eine Matrixformel, die Konstanten verwendet">
          <a:extLst>
            <a:ext uri="{FF2B5EF4-FFF2-40B4-BE49-F238E27FC236}">
              <a16:creationId xmlns:a16="http://schemas.microsoft.com/office/drawing/2014/main" id="{0023E1F8-2F23-124B-3E8A-FD17A4B9EE8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9338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241</xdr:row>
      <xdr:rowOff>0</xdr:rowOff>
    </xdr:from>
    <xdr:to>
      <xdr:col>11</xdr:col>
      <xdr:colOff>314325</xdr:colOff>
      <xdr:row>242</xdr:row>
      <xdr:rowOff>133350</xdr:rowOff>
    </xdr:to>
    <xdr:sp macro="" textlink="">
      <xdr:nvSpPr>
        <xdr:cNvPr id="33352" name="AutoShape 1" descr="Eine Matrixformel, die Konstanten verwendet">
          <a:extLst>
            <a:ext uri="{FF2B5EF4-FFF2-40B4-BE49-F238E27FC236}">
              <a16:creationId xmlns:a16="http://schemas.microsoft.com/office/drawing/2014/main" id="{997520DB-85B1-F00B-D5CD-354D0498EC1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9338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241</xdr:row>
      <xdr:rowOff>0</xdr:rowOff>
    </xdr:from>
    <xdr:to>
      <xdr:col>11</xdr:col>
      <xdr:colOff>314325</xdr:colOff>
      <xdr:row>242</xdr:row>
      <xdr:rowOff>133350</xdr:rowOff>
    </xdr:to>
    <xdr:sp macro="" textlink="">
      <xdr:nvSpPr>
        <xdr:cNvPr id="33353" name="AutoShape 1" descr="Eine Matrixformel, die Konstanten verwendet">
          <a:extLst>
            <a:ext uri="{FF2B5EF4-FFF2-40B4-BE49-F238E27FC236}">
              <a16:creationId xmlns:a16="http://schemas.microsoft.com/office/drawing/2014/main" id="{6823BABF-B245-EDBD-962F-4DEE8B029F0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9338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241</xdr:row>
      <xdr:rowOff>0</xdr:rowOff>
    </xdr:from>
    <xdr:to>
      <xdr:col>11</xdr:col>
      <xdr:colOff>314325</xdr:colOff>
      <xdr:row>242</xdr:row>
      <xdr:rowOff>133350</xdr:rowOff>
    </xdr:to>
    <xdr:sp macro="" textlink="">
      <xdr:nvSpPr>
        <xdr:cNvPr id="33354" name="AutoShape 1" descr="Eine Matrixformel, die Konstanten verwendet">
          <a:extLst>
            <a:ext uri="{FF2B5EF4-FFF2-40B4-BE49-F238E27FC236}">
              <a16:creationId xmlns:a16="http://schemas.microsoft.com/office/drawing/2014/main" id="{5320EAFA-9646-C926-F4B7-C5BB330E77A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9338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241</xdr:row>
      <xdr:rowOff>0</xdr:rowOff>
    </xdr:from>
    <xdr:to>
      <xdr:col>11</xdr:col>
      <xdr:colOff>314325</xdr:colOff>
      <xdr:row>242</xdr:row>
      <xdr:rowOff>133350</xdr:rowOff>
    </xdr:to>
    <xdr:sp macro="" textlink="">
      <xdr:nvSpPr>
        <xdr:cNvPr id="33355" name="AutoShape 1" descr="Eine Matrixformel, die Konstanten verwendet">
          <a:extLst>
            <a:ext uri="{FF2B5EF4-FFF2-40B4-BE49-F238E27FC236}">
              <a16:creationId xmlns:a16="http://schemas.microsoft.com/office/drawing/2014/main" id="{B66F9C07-910D-1118-B14F-BACD6CBF6E0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9338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241</xdr:row>
      <xdr:rowOff>0</xdr:rowOff>
    </xdr:from>
    <xdr:to>
      <xdr:col>11</xdr:col>
      <xdr:colOff>314325</xdr:colOff>
      <xdr:row>242</xdr:row>
      <xdr:rowOff>133350</xdr:rowOff>
    </xdr:to>
    <xdr:sp macro="" textlink="">
      <xdr:nvSpPr>
        <xdr:cNvPr id="33356" name="AutoShape 1" descr="Eine Matrixformel, die Konstanten verwendet">
          <a:extLst>
            <a:ext uri="{FF2B5EF4-FFF2-40B4-BE49-F238E27FC236}">
              <a16:creationId xmlns:a16="http://schemas.microsoft.com/office/drawing/2014/main" id="{4B4B506C-133F-3922-2B77-51DCFCF8F59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9338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241</xdr:row>
      <xdr:rowOff>0</xdr:rowOff>
    </xdr:from>
    <xdr:to>
      <xdr:col>11</xdr:col>
      <xdr:colOff>314325</xdr:colOff>
      <xdr:row>242</xdr:row>
      <xdr:rowOff>133350</xdr:rowOff>
    </xdr:to>
    <xdr:sp macro="" textlink="">
      <xdr:nvSpPr>
        <xdr:cNvPr id="33357" name="AutoShape 1" descr="Eine Matrixformel, die Konstanten verwendet">
          <a:extLst>
            <a:ext uri="{FF2B5EF4-FFF2-40B4-BE49-F238E27FC236}">
              <a16:creationId xmlns:a16="http://schemas.microsoft.com/office/drawing/2014/main" id="{6AD5B017-DA1C-8293-D04C-198375FD1DC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9338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96</xdr:row>
      <xdr:rowOff>0</xdr:rowOff>
    </xdr:from>
    <xdr:to>
      <xdr:col>11</xdr:col>
      <xdr:colOff>314325</xdr:colOff>
      <xdr:row>97</xdr:row>
      <xdr:rowOff>133350</xdr:rowOff>
    </xdr:to>
    <xdr:sp macro="" textlink="">
      <xdr:nvSpPr>
        <xdr:cNvPr id="33358" name="AutoShape 1" descr="Eine Matrixformel, die Konstanten verwendet">
          <a:extLst>
            <a:ext uri="{FF2B5EF4-FFF2-40B4-BE49-F238E27FC236}">
              <a16:creationId xmlns:a16="http://schemas.microsoft.com/office/drawing/2014/main" id="{E7D5B74A-EDDF-A7BB-EDBF-F338C3F5A0C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5859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96</xdr:row>
      <xdr:rowOff>0</xdr:rowOff>
    </xdr:from>
    <xdr:to>
      <xdr:col>11</xdr:col>
      <xdr:colOff>314325</xdr:colOff>
      <xdr:row>97</xdr:row>
      <xdr:rowOff>133350</xdr:rowOff>
    </xdr:to>
    <xdr:sp macro="" textlink="">
      <xdr:nvSpPr>
        <xdr:cNvPr id="33359" name="AutoShape 1" descr="Eine Matrixformel, die Konstanten verwendet">
          <a:extLst>
            <a:ext uri="{FF2B5EF4-FFF2-40B4-BE49-F238E27FC236}">
              <a16:creationId xmlns:a16="http://schemas.microsoft.com/office/drawing/2014/main" id="{9092CE71-4EE2-A911-1358-E49CBF1D4F7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5859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96</xdr:row>
      <xdr:rowOff>0</xdr:rowOff>
    </xdr:from>
    <xdr:to>
      <xdr:col>11</xdr:col>
      <xdr:colOff>314325</xdr:colOff>
      <xdr:row>97</xdr:row>
      <xdr:rowOff>133350</xdr:rowOff>
    </xdr:to>
    <xdr:sp macro="" textlink="">
      <xdr:nvSpPr>
        <xdr:cNvPr id="33360" name="AutoShape 1" descr="Eine Matrixformel, die Konstanten verwendet">
          <a:extLst>
            <a:ext uri="{FF2B5EF4-FFF2-40B4-BE49-F238E27FC236}">
              <a16:creationId xmlns:a16="http://schemas.microsoft.com/office/drawing/2014/main" id="{50407C11-13AE-4228-60A8-A2985CA339A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5859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96</xdr:row>
      <xdr:rowOff>0</xdr:rowOff>
    </xdr:from>
    <xdr:to>
      <xdr:col>11</xdr:col>
      <xdr:colOff>314325</xdr:colOff>
      <xdr:row>97</xdr:row>
      <xdr:rowOff>133350</xdr:rowOff>
    </xdr:to>
    <xdr:sp macro="" textlink="">
      <xdr:nvSpPr>
        <xdr:cNvPr id="33361" name="AutoShape 1" descr="Eine Matrixformel, die Konstanten verwendet">
          <a:extLst>
            <a:ext uri="{FF2B5EF4-FFF2-40B4-BE49-F238E27FC236}">
              <a16:creationId xmlns:a16="http://schemas.microsoft.com/office/drawing/2014/main" id="{57D92BD1-F917-DF42-B4E3-154878AE254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5859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96</xdr:row>
      <xdr:rowOff>0</xdr:rowOff>
    </xdr:from>
    <xdr:to>
      <xdr:col>11</xdr:col>
      <xdr:colOff>314325</xdr:colOff>
      <xdr:row>97</xdr:row>
      <xdr:rowOff>133350</xdr:rowOff>
    </xdr:to>
    <xdr:sp macro="" textlink="">
      <xdr:nvSpPr>
        <xdr:cNvPr id="33362" name="AutoShape 1" descr="Eine Matrixformel, die Konstanten verwendet">
          <a:extLst>
            <a:ext uri="{FF2B5EF4-FFF2-40B4-BE49-F238E27FC236}">
              <a16:creationId xmlns:a16="http://schemas.microsoft.com/office/drawing/2014/main" id="{DCEB63B6-3B5C-7202-E253-F52BA9DA298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5859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96</xdr:row>
      <xdr:rowOff>0</xdr:rowOff>
    </xdr:from>
    <xdr:to>
      <xdr:col>11</xdr:col>
      <xdr:colOff>314325</xdr:colOff>
      <xdr:row>97</xdr:row>
      <xdr:rowOff>133350</xdr:rowOff>
    </xdr:to>
    <xdr:sp macro="" textlink="">
      <xdr:nvSpPr>
        <xdr:cNvPr id="33363" name="AutoShape 1" descr="Eine Matrixformel, die Konstanten verwendet">
          <a:extLst>
            <a:ext uri="{FF2B5EF4-FFF2-40B4-BE49-F238E27FC236}">
              <a16:creationId xmlns:a16="http://schemas.microsoft.com/office/drawing/2014/main" id="{B86E2AB9-ACB5-0E9F-988F-13210ECC5D4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5859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96</xdr:row>
      <xdr:rowOff>0</xdr:rowOff>
    </xdr:from>
    <xdr:to>
      <xdr:col>11</xdr:col>
      <xdr:colOff>314325</xdr:colOff>
      <xdr:row>97</xdr:row>
      <xdr:rowOff>133350</xdr:rowOff>
    </xdr:to>
    <xdr:sp macro="" textlink="">
      <xdr:nvSpPr>
        <xdr:cNvPr id="33364" name="AutoShape 1" descr="Eine Matrixformel, die Konstanten verwendet">
          <a:extLst>
            <a:ext uri="{FF2B5EF4-FFF2-40B4-BE49-F238E27FC236}">
              <a16:creationId xmlns:a16="http://schemas.microsoft.com/office/drawing/2014/main" id="{6A10DE9F-7E21-97A6-DEF2-47120C09A29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5859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96</xdr:row>
      <xdr:rowOff>0</xdr:rowOff>
    </xdr:from>
    <xdr:to>
      <xdr:col>11</xdr:col>
      <xdr:colOff>314325</xdr:colOff>
      <xdr:row>97</xdr:row>
      <xdr:rowOff>133350</xdr:rowOff>
    </xdr:to>
    <xdr:sp macro="" textlink="">
      <xdr:nvSpPr>
        <xdr:cNvPr id="33365" name="AutoShape 1" descr="Eine Matrixformel, die Konstanten verwendet">
          <a:extLst>
            <a:ext uri="{FF2B5EF4-FFF2-40B4-BE49-F238E27FC236}">
              <a16:creationId xmlns:a16="http://schemas.microsoft.com/office/drawing/2014/main" id="{6AD25DEF-4FEE-744C-AC05-8F65407F80C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5859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96</xdr:row>
      <xdr:rowOff>0</xdr:rowOff>
    </xdr:from>
    <xdr:to>
      <xdr:col>11</xdr:col>
      <xdr:colOff>314325</xdr:colOff>
      <xdr:row>97</xdr:row>
      <xdr:rowOff>133350</xdr:rowOff>
    </xdr:to>
    <xdr:sp macro="" textlink="">
      <xdr:nvSpPr>
        <xdr:cNvPr id="33366" name="AutoShape 1" descr="Eine Matrixformel, die Konstanten verwendet">
          <a:extLst>
            <a:ext uri="{FF2B5EF4-FFF2-40B4-BE49-F238E27FC236}">
              <a16:creationId xmlns:a16="http://schemas.microsoft.com/office/drawing/2014/main" id="{1B8AECBE-978C-C15D-0114-E34F3CAD543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5859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210</xdr:row>
      <xdr:rowOff>0</xdr:rowOff>
    </xdr:from>
    <xdr:to>
      <xdr:col>11</xdr:col>
      <xdr:colOff>314325</xdr:colOff>
      <xdr:row>211</xdr:row>
      <xdr:rowOff>133350</xdr:rowOff>
    </xdr:to>
    <xdr:sp macro="" textlink="">
      <xdr:nvSpPr>
        <xdr:cNvPr id="33367" name="AutoShape 1" descr="Eine Matrixformel, die Konstanten verwendet">
          <a:extLst>
            <a:ext uri="{FF2B5EF4-FFF2-40B4-BE49-F238E27FC236}">
              <a16:creationId xmlns:a16="http://schemas.microsoft.com/office/drawing/2014/main" id="{4FFE311B-E586-E862-3169-F91540D33B8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4318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210</xdr:row>
      <xdr:rowOff>0</xdr:rowOff>
    </xdr:from>
    <xdr:to>
      <xdr:col>11</xdr:col>
      <xdr:colOff>314325</xdr:colOff>
      <xdr:row>211</xdr:row>
      <xdr:rowOff>133350</xdr:rowOff>
    </xdr:to>
    <xdr:sp macro="" textlink="">
      <xdr:nvSpPr>
        <xdr:cNvPr id="33368" name="AutoShape 1" descr="Eine Matrixformel, die Konstanten verwendet">
          <a:extLst>
            <a:ext uri="{FF2B5EF4-FFF2-40B4-BE49-F238E27FC236}">
              <a16:creationId xmlns:a16="http://schemas.microsoft.com/office/drawing/2014/main" id="{F3BA5BB1-01A5-CDA6-07D0-66045AD8FD2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4318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210</xdr:row>
      <xdr:rowOff>0</xdr:rowOff>
    </xdr:from>
    <xdr:to>
      <xdr:col>11</xdr:col>
      <xdr:colOff>314325</xdr:colOff>
      <xdr:row>211</xdr:row>
      <xdr:rowOff>133350</xdr:rowOff>
    </xdr:to>
    <xdr:sp macro="" textlink="">
      <xdr:nvSpPr>
        <xdr:cNvPr id="33369" name="AutoShape 1" descr="Eine Matrixformel, die Konstanten verwendet">
          <a:extLst>
            <a:ext uri="{FF2B5EF4-FFF2-40B4-BE49-F238E27FC236}">
              <a16:creationId xmlns:a16="http://schemas.microsoft.com/office/drawing/2014/main" id="{A968E65B-EACD-9123-E726-30EE01051AE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4318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210</xdr:row>
      <xdr:rowOff>0</xdr:rowOff>
    </xdr:from>
    <xdr:to>
      <xdr:col>11</xdr:col>
      <xdr:colOff>314325</xdr:colOff>
      <xdr:row>211</xdr:row>
      <xdr:rowOff>133350</xdr:rowOff>
    </xdr:to>
    <xdr:sp macro="" textlink="">
      <xdr:nvSpPr>
        <xdr:cNvPr id="33370" name="AutoShape 1" descr="Eine Matrixformel, die Konstanten verwendet">
          <a:extLst>
            <a:ext uri="{FF2B5EF4-FFF2-40B4-BE49-F238E27FC236}">
              <a16:creationId xmlns:a16="http://schemas.microsoft.com/office/drawing/2014/main" id="{61FA37E8-88F7-66E8-0433-FEF5E21E2EF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4318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210</xdr:row>
      <xdr:rowOff>0</xdr:rowOff>
    </xdr:from>
    <xdr:to>
      <xdr:col>11</xdr:col>
      <xdr:colOff>314325</xdr:colOff>
      <xdr:row>211</xdr:row>
      <xdr:rowOff>133350</xdr:rowOff>
    </xdr:to>
    <xdr:sp macro="" textlink="">
      <xdr:nvSpPr>
        <xdr:cNvPr id="33371" name="AutoShape 1" descr="Eine Matrixformel, die Konstanten verwendet">
          <a:extLst>
            <a:ext uri="{FF2B5EF4-FFF2-40B4-BE49-F238E27FC236}">
              <a16:creationId xmlns:a16="http://schemas.microsoft.com/office/drawing/2014/main" id="{037148D6-9848-9294-C2AD-AEA24ACF647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4318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210</xdr:row>
      <xdr:rowOff>0</xdr:rowOff>
    </xdr:from>
    <xdr:to>
      <xdr:col>11</xdr:col>
      <xdr:colOff>314325</xdr:colOff>
      <xdr:row>211</xdr:row>
      <xdr:rowOff>133350</xdr:rowOff>
    </xdr:to>
    <xdr:sp macro="" textlink="">
      <xdr:nvSpPr>
        <xdr:cNvPr id="33372" name="AutoShape 1" descr="Eine Matrixformel, die Konstanten verwendet">
          <a:extLst>
            <a:ext uri="{FF2B5EF4-FFF2-40B4-BE49-F238E27FC236}">
              <a16:creationId xmlns:a16="http://schemas.microsoft.com/office/drawing/2014/main" id="{36D1002E-B5DB-D876-2A8E-ACB7190CCB2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4318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210</xdr:row>
      <xdr:rowOff>0</xdr:rowOff>
    </xdr:from>
    <xdr:to>
      <xdr:col>11</xdr:col>
      <xdr:colOff>314325</xdr:colOff>
      <xdr:row>211</xdr:row>
      <xdr:rowOff>133350</xdr:rowOff>
    </xdr:to>
    <xdr:sp macro="" textlink="">
      <xdr:nvSpPr>
        <xdr:cNvPr id="33373" name="AutoShape 1" descr="Eine Matrixformel, die Konstanten verwendet">
          <a:extLst>
            <a:ext uri="{FF2B5EF4-FFF2-40B4-BE49-F238E27FC236}">
              <a16:creationId xmlns:a16="http://schemas.microsoft.com/office/drawing/2014/main" id="{E25DBBD1-811B-55E1-ACC3-5AE99180938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4318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210</xdr:row>
      <xdr:rowOff>0</xdr:rowOff>
    </xdr:from>
    <xdr:to>
      <xdr:col>11</xdr:col>
      <xdr:colOff>314325</xdr:colOff>
      <xdr:row>211</xdr:row>
      <xdr:rowOff>133350</xdr:rowOff>
    </xdr:to>
    <xdr:sp macro="" textlink="">
      <xdr:nvSpPr>
        <xdr:cNvPr id="33374" name="AutoShape 1" descr="Eine Matrixformel, die Konstanten verwendet">
          <a:extLst>
            <a:ext uri="{FF2B5EF4-FFF2-40B4-BE49-F238E27FC236}">
              <a16:creationId xmlns:a16="http://schemas.microsoft.com/office/drawing/2014/main" id="{6B714DAB-829E-7084-4861-B76A17A3BA7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4318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210</xdr:row>
      <xdr:rowOff>0</xdr:rowOff>
    </xdr:from>
    <xdr:to>
      <xdr:col>11</xdr:col>
      <xdr:colOff>314325</xdr:colOff>
      <xdr:row>211</xdr:row>
      <xdr:rowOff>133350</xdr:rowOff>
    </xdr:to>
    <xdr:sp macro="" textlink="">
      <xdr:nvSpPr>
        <xdr:cNvPr id="33375" name="AutoShape 1" descr="Eine Matrixformel, die Konstanten verwendet">
          <a:extLst>
            <a:ext uri="{FF2B5EF4-FFF2-40B4-BE49-F238E27FC236}">
              <a16:creationId xmlns:a16="http://schemas.microsoft.com/office/drawing/2014/main" id="{46F50BA2-C88E-832F-3514-3AF4DC6DFED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4318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108</xdr:row>
      <xdr:rowOff>0</xdr:rowOff>
    </xdr:from>
    <xdr:to>
      <xdr:col>11</xdr:col>
      <xdr:colOff>314325</xdr:colOff>
      <xdr:row>109</xdr:row>
      <xdr:rowOff>133350</xdr:rowOff>
    </xdr:to>
    <xdr:sp macro="" textlink="">
      <xdr:nvSpPr>
        <xdr:cNvPr id="33376" name="AutoShape 1" descr="Eine Matrixformel, die Konstanten verwendet">
          <a:extLst>
            <a:ext uri="{FF2B5EF4-FFF2-40B4-BE49-F238E27FC236}">
              <a16:creationId xmlns:a16="http://schemas.microsoft.com/office/drawing/2014/main" id="{9875CDBB-54A1-FCA0-908D-82935D9A8EF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7802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108</xdr:row>
      <xdr:rowOff>0</xdr:rowOff>
    </xdr:from>
    <xdr:to>
      <xdr:col>11</xdr:col>
      <xdr:colOff>314325</xdr:colOff>
      <xdr:row>109</xdr:row>
      <xdr:rowOff>133350</xdr:rowOff>
    </xdr:to>
    <xdr:sp macro="" textlink="">
      <xdr:nvSpPr>
        <xdr:cNvPr id="33377" name="AutoShape 1" descr="Eine Matrixformel, die Konstanten verwendet">
          <a:extLst>
            <a:ext uri="{FF2B5EF4-FFF2-40B4-BE49-F238E27FC236}">
              <a16:creationId xmlns:a16="http://schemas.microsoft.com/office/drawing/2014/main" id="{66DF7FB4-101E-60E4-302E-701244D4D2B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7802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108</xdr:row>
      <xdr:rowOff>0</xdr:rowOff>
    </xdr:from>
    <xdr:to>
      <xdr:col>11</xdr:col>
      <xdr:colOff>314325</xdr:colOff>
      <xdr:row>109</xdr:row>
      <xdr:rowOff>133350</xdr:rowOff>
    </xdr:to>
    <xdr:sp macro="" textlink="">
      <xdr:nvSpPr>
        <xdr:cNvPr id="33378" name="AutoShape 1" descr="Eine Matrixformel, die Konstanten verwendet">
          <a:extLst>
            <a:ext uri="{FF2B5EF4-FFF2-40B4-BE49-F238E27FC236}">
              <a16:creationId xmlns:a16="http://schemas.microsoft.com/office/drawing/2014/main" id="{AD901BD6-6499-C439-21EB-4F167090232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7802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108</xdr:row>
      <xdr:rowOff>0</xdr:rowOff>
    </xdr:from>
    <xdr:to>
      <xdr:col>11</xdr:col>
      <xdr:colOff>314325</xdr:colOff>
      <xdr:row>109</xdr:row>
      <xdr:rowOff>133350</xdr:rowOff>
    </xdr:to>
    <xdr:sp macro="" textlink="">
      <xdr:nvSpPr>
        <xdr:cNvPr id="33379" name="AutoShape 1" descr="Eine Matrixformel, die Konstanten verwendet">
          <a:extLst>
            <a:ext uri="{FF2B5EF4-FFF2-40B4-BE49-F238E27FC236}">
              <a16:creationId xmlns:a16="http://schemas.microsoft.com/office/drawing/2014/main" id="{57ED652E-DDB7-F7DB-1F7C-FB4C0CD69C0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7802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108</xdr:row>
      <xdr:rowOff>0</xdr:rowOff>
    </xdr:from>
    <xdr:to>
      <xdr:col>11</xdr:col>
      <xdr:colOff>314325</xdr:colOff>
      <xdr:row>109</xdr:row>
      <xdr:rowOff>133350</xdr:rowOff>
    </xdr:to>
    <xdr:sp macro="" textlink="">
      <xdr:nvSpPr>
        <xdr:cNvPr id="33380" name="AutoShape 1" descr="Eine Matrixformel, die Konstanten verwendet">
          <a:extLst>
            <a:ext uri="{FF2B5EF4-FFF2-40B4-BE49-F238E27FC236}">
              <a16:creationId xmlns:a16="http://schemas.microsoft.com/office/drawing/2014/main" id="{C474C28A-B2A4-FF16-45ED-7F8A186BB72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7802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108</xdr:row>
      <xdr:rowOff>0</xdr:rowOff>
    </xdr:from>
    <xdr:to>
      <xdr:col>11</xdr:col>
      <xdr:colOff>314325</xdr:colOff>
      <xdr:row>109</xdr:row>
      <xdr:rowOff>133350</xdr:rowOff>
    </xdr:to>
    <xdr:sp macro="" textlink="">
      <xdr:nvSpPr>
        <xdr:cNvPr id="33381" name="AutoShape 1" descr="Eine Matrixformel, die Konstanten verwendet">
          <a:extLst>
            <a:ext uri="{FF2B5EF4-FFF2-40B4-BE49-F238E27FC236}">
              <a16:creationId xmlns:a16="http://schemas.microsoft.com/office/drawing/2014/main" id="{BD66CAA7-DB70-0317-9130-31F7C61E6AD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7802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108</xdr:row>
      <xdr:rowOff>0</xdr:rowOff>
    </xdr:from>
    <xdr:to>
      <xdr:col>11</xdr:col>
      <xdr:colOff>314325</xdr:colOff>
      <xdr:row>109</xdr:row>
      <xdr:rowOff>133350</xdr:rowOff>
    </xdr:to>
    <xdr:sp macro="" textlink="">
      <xdr:nvSpPr>
        <xdr:cNvPr id="33382" name="AutoShape 1" descr="Eine Matrixformel, die Konstanten verwendet">
          <a:extLst>
            <a:ext uri="{FF2B5EF4-FFF2-40B4-BE49-F238E27FC236}">
              <a16:creationId xmlns:a16="http://schemas.microsoft.com/office/drawing/2014/main" id="{A1759F6E-953E-1701-2839-059C3E8CCD5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7802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108</xdr:row>
      <xdr:rowOff>0</xdr:rowOff>
    </xdr:from>
    <xdr:to>
      <xdr:col>11</xdr:col>
      <xdr:colOff>314325</xdr:colOff>
      <xdr:row>109</xdr:row>
      <xdr:rowOff>133350</xdr:rowOff>
    </xdr:to>
    <xdr:sp macro="" textlink="">
      <xdr:nvSpPr>
        <xdr:cNvPr id="33383" name="AutoShape 1" descr="Eine Matrixformel, die Konstanten verwendet">
          <a:extLst>
            <a:ext uri="{FF2B5EF4-FFF2-40B4-BE49-F238E27FC236}">
              <a16:creationId xmlns:a16="http://schemas.microsoft.com/office/drawing/2014/main" id="{E603DDF1-2842-276B-B994-B5953BE1E28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7802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108</xdr:row>
      <xdr:rowOff>0</xdr:rowOff>
    </xdr:from>
    <xdr:to>
      <xdr:col>11</xdr:col>
      <xdr:colOff>314325</xdr:colOff>
      <xdr:row>109</xdr:row>
      <xdr:rowOff>133350</xdr:rowOff>
    </xdr:to>
    <xdr:sp macro="" textlink="">
      <xdr:nvSpPr>
        <xdr:cNvPr id="33384" name="AutoShape 1" descr="Eine Matrixformel, die Konstanten verwendet">
          <a:extLst>
            <a:ext uri="{FF2B5EF4-FFF2-40B4-BE49-F238E27FC236}">
              <a16:creationId xmlns:a16="http://schemas.microsoft.com/office/drawing/2014/main" id="{21CFB3F8-D657-AB82-409F-699F2F1A959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7802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172</xdr:row>
      <xdr:rowOff>0</xdr:rowOff>
    </xdr:from>
    <xdr:to>
      <xdr:col>11</xdr:col>
      <xdr:colOff>314325</xdr:colOff>
      <xdr:row>173</xdr:row>
      <xdr:rowOff>133350</xdr:rowOff>
    </xdr:to>
    <xdr:sp macro="" textlink="">
      <xdr:nvSpPr>
        <xdr:cNvPr id="33385" name="AutoShape 1" descr="Eine Matrixformel, die Konstanten verwendet">
          <a:extLst>
            <a:ext uri="{FF2B5EF4-FFF2-40B4-BE49-F238E27FC236}">
              <a16:creationId xmlns:a16="http://schemas.microsoft.com/office/drawing/2014/main" id="{5E28A06A-9B35-A304-3BE7-0597ABF1583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8165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172</xdr:row>
      <xdr:rowOff>0</xdr:rowOff>
    </xdr:from>
    <xdr:to>
      <xdr:col>11</xdr:col>
      <xdr:colOff>314325</xdr:colOff>
      <xdr:row>173</xdr:row>
      <xdr:rowOff>133350</xdr:rowOff>
    </xdr:to>
    <xdr:sp macro="" textlink="">
      <xdr:nvSpPr>
        <xdr:cNvPr id="33386" name="AutoShape 1" descr="Eine Matrixformel, die Konstanten verwendet">
          <a:extLst>
            <a:ext uri="{FF2B5EF4-FFF2-40B4-BE49-F238E27FC236}">
              <a16:creationId xmlns:a16="http://schemas.microsoft.com/office/drawing/2014/main" id="{7E58F185-C4CA-81D0-CEC6-75E06677D8C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8165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172</xdr:row>
      <xdr:rowOff>0</xdr:rowOff>
    </xdr:from>
    <xdr:to>
      <xdr:col>11</xdr:col>
      <xdr:colOff>314325</xdr:colOff>
      <xdr:row>173</xdr:row>
      <xdr:rowOff>133350</xdr:rowOff>
    </xdr:to>
    <xdr:sp macro="" textlink="">
      <xdr:nvSpPr>
        <xdr:cNvPr id="33387" name="AutoShape 1" descr="Eine Matrixformel, die Konstanten verwendet">
          <a:extLst>
            <a:ext uri="{FF2B5EF4-FFF2-40B4-BE49-F238E27FC236}">
              <a16:creationId xmlns:a16="http://schemas.microsoft.com/office/drawing/2014/main" id="{82A26A35-F8A3-7C79-405E-39544EA2C33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8165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172</xdr:row>
      <xdr:rowOff>0</xdr:rowOff>
    </xdr:from>
    <xdr:to>
      <xdr:col>11</xdr:col>
      <xdr:colOff>314325</xdr:colOff>
      <xdr:row>173</xdr:row>
      <xdr:rowOff>133350</xdr:rowOff>
    </xdr:to>
    <xdr:sp macro="" textlink="">
      <xdr:nvSpPr>
        <xdr:cNvPr id="33388" name="AutoShape 1" descr="Eine Matrixformel, die Konstanten verwendet">
          <a:extLst>
            <a:ext uri="{FF2B5EF4-FFF2-40B4-BE49-F238E27FC236}">
              <a16:creationId xmlns:a16="http://schemas.microsoft.com/office/drawing/2014/main" id="{E1A973A9-E4AE-9AC9-EAB9-E58243DF3B1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8165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172</xdr:row>
      <xdr:rowOff>0</xdr:rowOff>
    </xdr:from>
    <xdr:to>
      <xdr:col>11</xdr:col>
      <xdr:colOff>314325</xdr:colOff>
      <xdr:row>173</xdr:row>
      <xdr:rowOff>133350</xdr:rowOff>
    </xdr:to>
    <xdr:sp macro="" textlink="">
      <xdr:nvSpPr>
        <xdr:cNvPr id="33389" name="AutoShape 1" descr="Eine Matrixformel, die Konstanten verwendet">
          <a:extLst>
            <a:ext uri="{FF2B5EF4-FFF2-40B4-BE49-F238E27FC236}">
              <a16:creationId xmlns:a16="http://schemas.microsoft.com/office/drawing/2014/main" id="{A3AA8E45-4B42-4F56-99E3-8E105566E66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8165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172</xdr:row>
      <xdr:rowOff>0</xdr:rowOff>
    </xdr:from>
    <xdr:to>
      <xdr:col>11</xdr:col>
      <xdr:colOff>314325</xdr:colOff>
      <xdr:row>173</xdr:row>
      <xdr:rowOff>133350</xdr:rowOff>
    </xdr:to>
    <xdr:sp macro="" textlink="">
      <xdr:nvSpPr>
        <xdr:cNvPr id="33390" name="AutoShape 1" descr="Eine Matrixformel, die Konstanten verwendet">
          <a:extLst>
            <a:ext uri="{FF2B5EF4-FFF2-40B4-BE49-F238E27FC236}">
              <a16:creationId xmlns:a16="http://schemas.microsoft.com/office/drawing/2014/main" id="{F1E4215D-E8D3-E68F-5523-17F28230600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8165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172</xdr:row>
      <xdr:rowOff>0</xdr:rowOff>
    </xdr:from>
    <xdr:to>
      <xdr:col>11</xdr:col>
      <xdr:colOff>314325</xdr:colOff>
      <xdr:row>173</xdr:row>
      <xdr:rowOff>133350</xdr:rowOff>
    </xdr:to>
    <xdr:sp macro="" textlink="">
      <xdr:nvSpPr>
        <xdr:cNvPr id="33391" name="AutoShape 1" descr="Eine Matrixformel, die Konstanten verwendet">
          <a:extLst>
            <a:ext uri="{FF2B5EF4-FFF2-40B4-BE49-F238E27FC236}">
              <a16:creationId xmlns:a16="http://schemas.microsoft.com/office/drawing/2014/main" id="{69632C56-0F1B-7AAC-3038-D55A8B69E9C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8165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172</xdr:row>
      <xdr:rowOff>0</xdr:rowOff>
    </xdr:from>
    <xdr:to>
      <xdr:col>11</xdr:col>
      <xdr:colOff>314325</xdr:colOff>
      <xdr:row>173</xdr:row>
      <xdr:rowOff>133350</xdr:rowOff>
    </xdr:to>
    <xdr:sp macro="" textlink="">
      <xdr:nvSpPr>
        <xdr:cNvPr id="33392" name="AutoShape 1" descr="Eine Matrixformel, die Konstanten verwendet">
          <a:extLst>
            <a:ext uri="{FF2B5EF4-FFF2-40B4-BE49-F238E27FC236}">
              <a16:creationId xmlns:a16="http://schemas.microsoft.com/office/drawing/2014/main" id="{451E5CB0-510A-AFA3-CC77-A7454EE7A4F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8165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172</xdr:row>
      <xdr:rowOff>0</xdr:rowOff>
    </xdr:from>
    <xdr:to>
      <xdr:col>11</xdr:col>
      <xdr:colOff>314325</xdr:colOff>
      <xdr:row>173</xdr:row>
      <xdr:rowOff>133350</xdr:rowOff>
    </xdr:to>
    <xdr:sp macro="" textlink="">
      <xdr:nvSpPr>
        <xdr:cNvPr id="33393" name="AutoShape 1" descr="Eine Matrixformel, die Konstanten verwendet">
          <a:extLst>
            <a:ext uri="{FF2B5EF4-FFF2-40B4-BE49-F238E27FC236}">
              <a16:creationId xmlns:a16="http://schemas.microsoft.com/office/drawing/2014/main" id="{FEEB622D-9381-1F63-DA9A-023CB4B014D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8165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314325</xdr:colOff>
      <xdr:row>56</xdr:row>
      <xdr:rowOff>133350</xdr:rowOff>
    </xdr:to>
    <xdr:sp macro="" textlink="">
      <xdr:nvSpPr>
        <xdr:cNvPr id="33394" name="AutoShape 1" descr="Eine Matrixformel, die Konstanten verwendet">
          <a:extLst>
            <a:ext uri="{FF2B5EF4-FFF2-40B4-BE49-F238E27FC236}">
              <a16:creationId xmlns:a16="http://schemas.microsoft.com/office/drawing/2014/main" id="{4A469C23-8EAC-81F1-DE01-9390255B860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9220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314325</xdr:colOff>
      <xdr:row>56</xdr:row>
      <xdr:rowOff>133350</xdr:rowOff>
    </xdr:to>
    <xdr:sp macro="" textlink="">
      <xdr:nvSpPr>
        <xdr:cNvPr id="33395" name="AutoShape 1" descr="Eine Matrixformel, die Konstanten verwendet">
          <a:extLst>
            <a:ext uri="{FF2B5EF4-FFF2-40B4-BE49-F238E27FC236}">
              <a16:creationId xmlns:a16="http://schemas.microsoft.com/office/drawing/2014/main" id="{61C6A4AF-6838-6E0F-8C81-CCE01D4D41E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9220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314325</xdr:colOff>
      <xdr:row>56</xdr:row>
      <xdr:rowOff>133350</xdr:rowOff>
    </xdr:to>
    <xdr:sp macro="" textlink="">
      <xdr:nvSpPr>
        <xdr:cNvPr id="33396" name="AutoShape 1" descr="Eine Matrixformel, die Konstanten verwendet">
          <a:extLst>
            <a:ext uri="{FF2B5EF4-FFF2-40B4-BE49-F238E27FC236}">
              <a16:creationId xmlns:a16="http://schemas.microsoft.com/office/drawing/2014/main" id="{2E017F3C-D1ED-C8C6-8D1F-92F69ACB7AD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9220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314325</xdr:colOff>
      <xdr:row>56</xdr:row>
      <xdr:rowOff>133350</xdr:rowOff>
    </xdr:to>
    <xdr:sp macro="" textlink="">
      <xdr:nvSpPr>
        <xdr:cNvPr id="33397" name="AutoShape 1" descr="Eine Matrixformel, die Konstanten verwendet">
          <a:extLst>
            <a:ext uri="{FF2B5EF4-FFF2-40B4-BE49-F238E27FC236}">
              <a16:creationId xmlns:a16="http://schemas.microsoft.com/office/drawing/2014/main" id="{DB5DAD95-5A80-3C0B-19B6-46C67A05734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9220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314325</xdr:colOff>
      <xdr:row>56</xdr:row>
      <xdr:rowOff>133350</xdr:rowOff>
    </xdr:to>
    <xdr:sp macro="" textlink="">
      <xdr:nvSpPr>
        <xdr:cNvPr id="33398" name="AutoShape 1" descr="Eine Matrixformel, die Konstanten verwendet">
          <a:extLst>
            <a:ext uri="{FF2B5EF4-FFF2-40B4-BE49-F238E27FC236}">
              <a16:creationId xmlns:a16="http://schemas.microsoft.com/office/drawing/2014/main" id="{A4135C1E-A67E-5CE9-7F7C-F817FA2ACC8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9220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314325</xdr:colOff>
      <xdr:row>56</xdr:row>
      <xdr:rowOff>133350</xdr:rowOff>
    </xdr:to>
    <xdr:sp macro="" textlink="">
      <xdr:nvSpPr>
        <xdr:cNvPr id="33399" name="AutoShape 1" descr="Eine Matrixformel, die Konstanten verwendet">
          <a:extLst>
            <a:ext uri="{FF2B5EF4-FFF2-40B4-BE49-F238E27FC236}">
              <a16:creationId xmlns:a16="http://schemas.microsoft.com/office/drawing/2014/main" id="{C3E024FB-6DEE-F769-2CAB-EA5CA5164B3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9220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314325</xdr:colOff>
      <xdr:row>56</xdr:row>
      <xdr:rowOff>133350</xdr:rowOff>
    </xdr:to>
    <xdr:sp macro="" textlink="">
      <xdr:nvSpPr>
        <xdr:cNvPr id="33400" name="AutoShape 1" descr="Eine Matrixformel, die Konstanten verwendet">
          <a:extLst>
            <a:ext uri="{FF2B5EF4-FFF2-40B4-BE49-F238E27FC236}">
              <a16:creationId xmlns:a16="http://schemas.microsoft.com/office/drawing/2014/main" id="{214D7202-BD10-3980-249D-D022E9A0D31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9220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314325</xdr:colOff>
      <xdr:row>56</xdr:row>
      <xdr:rowOff>133350</xdr:rowOff>
    </xdr:to>
    <xdr:sp macro="" textlink="">
      <xdr:nvSpPr>
        <xdr:cNvPr id="33401" name="AutoShape 1" descr="Eine Matrixformel, die Konstanten verwendet">
          <a:extLst>
            <a:ext uri="{FF2B5EF4-FFF2-40B4-BE49-F238E27FC236}">
              <a16:creationId xmlns:a16="http://schemas.microsoft.com/office/drawing/2014/main" id="{C985835B-8B27-AD5F-989C-ABFCEA1AEAF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9220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314325</xdr:colOff>
      <xdr:row>56</xdr:row>
      <xdr:rowOff>133350</xdr:rowOff>
    </xdr:to>
    <xdr:sp macro="" textlink="">
      <xdr:nvSpPr>
        <xdr:cNvPr id="33402" name="AutoShape 1" descr="Eine Matrixformel, die Konstanten verwendet">
          <a:extLst>
            <a:ext uri="{FF2B5EF4-FFF2-40B4-BE49-F238E27FC236}">
              <a16:creationId xmlns:a16="http://schemas.microsoft.com/office/drawing/2014/main" id="{3E1B7DD4-7954-29B0-E96C-E8FE4A51831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9220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114</xdr:row>
      <xdr:rowOff>0</xdr:rowOff>
    </xdr:from>
    <xdr:to>
      <xdr:col>11</xdr:col>
      <xdr:colOff>314325</xdr:colOff>
      <xdr:row>115</xdr:row>
      <xdr:rowOff>133350</xdr:rowOff>
    </xdr:to>
    <xdr:sp macro="" textlink="">
      <xdr:nvSpPr>
        <xdr:cNvPr id="33403" name="AutoShape 1" descr="Eine Matrixformel, die Konstanten verwendet">
          <a:extLst>
            <a:ext uri="{FF2B5EF4-FFF2-40B4-BE49-F238E27FC236}">
              <a16:creationId xmlns:a16="http://schemas.microsoft.com/office/drawing/2014/main" id="{459D6AFD-8B10-3A3F-071C-2377D13331D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8773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114</xdr:row>
      <xdr:rowOff>0</xdr:rowOff>
    </xdr:from>
    <xdr:to>
      <xdr:col>11</xdr:col>
      <xdr:colOff>314325</xdr:colOff>
      <xdr:row>115</xdr:row>
      <xdr:rowOff>133350</xdr:rowOff>
    </xdr:to>
    <xdr:sp macro="" textlink="">
      <xdr:nvSpPr>
        <xdr:cNvPr id="33404" name="AutoShape 1" descr="Eine Matrixformel, die Konstanten verwendet">
          <a:extLst>
            <a:ext uri="{FF2B5EF4-FFF2-40B4-BE49-F238E27FC236}">
              <a16:creationId xmlns:a16="http://schemas.microsoft.com/office/drawing/2014/main" id="{54A202C6-34BD-9086-3936-816FA8AA41E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8773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114</xdr:row>
      <xdr:rowOff>0</xdr:rowOff>
    </xdr:from>
    <xdr:to>
      <xdr:col>11</xdr:col>
      <xdr:colOff>314325</xdr:colOff>
      <xdr:row>115</xdr:row>
      <xdr:rowOff>133350</xdr:rowOff>
    </xdr:to>
    <xdr:sp macro="" textlink="">
      <xdr:nvSpPr>
        <xdr:cNvPr id="33405" name="AutoShape 1" descr="Eine Matrixformel, die Konstanten verwendet">
          <a:extLst>
            <a:ext uri="{FF2B5EF4-FFF2-40B4-BE49-F238E27FC236}">
              <a16:creationId xmlns:a16="http://schemas.microsoft.com/office/drawing/2014/main" id="{F94754CA-36BC-6394-15E8-EE50F142DB2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8773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114</xdr:row>
      <xdr:rowOff>0</xdr:rowOff>
    </xdr:from>
    <xdr:to>
      <xdr:col>11</xdr:col>
      <xdr:colOff>314325</xdr:colOff>
      <xdr:row>115</xdr:row>
      <xdr:rowOff>133350</xdr:rowOff>
    </xdr:to>
    <xdr:sp macro="" textlink="">
      <xdr:nvSpPr>
        <xdr:cNvPr id="33406" name="AutoShape 1" descr="Eine Matrixformel, die Konstanten verwendet">
          <a:extLst>
            <a:ext uri="{FF2B5EF4-FFF2-40B4-BE49-F238E27FC236}">
              <a16:creationId xmlns:a16="http://schemas.microsoft.com/office/drawing/2014/main" id="{2C617C7D-C377-9CFC-9199-636928BE52F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8773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114</xdr:row>
      <xdr:rowOff>0</xdr:rowOff>
    </xdr:from>
    <xdr:to>
      <xdr:col>11</xdr:col>
      <xdr:colOff>314325</xdr:colOff>
      <xdr:row>115</xdr:row>
      <xdr:rowOff>133350</xdr:rowOff>
    </xdr:to>
    <xdr:sp macro="" textlink="">
      <xdr:nvSpPr>
        <xdr:cNvPr id="33407" name="AutoShape 1" descr="Eine Matrixformel, die Konstanten verwendet">
          <a:extLst>
            <a:ext uri="{FF2B5EF4-FFF2-40B4-BE49-F238E27FC236}">
              <a16:creationId xmlns:a16="http://schemas.microsoft.com/office/drawing/2014/main" id="{20F9D09A-7DEA-542B-767B-E140763443B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8773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114</xdr:row>
      <xdr:rowOff>0</xdr:rowOff>
    </xdr:from>
    <xdr:to>
      <xdr:col>11</xdr:col>
      <xdr:colOff>314325</xdr:colOff>
      <xdr:row>115</xdr:row>
      <xdr:rowOff>133350</xdr:rowOff>
    </xdr:to>
    <xdr:sp macro="" textlink="">
      <xdr:nvSpPr>
        <xdr:cNvPr id="33408" name="AutoShape 1" descr="Eine Matrixformel, die Konstanten verwendet">
          <a:extLst>
            <a:ext uri="{FF2B5EF4-FFF2-40B4-BE49-F238E27FC236}">
              <a16:creationId xmlns:a16="http://schemas.microsoft.com/office/drawing/2014/main" id="{70B997D1-D1A2-95AE-FC3F-B4959B65716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8773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114</xdr:row>
      <xdr:rowOff>0</xdr:rowOff>
    </xdr:from>
    <xdr:to>
      <xdr:col>11</xdr:col>
      <xdr:colOff>314325</xdr:colOff>
      <xdr:row>115</xdr:row>
      <xdr:rowOff>133350</xdr:rowOff>
    </xdr:to>
    <xdr:sp macro="" textlink="">
      <xdr:nvSpPr>
        <xdr:cNvPr id="33409" name="AutoShape 1" descr="Eine Matrixformel, die Konstanten verwendet">
          <a:extLst>
            <a:ext uri="{FF2B5EF4-FFF2-40B4-BE49-F238E27FC236}">
              <a16:creationId xmlns:a16="http://schemas.microsoft.com/office/drawing/2014/main" id="{8502555E-C594-907E-E7C5-EC25DD18443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8773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114</xdr:row>
      <xdr:rowOff>0</xdr:rowOff>
    </xdr:from>
    <xdr:to>
      <xdr:col>11</xdr:col>
      <xdr:colOff>314325</xdr:colOff>
      <xdr:row>115</xdr:row>
      <xdr:rowOff>133350</xdr:rowOff>
    </xdr:to>
    <xdr:sp macro="" textlink="">
      <xdr:nvSpPr>
        <xdr:cNvPr id="33410" name="AutoShape 1" descr="Eine Matrixformel, die Konstanten verwendet">
          <a:extLst>
            <a:ext uri="{FF2B5EF4-FFF2-40B4-BE49-F238E27FC236}">
              <a16:creationId xmlns:a16="http://schemas.microsoft.com/office/drawing/2014/main" id="{A1E2C107-3194-80E5-C788-05A0B1D031F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8773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114</xdr:row>
      <xdr:rowOff>0</xdr:rowOff>
    </xdr:from>
    <xdr:to>
      <xdr:col>11</xdr:col>
      <xdr:colOff>314325</xdr:colOff>
      <xdr:row>115</xdr:row>
      <xdr:rowOff>133350</xdr:rowOff>
    </xdr:to>
    <xdr:sp macro="" textlink="">
      <xdr:nvSpPr>
        <xdr:cNvPr id="33411" name="AutoShape 1" descr="Eine Matrixformel, die Konstanten verwendet">
          <a:extLst>
            <a:ext uri="{FF2B5EF4-FFF2-40B4-BE49-F238E27FC236}">
              <a16:creationId xmlns:a16="http://schemas.microsoft.com/office/drawing/2014/main" id="{C11EB5CB-292C-1E9B-91FF-3710938C1F7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8773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266</xdr:row>
      <xdr:rowOff>0</xdr:rowOff>
    </xdr:from>
    <xdr:to>
      <xdr:col>11</xdr:col>
      <xdr:colOff>314325</xdr:colOff>
      <xdr:row>267</xdr:row>
      <xdr:rowOff>133350</xdr:rowOff>
    </xdr:to>
    <xdr:sp macro="" textlink="">
      <xdr:nvSpPr>
        <xdr:cNvPr id="33412" name="AutoShape 1" descr="Eine Matrixformel, die Konstanten verwendet">
          <a:extLst>
            <a:ext uri="{FF2B5EF4-FFF2-40B4-BE49-F238E27FC236}">
              <a16:creationId xmlns:a16="http://schemas.microsoft.com/office/drawing/2014/main" id="{30BBF553-1048-A498-73FD-43F1F9EA3B3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3386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266</xdr:row>
      <xdr:rowOff>0</xdr:rowOff>
    </xdr:from>
    <xdr:to>
      <xdr:col>11</xdr:col>
      <xdr:colOff>314325</xdr:colOff>
      <xdr:row>267</xdr:row>
      <xdr:rowOff>133350</xdr:rowOff>
    </xdr:to>
    <xdr:sp macro="" textlink="">
      <xdr:nvSpPr>
        <xdr:cNvPr id="33413" name="AutoShape 1" descr="Eine Matrixformel, die Konstanten verwendet">
          <a:extLst>
            <a:ext uri="{FF2B5EF4-FFF2-40B4-BE49-F238E27FC236}">
              <a16:creationId xmlns:a16="http://schemas.microsoft.com/office/drawing/2014/main" id="{EE8814D6-1C04-66E9-4EA2-06A9FF23818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3386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266</xdr:row>
      <xdr:rowOff>0</xdr:rowOff>
    </xdr:from>
    <xdr:to>
      <xdr:col>11</xdr:col>
      <xdr:colOff>314325</xdr:colOff>
      <xdr:row>267</xdr:row>
      <xdr:rowOff>133350</xdr:rowOff>
    </xdr:to>
    <xdr:sp macro="" textlink="">
      <xdr:nvSpPr>
        <xdr:cNvPr id="33414" name="AutoShape 1" descr="Eine Matrixformel, die Konstanten verwendet">
          <a:extLst>
            <a:ext uri="{FF2B5EF4-FFF2-40B4-BE49-F238E27FC236}">
              <a16:creationId xmlns:a16="http://schemas.microsoft.com/office/drawing/2014/main" id="{75A1691F-AC7D-CDFD-5AF9-B3855DC8F2E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3386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266</xdr:row>
      <xdr:rowOff>0</xdr:rowOff>
    </xdr:from>
    <xdr:to>
      <xdr:col>11</xdr:col>
      <xdr:colOff>314325</xdr:colOff>
      <xdr:row>267</xdr:row>
      <xdr:rowOff>133350</xdr:rowOff>
    </xdr:to>
    <xdr:sp macro="" textlink="">
      <xdr:nvSpPr>
        <xdr:cNvPr id="33415" name="AutoShape 1" descr="Eine Matrixformel, die Konstanten verwendet">
          <a:extLst>
            <a:ext uri="{FF2B5EF4-FFF2-40B4-BE49-F238E27FC236}">
              <a16:creationId xmlns:a16="http://schemas.microsoft.com/office/drawing/2014/main" id="{70E196FD-542E-7AAE-2BD8-281634EA3CD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3386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266</xdr:row>
      <xdr:rowOff>0</xdr:rowOff>
    </xdr:from>
    <xdr:to>
      <xdr:col>11</xdr:col>
      <xdr:colOff>314325</xdr:colOff>
      <xdr:row>267</xdr:row>
      <xdr:rowOff>133350</xdr:rowOff>
    </xdr:to>
    <xdr:sp macro="" textlink="">
      <xdr:nvSpPr>
        <xdr:cNvPr id="33416" name="AutoShape 1" descr="Eine Matrixformel, die Konstanten verwendet">
          <a:extLst>
            <a:ext uri="{FF2B5EF4-FFF2-40B4-BE49-F238E27FC236}">
              <a16:creationId xmlns:a16="http://schemas.microsoft.com/office/drawing/2014/main" id="{6E86E2AA-71FA-BB68-8FA1-D3C317D7F70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3386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266</xdr:row>
      <xdr:rowOff>0</xdr:rowOff>
    </xdr:from>
    <xdr:to>
      <xdr:col>11</xdr:col>
      <xdr:colOff>314325</xdr:colOff>
      <xdr:row>267</xdr:row>
      <xdr:rowOff>133350</xdr:rowOff>
    </xdr:to>
    <xdr:sp macro="" textlink="">
      <xdr:nvSpPr>
        <xdr:cNvPr id="33417" name="AutoShape 1" descr="Eine Matrixformel, die Konstanten verwendet">
          <a:extLst>
            <a:ext uri="{FF2B5EF4-FFF2-40B4-BE49-F238E27FC236}">
              <a16:creationId xmlns:a16="http://schemas.microsoft.com/office/drawing/2014/main" id="{E3CFE5C9-5FCE-D60F-24D8-E172C402405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3386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266</xdr:row>
      <xdr:rowOff>0</xdr:rowOff>
    </xdr:from>
    <xdr:to>
      <xdr:col>11</xdr:col>
      <xdr:colOff>314325</xdr:colOff>
      <xdr:row>267</xdr:row>
      <xdr:rowOff>133350</xdr:rowOff>
    </xdr:to>
    <xdr:sp macro="" textlink="">
      <xdr:nvSpPr>
        <xdr:cNvPr id="33418" name="AutoShape 1" descr="Eine Matrixformel, die Konstanten verwendet">
          <a:extLst>
            <a:ext uri="{FF2B5EF4-FFF2-40B4-BE49-F238E27FC236}">
              <a16:creationId xmlns:a16="http://schemas.microsoft.com/office/drawing/2014/main" id="{29D4AC01-DE35-7A36-9097-0EFDAC23E7F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3386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266</xdr:row>
      <xdr:rowOff>0</xdr:rowOff>
    </xdr:from>
    <xdr:to>
      <xdr:col>11</xdr:col>
      <xdr:colOff>314325</xdr:colOff>
      <xdr:row>267</xdr:row>
      <xdr:rowOff>133350</xdr:rowOff>
    </xdr:to>
    <xdr:sp macro="" textlink="">
      <xdr:nvSpPr>
        <xdr:cNvPr id="33419" name="AutoShape 1" descr="Eine Matrixformel, die Konstanten verwendet">
          <a:extLst>
            <a:ext uri="{FF2B5EF4-FFF2-40B4-BE49-F238E27FC236}">
              <a16:creationId xmlns:a16="http://schemas.microsoft.com/office/drawing/2014/main" id="{AF91F9A9-68E0-8AC0-E5C4-BABDD0C5E2F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3386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266</xdr:row>
      <xdr:rowOff>0</xdr:rowOff>
    </xdr:from>
    <xdr:to>
      <xdr:col>11</xdr:col>
      <xdr:colOff>314325</xdr:colOff>
      <xdr:row>267</xdr:row>
      <xdr:rowOff>133350</xdr:rowOff>
    </xdr:to>
    <xdr:sp macro="" textlink="">
      <xdr:nvSpPr>
        <xdr:cNvPr id="33420" name="AutoShape 1" descr="Eine Matrixformel, die Konstanten verwendet">
          <a:extLst>
            <a:ext uri="{FF2B5EF4-FFF2-40B4-BE49-F238E27FC236}">
              <a16:creationId xmlns:a16="http://schemas.microsoft.com/office/drawing/2014/main" id="{2EF5CC2D-7D42-C887-580A-1FDE80118B5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3386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314325</xdr:colOff>
      <xdr:row>197</xdr:row>
      <xdr:rowOff>133350</xdr:rowOff>
    </xdr:to>
    <xdr:sp macro="" textlink="">
      <xdr:nvSpPr>
        <xdr:cNvPr id="33421" name="AutoShape 1" descr="Eine Matrixformel, die Konstanten verwendet">
          <a:extLst>
            <a:ext uri="{FF2B5EF4-FFF2-40B4-BE49-F238E27FC236}">
              <a16:creationId xmlns:a16="http://schemas.microsoft.com/office/drawing/2014/main" id="{A7F785A0-5DDB-9650-8A30-DD3ACCE6CC1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2051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314325</xdr:colOff>
      <xdr:row>197</xdr:row>
      <xdr:rowOff>133350</xdr:rowOff>
    </xdr:to>
    <xdr:sp macro="" textlink="">
      <xdr:nvSpPr>
        <xdr:cNvPr id="33422" name="AutoShape 1" descr="Eine Matrixformel, die Konstanten verwendet">
          <a:extLst>
            <a:ext uri="{FF2B5EF4-FFF2-40B4-BE49-F238E27FC236}">
              <a16:creationId xmlns:a16="http://schemas.microsoft.com/office/drawing/2014/main" id="{3A595571-6526-D9F7-7ED3-11522744B92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2051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314325</xdr:colOff>
      <xdr:row>197</xdr:row>
      <xdr:rowOff>133350</xdr:rowOff>
    </xdr:to>
    <xdr:sp macro="" textlink="">
      <xdr:nvSpPr>
        <xdr:cNvPr id="33423" name="AutoShape 1" descr="Eine Matrixformel, die Konstanten verwendet">
          <a:extLst>
            <a:ext uri="{FF2B5EF4-FFF2-40B4-BE49-F238E27FC236}">
              <a16:creationId xmlns:a16="http://schemas.microsoft.com/office/drawing/2014/main" id="{FD3233FB-42DA-84D5-DB0E-104D3DCB44A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2051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314325</xdr:colOff>
      <xdr:row>197</xdr:row>
      <xdr:rowOff>133350</xdr:rowOff>
    </xdr:to>
    <xdr:sp macro="" textlink="">
      <xdr:nvSpPr>
        <xdr:cNvPr id="33424" name="AutoShape 1" descr="Eine Matrixformel, die Konstanten verwendet">
          <a:extLst>
            <a:ext uri="{FF2B5EF4-FFF2-40B4-BE49-F238E27FC236}">
              <a16:creationId xmlns:a16="http://schemas.microsoft.com/office/drawing/2014/main" id="{73A43255-B09E-092B-A4F6-8A6F10E2E3F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2051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314325</xdr:colOff>
      <xdr:row>197</xdr:row>
      <xdr:rowOff>133350</xdr:rowOff>
    </xdr:to>
    <xdr:sp macro="" textlink="">
      <xdr:nvSpPr>
        <xdr:cNvPr id="33425" name="AutoShape 1" descr="Eine Matrixformel, die Konstanten verwendet">
          <a:extLst>
            <a:ext uri="{FF2B5EF4-FFF2-40B4-BE49-F238E27FC236}">
              <a16:creationId xmlns:a16="http://schemas.microsoft.com/office/drawing/2014/main" id="{5096E04F-5355-F1D0-D2B4-D0CFB009002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2051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314325</xdr:colOff>
      <xdr:row>197</xdr:row>
      <xdr:rowOff>133350</xdr:rowOff>
    </xdr:to>
    <xdr:sp macro="" textlink="">
      <xdr:nvSpPr>
        <xdr:cNvPr id="33426" name="AutoShape 1" descr="Eine Matrixformel, die Konstanten verwendet">
          <a:extLst>
            <a:ext uri="{FF2B5EF4-FFF2-40B4-BE49-F238E27FC236}">
              <a16:creationId xmlns:a16="http://schemas.microsoft.com/office/drawing/2014/main" id="{5AF0332F-D4ED-9E58-BCE9-A60659D2217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2051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314325</xdr:colOff>
      <xdr:row>197</xdr:row>
      <xdr:rowOff>133350</xdr:rowOff>
    </xdr:to>
    <xdr:sp macro="" textlink="">
      <xdr:nvSpPr>
        <xdr:cNvPr id="33427" name="AutoShape 1" descr="Eine Matrixformel, die Konstanten verwendet">
          <a:extLst>
            <a:ext uri="{FF2B5EF4-FFF2-40B4-BE49-F238E27FC236}">
              <a16:creationId xmlns:a16="http://schemas.microsoft.com/office/drawing/2014/main" id="{20304C2F-441F-3381-B57B-D04AACEAC75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2051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314325</xdr:colOff>
      <xdr:row>197</xdr:row>
      <xdr:rowOff>133350</xdr:rowOff>
    </xdr:to>
    <xdr:sp macro="" textlink="">
      <xdr:nvSpPr>
        <xdr:cNvPr id="33428" name="AutoShape 1" descr="Eine Matrixformel, die Konstanten verwendet">
          <a:extLst>
            <a:ext uri="{FF2B5EF4-FFF2-40B4-BE49-F238E27FC236}">
              <a16:creationId xmlns:a16="http://schemas.microsoft.com/office/drawing/2014/main" id="{8B515870-A849-FFA8-F28D-318BE798C01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2051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314325</xdr:colOff>
      <xdr:row>197</xdr:row>
      <xdr:rowOff>133350</xdr:rowOff>
    </xdr:to>
    <xdr:sp macro="" textlink="">
      <xdr:nvSpPr>
        <xdr:cNvPr id="33429" name="AutoShape 1" descr="Eine Matrixformel, die Konstanten verwendet">
          <a:extLst>
            <a:ext uri="{FF2B5EF4-FFF2-40B4-BE49-F238E27FC236}">
              <a16:creationId xmlns:a16="http://schemas.microsoft.com/office/drawing/2014/main" id="{7ACE6FAA-8257-D925-E1F0-10AB2B7031C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2051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208</xdr:row>
      <xdr:rowOff>0</xdr:rowOff>
    </xdr:from>
    <xdr:to>
      <xdr:col>11</xdr:col>
      <xdr:colOff>314325</xdr:colOff>
      <xdr:row>209</xdr:row>
      <xdr:rowOff>133350</xdr:rowOff>
    </xdr:to>
    <xdr:sp macro="" textlink="">
      <xdr:nvSpPr>
        <xdr:cNvPr id="33430" name="AutoShape 1" descr="Eine Matrixformel, die Konstanten verwendet">
          <a:extLst>
            <a:ext uri="{FF2B5EF4-FFF2-40B4-BE49-F238E27FC236}">
              <a16:creationId xmlns:a16="http://schemas.microsoft.com/office/drawing/2014/main" id="{8366A244-ADE9-2EDA-92EA-847748A3351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3994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208</xdr:row>
      <xdr:rowOff>0</xdr:rowOff>
    </xdr:from>
    <xdr:to>
      <xdr:col>11</xdr:col>
      <xdr:colOff>314325</xdr:colOff>
      <xdr:row>209</xdr:row>
      <xdr:rowOff>133350</xdr:rowOff>
    </xdr:to>
    <xdr:sp macro="" textlink="">
      <xdr:nvSpPr>
        <xdr:cNvPr id="33431" name="AutoShape 1" descr="Eine Matrixformel, die Konstanten verwendet">
          <a:extLst>
            <a:ext uri="{FF2B5EF4-FFF2-40B4-BE49-F238E27FC236}">
              <a16:creationId xmlns:a16="http://schemas.microsoft.com/office/drawing/2014/main" id="{F3A3E3D2-6323-C91E-BFA4-85E184D7E7D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3994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208</xdr:row>
      <xdr:rowOff>0</xdr:rowOff>
    </xdr:from>
    <xdr:to>
      <xdr:col>11</xdr:col>
      <xdr:colOff>314325</xdr:colOff>
      <xdr:row>209</xdr:row>
      <xdr:rowOff>133350</xdr:rowOff>
    </xdr:to>
    <xdr:sp macro="" textlink="">
      <xdr:nvSpPr>
        <xdr:cNvPr id="33432" name="AutoShape 1" descr="Eine Matrixformel, die Konstanten verwendet">
          <a:extLst>
            <a:ext uri="{FF2B5EF4-FFF2-40B4-BE49-F238E27FC236}">
              <a16:creationId xmlns:a16="http://schemas.microsoft.com/office/drawing/2014/main" id="{206A47CD-98DE-67AF-F0C2-15249105EA3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3994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208</xdr:row>
      <xdr:rowOff>0</xdr:rowOff>
    </xdr:from>
    <xdr:to>
      <xdr:col>11</xdr:col>
      <xdr:colOff>314325</xdr:colOff>
      <xdr:row>209</xdr:row>
      <xdr:rowOff>133350</xdr:rowOff>
    </xdr:to>
    <xdr:sp macro="" textlink="">
      <xdr:nvSpPr>
        <xdr:cNvPr id="33433" name="AutoShape 1" descr="Eine Matrixformel, die Konstanten verwendet">
          <a:extLst>
            <a:ext uri="{FF2B5EF4-FFF2-40B4-BE49-F238E27FC236}">
              <a16:creationId xmlns:a16="http://schemas.microsoft.com/office/drawing/2014/main" id="{A3EFE6DC-99B9-6E4B-A721-BDF4C5ACE5A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3994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208</xdr:row>
      <xdr:rowOff>0</xdr:rowOff>
    </xdr:from>
    <xdr:to>
      <xdr:col>11</xdr:col>
      <xdr:colOff>314325</xdr:colOff>
      <xdr:row>209</xdr:row>
      <xdr:rowOff>133350</xdr:rowOff>
    </xdr:to>
    <xdr:sp macro="" textlink="">
      <xdr:nvSpPr>
        <xdr:cNvPr id="33434" name="AutoShape 1" descr="Eine Matrixformel, die Konstanten verwendet">
          <a:extLst>
            <a:ext uri="{FF2B5EF4-FFF2-40B4-BE49-F238E27FC236}">
              <a16:creationId xmlns:a16="http://schemas.microsoft.com/office/drawing/2014/main" id="{C3DE9C19-88D3-D65C-8831-D5B4C84029D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3994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208</xdr:row>
      <xdr:rowOff>0</xdr:rowOff>
    </xdr:from>
    <xdr:to>
      <xdr:col>11</xdr:col>
      <xdr:colOff>314325</xdr:colOff>
      <xdr:row>209</xdr:row>
      <xdr:rowOff>133350</xdr:rowOff>
    </xdr:to>
    <xdr:sp macro="" textlink="">
      <xdr:nvSpPr>
        <xdr:cNvPr id="33435" name="AutoShape 1" descr="Eine Matrixformel, die Konstanten verwendet">
          <a:extLst>
            <a:ext uri="{FF2B5EF4-FFF2-40B4-BE49-F238E27FC236}">
              <a16:creationId xmlns:a16="http://schemas.microsoft.com/office/drawing/2014/main" id="{560D0B60-9587-A7EA-A9E1-D618B8526CC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3994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208</xdr:row>
      <xdr:rowOff>0</xdr:rowOff>
    </xdr:from>
    <xdr:to>
      <xdr:col>11</xdr:col>
      <xdr:colOff>314325</xdr:colOff>
      <xdr:row>209</xdr:row>
      <xdr:rowOff>133350</xdr:rowOff>
    </xdr:to>
    <xdr:sp macro="" textlink="">
      <xdr:nvSpPr>
        <xdr:cNvPr id="33436" name="AutoShape 1" descr="Eine Matrixformel, die Konstanten verwendet">
          <a:extLst>
            <a:ext uri="{FF2B5EF4-FFF2-40B4-BE49-F238E27FC236}">
              <a16:creationId xmlns:a16="http://schemas.microsoft.com/office/drawing/2014/main" id="{39A79A63-62DE-9B2B-DB4A-F14761770C6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3994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208</xdr:row>
      <xdr:rowOff>0</xdr:rowOff>
    </xdr:from>
    <xdr:to>
      <xdr:col>11</xdr:col>
      <xdr:colOff>314325</xdr:colOff>
      <xdr:row>209</xdr:row>
      <xdr:rowOff>133350</xdr:rowOff>
    </xdr:to>
    <xdr:sp macro="" textlink="">
      <xdr:nvSpPr>
        <xdr:cNvPr id="33437" name="AutoShape 1" descr="Eine Matrixformel, die Konstanten verwendet">
          <a:extLst>
            <a:ext uri="{FF2B5EF4-FFF2-40B4-BE49-F238E27FC236}">
              <a16:creationId xmlns:a16="http://schemas.microsoft.com/office/drawing/2014/main" id="{0F63000D-7DD6-959C-BD73-88B7E68DA11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3994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208</xdr:row>
      <xdr:rowOff>0</xdr:rowOff>
    </xdr:from>
    <xdr:to>
      <xdr:col>11</xdr:col>
      <xdr:colOff>314325</xdr:colOff>
      <xdr:row>209</xdr:row>
      <xdr:rowOff>133350</xdr:rowOff>
    </xdr:to>
    <xdr:sp macro="" textlink="">
      <xdr:nvSpPr>
        <xdr:cNvPr id="33438" name="AutoShape 1" descr="Eine Matrixformel, die Konstanten verwendet">
          <a:extLst>
            <a:ext uri="{FF2B5EF4-FFF2-40B4-BE49-F238E27FC236}">
              <a16:creationId xmlns:a16="http://schemas.microsoft.com/office/drawing/2014/main" id="{52794B3E-8DAC-DB38-6646-32D343F7664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3994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348</xdr:row>
      <xdr:rowOff>0</xdr:rowOff>
    </xdr:from>
    <xdr:to>
      <xdr:col>11</xdr:col>
      <xdr:colOff>314325</xdr:colOff>
      <xdr:row>349</xdr:row>
      <xdr:rowOff>133350</xdr:rowOff>
    </xdr:to>
    <xdr:sp macro="" textlink="">
      <xdr:nvSpPr>
        <xdr:cNvPr id="33439" name="AutoShape 1" descr="Eine Matrixformel, die Konstanten verwendet">
          <a:extLst>
            <a:ext uri="{FF2B5EF4-FFF2-40B4-BE49-F238E27FC236}">
              <a16:creationId xmlns:a16="http://schemas.microsoft.com/office/drawing/2014/main" id="{61FF2508-52A4-5B03-B1D6-E2D636F07D2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664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348</xdr:row>
      <xdr:rowOff>0</xdr:rowOff>
    </xdr:from>
    <xdr:to>
      <xdr:col>11</xdr:col>
      <xdr:colOff>314325</xdr:colOff>
      <xdr:row>349</xdr:row>
      <xdr:rowOff>133350</xdr:rowOff>
    </xdr:to>
    <xdr:sp macro="" textlink="">
      <xdr:nvSpPr>
        <xdr:cNvPr id="33440" name="AutoShape 1" descr="Eine Matrixformel, die Konstanten verwendet">
          <a:extLst>
            <a:ext uri="{FF2B5EF4-FFF2-40B4-BE49-F238E27FC236}">
              <a16:creationId xmlns:a16="http://schemas.microsoft.com/office/drawing/2014/main" id="{C9861B73-F82D-6675-1BF4-96E624CC2FF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664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348</xdr:row>
      <xdr:rowOff>0</xdr:rowOff>
    </xdr:from>
    <xdr:to>
      <xdr:col>11</xdr:col>
      <xdr:colOff>314325</xdr:colOff>
      <xdr:row>349</xdr:row>
      <xdr:rowOff>133350</xdr:rowOff>
    </xdr:to>
    <xdr:sp macro="" textlink="">
      <xdr:nvSpPr>
        <xdr:cNvPr id="33441" name="AutoShape 1" descr="Eine Matrixformel, die Konstanten verwendet">
          <a:extLst>
            <a:ext uri="{FF2B5EF4-FFF2-40B4-BE49-F238E27FC236}">
              <a16:creationId xmlns:a16="http://schemas.microsoft.com/office/drawing/2014/main" id="{DB86B602-B042-E876-1AA6-E42F1C23F0F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664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348</xdr:row>
      <xdr:rowOff>0</xdr:rowOff>
    </xdr:from>
    <xdr:to>
      <xdr:col>11</xdr:col>
      <xdr:colOff>314325</xdr:colOff>
      <xdr:row>349</xdr:row>
      <xdr:rowOff>133350</xdr:rowOff>
    </xdr:to>
    <xdr:sp macro="" textlink="">
      <xdr:nvSpPr>
        <xdr:cNvPr id="33442" name="AutoShape 1" descr="Eine Matrixformel, die Konstanten verwendet">
          <a:extLst>
            <a:ext uri="{FF2B5EF4-FFF2-40B4-BE49-F238E27FC236}">
              <a16:creationId xmlns:a16="http://schemas.microsoft.com/office/drawing/2014/main" id="{82992194-B208-2696-74D7-C482194334D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664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348</xdr:row>
      <xdr:rowOff>0</xdr:rowOff>
    </xdr:from>
    <xdr:to>
      <xdr:col>11</xdr:col>
      <xdr:colOff>314325</xdr:colOff>
      <xdr:row>349</xdr:row>
      <xdr:rowOff>133350</xdr:rowOff>
    </xdr:to>
    <xdr:sp macro="" textlink="">
      <xdr:nvSpPr>
        <xdr:cNvPr id="33443" name="AutoShape 1" descr="Eine Matrixformel, die Konstanten verwendet">
          <a:extLst>
            <a:ext uri="{FF2B5EF4-FFF2-40B4-BE49-F238E27FC236}">
              <a16:creationId xmlns:a16="http://schemas.microsoft.com/office/drawing/2014/main" id="{8FE85D46-D9F5-3E5B-F887-23658277110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664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348</xdr:row>
      <xdr:rowOff>0</xdr:rowOff>
    </xdr:from>
    <xdr:to>
      <xdr:col>11</xdr:col>
      <xdr:colOff>314325</xdr:colOff>
      <xdr:row>349</xdr:row>
      <xdr:rowOff>133350</xdr:rowOff>
    </xdr:to>
    <xdr:sp macro="" textlink="">
      <xdr:nvSpPr>
        <xdr:cNvPr id="33444" name="AutoShape 1" descr="Eine Matrixformel, die Konstanten verwendet">
          <a:extLst>
            <a:ext uri="{FF2B5EF4-FFF2-40B4-BE49-F238E27FC236}">
              <a16:creationId xmlns:a16="http://schemas.microsoft.com/office/drawing/2014/main" id="{5198DD49-23CD-E50D-681C-558AA0CCADA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664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348</xdr:row>
      <xdr:rowOff>0</xdr:rowOff>
    </xdr:from>
    <xdr:to>
      <xdr:col>11</xdr:col>
      <xdr:colOff>314325</xdr:colOff>
      <xdr:row>349</xdr:row>
      <xdr:rowOff>133350</xdr:rowOff>
    </xdr:to>
    <xdr:sp macro="" textlink="">
      <xdr:nvSpPr>
        <xdr:cNvPr id="33445" name="AutoShape 1" descr="Eine Matrixformel, die Konstanten verwendet">
          <a:extLst>
            <a:ext uri="{FF2B5EF4-FFF2-40B4-BE49-F238E27FC236}">
              <a16:creationId xmlns:a16="http://schemas.microsoft.com/office/drawing/2014/main" id="{ACD85468-E3D4-134B-74CC-E6D06603CA6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664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348</xdr:row>
      <xdr:rowOff>0</xdr:rowOff>
    </xdr:from>
    <xdr:to>
      <xdr:col>11</xdr:col>
      <xdr:colOff>314325</xdr:colOff>
      <xdr:row>349</xdr:row>
      <xdr:rowOff>133350</xdr:rowOff>
    </xdr:to>
    <xdr:sp macro="" textlink="">
      <xdr:nvSpPr>
        <xdr:cNvPr id="33446" name="AutoShape 1" descr="Eine Matrixformel, die Konstanten verwendet">
          <a:extLst>
            <a:ext uri="{FF2B5EF4-FFF2-40B4-BE49-F238E27FC236}">
              <a16:creationId xmlns:a16="http://schemas.microsoft.com/office/drawing/2014/main" id="{FCB3B423-F159-4F8B-A480-30346ADA7B6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664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348</xdr:row>
      <xdr:rowOff>0</xdr:rowOff>
    </xdr:from>
    <xdr:to>
      <xdr:col>11</xdr:col>
      <xdr:colOff>314325</xdr:colOff>
      <xdr:row>349</xdr:row>
      <xdr:rowOff>133350</xdr:rowOff>
    </xdr:to>
    <xdr:sp macro="" textlink="">
      <xdr:nvSpPr>
        <xdr:cNvPr id="33447" name="AutoShape 1" descr="Eine Matrixformel, die Konstanten verwendet">
          <a:extLst>
            <a:ext uri="{FF2B5EF4-FFF2-40B4-BE49-F238E27FC236}">
              <a16:creationId xmlns:a16="http://schemas.microsoft.com/office/drawing/2014/main" id="{F8EE5C11-D588-CD19-2360-83474EF56FB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664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323</xdr:row>
      <xdr:rowOff>0</xdr:rowOff>
    </xdr:from>
    <xdr:to>
      <xdr:col>11</xdr:col>
      <xdr:colOff>314325</xdr:colOff>
      <xdr:row>324</xdr:row>
      <xdr:rowOff>133350</xdr:rowOff>
    </xdr:to>
    <xdr:sp macro="" textlink="">
      <xdr:nvSpPr>
        <xdr:cNvPr id="33448" name="AutoShape 1" descr="Eine Matrixformel, die Konstanten verwendet">
          <a:extLst>
            <a:ext uri="{FF2B5EF4-FFF2-40B4-BE49-F238E27FC236}">
              <a16:creationId xmlns:a16="http://schemas.microsoft.com/office/drawing/2014/main" id="{0BF49D9D-BFE3-FCE4-5531-20359FE8A6E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2616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323</xdr:row>
      <xdr:rowOff>0</xdr:rowOff>
    </xdr:from>
    <xdr:to>
      <xdr:col>11</xdr:col>
      <xdr:colOff>314325</xdr:colOff>
      <xdr:row>324</xdr:row>
      <xdr:rowOff>133350</xdr:rowOff>
    </xdr:to>
    <xdr:sp macro="" textlink="">
      <xdr:nvSpPr>
        <xdr:cNvPr id="33449" name="AutoShape 1" descr="Eine Matrixformel, die Konstanten verwendet">
          <a:extLst>
            <a:ext uri="{FF2B5EF4-FFF2-40B4-BE49-F238E27FC236}">
              <a16:creationId xmlns:a16="http://schemas.microsoft.com/office/drawing/2014/main" id="{DEDC85E4-661E-5825-553F-7895724239E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2616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323</xdr:row>
      <xdr:rowOff>0</xdr:rowOff>
    </xdr:from>
    <xdr:to>
      <xdr:col>11</xdr:col>
      <xdr:colOff>314325</xdr:colOff>
      <xdr:row>324</xdr:row>
      <xdr:rowOff>133350</xdr:rowOff>
    </xdr:to>
    <xdr:sp macro="" textlink="">
      <xdr:nvSpPr>
        <xdr:cNvPr id="33450" name="AutoShape 1" descr="Eine Matrixformel, die Konstanten verwendet">
          <a:extLst>
            <a:ext uri="{FF2B5EF4-FFF2-40B4-BE49-F238E27FC236}">
              <a16:creationId xmlns:a16="http://schemas.microsoft.com/office/drawing/2014/main" id="{18046EA9-4370-CFDE-CDCF-60C935C31FF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2616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323</xdr:row>
      <xdr:rowOff>0</xdr:rowOff>
    </xdr:from>
    <xdr:to>
      <xdr:col>11</xdr:col>
      <xdr:colOff>314325</xdr:colOff>
      <xdr:row>324</xdr:row>
      <xdr:rowOff>133350</xdr:rowOff>
    </xdr:to>
    <xdr:sp macro="" textlink="">
      <xdr:nvSpPr>
        <xdr:cNvPr id="33451" name="AutoShape 1" descr="Eine Matrixformel, die Konstanten verwendet">
          <a:extLst>
            <a:ext uri="{FF2B5EF4-FFF2-40B4-BE49-F238E27FC236}">
              <a16:creationId xmlns:a16="http://schemas.microsoft.com/office/drawing/2014/main" id="{EB695AB4-A9D0-4639-AA92-F907190A85A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2616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323</xdr:row>
      <xdr:rowOff>0</xdr:rowOff>
    </xdr:from>
    <xdr:to>
      <xdr:col>11</xdr:col>
      <xdr:colOff>314325</xdr:colOff>
      <xdr:row>324</xdr:row>
      <xdr:rowOff>133350</xdr:rowOff>
    </xdr:to>
    <xdr:sp macro="" textlink="">
      <xdr:nvSpPr>
        <xdr:cNvPr id="33452" name="AutoShape 1" descr="Eine Matrixformel, die Konstanten verwendet">
          <a:extLst>
            <a:ext uri="{FF2B5EF4-FFF2-40B4-BE49-F238E27FC236}">
              <a16:creationId xmlns:a16="http://schemas.microsoft.com/office/drawing/2014/main" id="{37FDC50C-8034-1731-D1D7-09A5BAE0D7A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2616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323</xdr:row>
      <xdr:rowOff>0</xdr:rowOff>
    </xdr:from>
    <xdr:to>
      <xdr:col>11</xdr:col>
      <xdr:colOff>314325</xdr:colOff>
      <xdr:row>324</xdr:row>
      <xdr:rowOff>133350</xdr:rowOff>
    </xdr:to>
    <xdr:sp macro="" textlink="">
      <xdr:nvSpPr>
        <xdr:cNvPr id="33453" name="AutoShape 1" descr="Eine Matrixformel, die Konstanten verwendet">
          <a:extLst>
            <a:ext uri="{FF2B5EF4-FFF2-40B4-BE49-F238E27FC236}">
              <a16:creationId xmlns:a16="http://schemas.microsoft.com/office/drawing/2014/main" id="{84A56C72-1503-7730-DE5D-79FE1FDDE3E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2616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323</xdr:row>
      <xdr:rowOff>0</xdr:rowOff>
    </xdr:from>
    <xdr:to>
      <xdr:col>11</xdr:col>
      <xdr:colOff>314325</xdr:colOff>
      <xdr:row>324</xdr:row>
      <xdr:rowOff>133350</xdr:rowOff>
    </xdr:to>
    <xdr:sp macro="" textlink="">
      <xdr:nvSpPr>
        <xdr:cNvPr id="33454" name="AutoShape 1" descr="Eine Matrixformel, die Konstanten verwendet">
          <a:extLst>
            <a:ext uri="{FF2B5EF4-FFF2-40B4-BE49-F238E27FC236}">
              <a16:creationId xmlns:a16="http://schemas.microsoft.com/office/drawing/2014/main" id="{6588A6F5-4426-7209-CAD6-3761B341F2C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2616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323</xdr:row>
      <xdr:rowOff>0</xdr:rowOff>
    </xdr:from>
    <xdr:to>
      <xdr:col>11</xdr:col>
      <xdr:colOff>314325</xdr:colOff>
      <xdr:row>324</xdr:row>
      <xdr:rowOff>133350</xdr:rowOff>
    </xdr:to>
    <xdr:sp macro="" textlink="">
      <xdr:nvSpPr>
        <xdr:cNvPr id="33455" name="AutoShape 1" descr="Eine Matrixformel, die Konstanten verwendet">
          <a:extLst>
            <a:ext uri="{FF2B5EF4-FFF2-40B4-BE49-F238E27FC236}">
              <a16:creationId xmlns:a16="http://schemas.microsoft.com/office/drawing/2014/main" id="{D14C4D30-0FDE-CA22-1B71-31F590230BE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2616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323</xdr:row>
      <xdr:rowOff>0</xdr:rowOff>
    </xdr:from>
    <xdr:to>
      <xdr:col>11</xdr:col>
      <xdr:colOff>314325</xdr:colOff>
      <xdr:row>324</xdr:row>
      <xdr:rowOff>133350</xdr:rowOff>
    </xdr:to>
    <xdr:sp macro="" textlink="">
      <xdr:nvSpPr>
        <xdr:cNvPr id="33456" name="AutoShape 1" descr="Eine Matrixformel, die Konstanten verwendet">
          <a:extLst>
            <a:ext uri="{FF2B5EF4-FFF2-40B4-BE49-F238E27FC236}">
              <a16:creationId xmlns:a16="http://schemas.microsoft.com/office/drawing/2014/main" id="{25F95BF5-4AD5-529C-FDBE-8C081F23AFA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2616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314325</xdr:colOff>
      <xdr:row>178</xdr:row>
      <xdr:rowOff>133350</xdr:rowOff>
    </xdr:to>
    <xdr:sp macro="" textlink="">
      <xdr:nvSpPr>
        <xdr:cNvPr id="33457" name="AutoShape 1" descr="Eine Matrixformel, die Konstanten verwendet">
          <a:extLst>
            <a:ext uri="{FF2B5EF4-FFF2-40B4-BE49-F238E27FC236}">
              <a16:creationId xmlns:a16="http://schemas.microsoft.com/office/drawing/2014/main" id="{67A30583-920A-C883-39A0-71B4A8F82F5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8975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314325</xdr:colOff>
      <xdr:row>178</xdr:row>
      <xdr:rowOff>133350</xdr:rowOff>
    </xdr:to>
    <xdr:sp macro="" textlink="">
      <xdr:nvSpPr>
        <xdr:cNvPr id="33458" name="AutoShape 1" descr="Eine Matrixformel, die Konstanten verwendet">
          <a:extLst>
            <a:ext uri="{FF2B5EF4-FFF2-40B4-BE49-F238E27FC236}">
              <a16:creationId xmlns:a16="http://schemas.microsoft.com/office/drawing/2014/main" id="{D1F665DA-5F56-1A78-4E6B-B10AE63778B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8975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314325</xdr:colOff>
      <xdr:row>178</xdr:row>
      <xdr:rowOff>133350</xdr:rowOff>
    </xdr:to>
    <xdr:sp macro="" textlink="">
      <xdr:nvSpPr>
        <xdr:cNvPr id="33459" name="AutoShape 1" descr="Eine Matrixformel, die Konstanten verwendet">
          <a:extLst>
            <a:ext uri="{FF2B5EF4-FFF2-40B4-BE49-F238E27FC236}">
              <a16:creationId xmlns:a16="http://schemas.microsoft.com/office/drawing/2014/main" id="{C4606D17-B377-43D7-7EF0-390B7DB3F40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8975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314325</xdr:colOff>
      <xdr:row>178</xdr:row>
      <xdr:rowOff>133350</xdr:rowOff>
    </xdr:to>
    <xdr:sp macro="" textlink="">
      <xdr:nvSpPr>
        <xdr:cNvPr id="33460" name="AutoShape 1" descr="Eine Matrixformel, die Konstanten verwendet">
          <a:extLst>
            <a:ext uri="{FF2B5EF4-FFF2-40B4-BE49-F238E27FC236}">
              <a16:creationId xmlns:a16="http://schemas.microsoft.com/office/drawing/2014/main" id="{0519A2DE-42F6-B6E7-0E08-DE37BC64C23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8975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314325</xdr:colOff>
      <xdr:row>178</xdr:row>
      <xdr:rowOff>133350</xdr:rowOff>
    </xdr:to>
    <xdr:sp macro="" textlink="">
      <xdr:nvSpPr>
        <xdr:cNvPr id="33461" name="AutoShape 1" descr="Eine Matrixformel, die Konstanten verwendet">
          <a:extLst>
            <a:ext uri="{FF2B5EF4-FFF2-40B4-BE49-F238E27FC236}">
              <a16:creationId xmlns:a16="http://schemas.microsoft.com/office/drawing/2014/main" id="{4FF43F01-C07E-4676-40C9-05692243384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8975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314325</xdr:colOff>
      <xdr:row>178</xdr:row>
      <xdr:rowOff>133350</xdr:rowOff>
    </xdr:to>
    <xdr:sp macro="" textlink="">
      <xdr:nvSpPr>
        <xdr:cNvPr id="33462" name="AutoShape 1" descr="Eine Matrixformel, die Konstanten verwendet">
          <a:extLst>
            <a:ext uri="{FF2B5EF4-FFF2-40B4-BE49-F238E27FC236}">
              <a16:creationId xmlns:a16="http://schemas.microsoft.com/office/drawing/2014/main" id="{EFB66076-C457-D373-BA4A-909F25A191F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8975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314325</xdr:colOff>
      <xdr:row>178</xdr:row>
      <xdr:rowOff>133350</xdr:rowOff>
    </xdr:to>
    <xdr:sp macro="" textlink="">
      <xdr:nvSpPr>
        <xdr:cNvPr id="33463" name="AutoShape 1" descr="Eine Matrixformel, die Konstanten verwendet">
          <a:extLst>
            <a:ext uri="{FF2B5EF4-FFF2-40B4-BE49-F238E27FC236}">
              <a16:creationId xmlns:a16="http://schemas.microsoft.com/office/drawing/2014/main" id="{20D1CBAF-CAD0-AA9D-9B0B-B6182F6F372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8975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314325</xdr:colOff>
      <xdr:row>178</xdr:row>
      <xdr:rowOff>133350</xdr:rowOff>
    </xdr:to>
    <xdr:sp macro="" textlink="">
      <xdr:nvSpPr>
        <xdr:cNvPr id="33464" name="AutoShape 1" descr="Eine Matrixformel, die Konstanten verwendet">
          <a:extLst>
            <a:ext uri="{FF2B5EF4-FFF2-40B4-BE49-F238E27FC236}">
              <a16:creationId xmlns:a16="http://schemas.microsoft.com/office/drawing/2014/main" id="{3D09A77B-7A75-55DD-310B-C02A9C99EEC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8975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314325</xdr:colOff>
      <xdr:row>178</xdr:row>
      <xdr:rowOff>133350</xdr:rowOff>
    </xdr:to>
    <xdr:sp macro="" textlink="">
      <xdr:nvSpPr>
        <xdr:cNvPr id="33465" name="AutoShape 1" descr="Eine Matrixformel, die Konstanten verwendet">
          <a:extLst>
            <a:ext uri="{FF2B5EF4-FFF2-40B4-BE49-F238E27FC236}">
              <a16:creationId xmlns:a16="http://schemas.microsoft.com/office/drawing/2014/main" id="{3AB2F543-8816-9885-B3E2-B017E838C99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8975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115</xdr:row>
      <xdr:rowOff>0</xdr:rowOff>
    </xdr:from>
    <xdr:to>
      <xdr:col>11</xdr:col>
      <xdr:colOff>314325</xdr:colOff>
      <xdr:row>116</xdr:row>
      <xdr:rowOff>133350</xdr:rowOff>
    </xdr:to>
    <xdr:sp macro="" textlink="">
      <xdr:nvSpPr>
        <xdr:cNvPr id="33466" name="AutoShape 1" descr="Eine Matrixformel, die Konstanten verwendet">
          <a:extLst>
            <a:ext uri="{FF2B5EF4-FFF2-40B4-BE49-F238E27FC236}">
              <a16:creationId xmlns:a16="http://schemas.microsoft.com/office/drawing/2014/main" id="{047DF743-2AA5-E018-4E5F-0466779D8D8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8935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115</xdr:row>
      <xdr:rowOff>0</xdr:rowOff>
    </xdr:from>
    <xdr:to>
      <xdr:col>11</xdr:col>
      <xdr:colOff>314325</xdr:colOff>
      <xdr:row>116</xdr:row>
      <xdr:rowOff>133350</xdr:rowOff>
    </xdr:to>
    <xdr:sp macro="" textlink="">
      <xdr:nvSpPr>
        <xdr:cNvPr id="33467" name="AutoShape 1" descr="Eine Matrixformel, die Konstanten verwendet">
          <a:extLst>
            <a:ext uri="{FF2B5EF4-FFF2-40B4-BE49-F238E27FC236}">
              <a16:creationId xmlns:a16="http://schemas.microsoft.com/office/drawing/2014/main" id="{AFFDE12E-C5E4-7A46-BF9D-741EF02D3F0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8935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115</xdr:row>
      <xdr:rowOff>0</xdr:rowOff>
    </xdr:from>
    <xdr:to>
      <xdr:col>11</xdr:col>
      <xdr:colOff>314325</xdr:colOff>
      <xdr:row>116</xdr:row>
      <xdr:rowOff>133350</xdr:rowOff>
    </xdr:to>
    <xdr:sp macro="" textlink="">
      <xdr:nvSpPr>
        <xdr:cNvPr id="33468" name="AutoShape 1" descr="Eine Matrixformel, die Konstanten verwendet">
          <a:extLst>
            <a:ext uri="{FF2B5EF4-FFF2-40B4-BE49-F238E27FC236}">
              <a16:creationId xmlns:a16="http://schemas.microsoft.com/office/drawing/2014/main" id="{954DABFB-0CD6-BCB8-BA73-61027A452CF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8935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115</xdr:row>
      <xdr:rowOff>0</xdr:rowOff>
    </xdr:from>
    <xdr:to>
      <xdr:col>11</xdr:col>
      <xdr:colOff>314325</xdr:colOff>
      <xdr:row>116</xdr:row>
      <xdr:rowOff>133350</xdr:rowOff>
    </xdr:to>
    <xdr:sp macro="" textlink="">
      <xdr:nvSpPr>
        <xdr:cNvPr id="33469" name="AutoShape 1" descr="Eine Matrixformel, die Konstanten verwendet">
          <a:extLst>
            <a:ext uri="{FF2B5EF4-FFF2-40B4-BE49-F238E27FC236}">
              <a16:creationId xmlns:a16="http://schemas.microsoft.com/office/drawing/2014/main" id="{64C6FCAB-B808-1918-BC09-29A6714D37E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8935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115</xdr:row>
      <xdr:rowOff>0</xdr:rowOff>
    </xdr:from>
    <xdr:to>
      <xdr:col>11</xdr:col>
      <xdr:colOff>314325</xdr:colOff>
      <xdr:row>116</xdr:row>
      <xdr:rowOff>133350</xdr:rowOff>
    </xdr:to>
    <xdr:sp macro="" textlink="">
      <xdr:nvSpPr>
        <xdr:cNvPr id="33470" name="AutoShape 1" descr="Eine Matrixformel, die Konstanten verwendet">
          <a:extLst>
            <a:ext uri="{FF2B5EF4-FFF2-40B4-BE49-F238E27FC236}">
              <a16:creationId xmlns:a16="http://schemas.microsoft.com/office/drawing/2014/main" id="{2B302662-ED8B-F069-AE55-76CA5A14E3C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8935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115</xdr:row>
      <xdr:rowOff>0</xdr:rowOff>
    </xdr:from>
    <xdr:to>
      <xdr:col>11</xdr:col>
      <xdr:colOff>314325</xdr:colOff>
      <xdr:row>116</xdr:row>
      <xdr:rowOff>133350</xdr:rowOff>
    </xdr:to>
    <xdr:sp macro="" textlink="">
      <xdr:nvSpPr>
        <xdr:cNvPr id="33471" name="AutoShape 1" descr="Eine Matrixformel, die Konstanten verwendet">
          <a:extLst>
            <a:ext uri="{FF2B5EF4-FFF2-40B4-BE49-F238E27FC236}">
              <a16:creationId xmlns:a16="http://schemas.microsoft.com/office/drawing/2014/main" id="{57DE4576-FFE7-8346-28EC-90016C5E4AD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8935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115</xdr:row>
      <xdr:rowOff>0</xdr:rowOff>
    </xdr:from>
    <xdr:to>
      <xdr:col>11</xdr:col>
      <xdr:colOff>314325</xdr:colOff>
      <xdr:row>116</xdr:row>
      <xdr:rowOff>133350</xdr:rowOff>
    </xdr:to>
    <xdr:sp macro="" textlink="">
      <xdr:nvSpPr>
        <xdr:cNvPr id="33472" name="AutoShape 1" descr="Eine Matrixformel, die Konstanten verwendet">
          <a:extLst>
            <a:ext uri="{FF2B5EF4-FFF2-40B4-BE49-F238E27FC236}">
              <a16:creationId xmlns:a16="http://schemas.microsoft.com/office/drawing/2014/main" id="{C659653D-A240-93FB-91EB-BA2559A21A1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8935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115</xdr:row>
      <xdr:rowOff>0</xdr:rowOff>
    </xdr:from>
    <xdr:to>
      <xdr:col>11</xdr:col>
      <xdr:colOff>314325</xdr:colOff>
      <xdr:row>116</xdr:row>
      <xdr:rowOff>133350</xdr:rowOff>
    </xdr:to>
    <xdr:sp macro="" textlink="">
      <xdr:nvSpPr>
        <xdr:cNvPr id="33473" name="AutoShape 1" descr="Eine Matrixformel, die Konstanten verwendet">
          <a:extLst>
            <a:ext uri="{FF2B5EF4-FFF2-40B4-BE49-F238E27FC236}">
              <a16:creationId xmlns:a16="http://schemas.microsoft.com/office/drawing/2014/main" id="{7415A323-B863-4241-1131-9959C4D29D5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8935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115</xdr:row>
      <xdr:rowOff>0</xdr:rowOff>
    </xdr:from>
    <xdr:to>
      <xdr:col>11</xdr:col>
      <xdr:colOff>314325</xdr:colOff>
      <xdr:row>116</xdr:row>
      <xdr:rowOff>133350</xdr:rowOff>
    </xdr:to>
    <xdr:sp macro="" textlink="">
      <xdr:nvSpPr>
        <xdr:cNvPr id="33474" name="AutoShape 1" descr="Eine Matrixformel, die Konstanten verwendet">
          <a:extLst>
            <a:ext uri="{FF2B5EF4-FFF2-40B4-BE49-F238E27FC236}">
              <a16:creationId xmlns:a16="http://schemas.microsoft.com/office/drawing/2014/main" id="{A95120B2-4553-5114-76D2-4B3CF614775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8935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202</xdr:row>
      <xdr:rowOff>0</xdr:rowOff>
    </xdr:from>
    <xdr:to>
      <xdr:col>11</xdr:col>
      <xdr:colOff>314325</xdr:colOff>
      <xdr:row>203</xdr:row>
      <xdr:rowOff>133350</xdr:rowOff>
    </xdr:to>
    <xdr:sp macro="" textlink="">
      <xdr:nvSpPr>
        <xdr:cNvPr id="33475" name="AutoShape 1" descr="Eine Matrixformel, die Konstanten verwendet">
          <a:extLst>
            <a:ext uri="{FF2B5EF4-FFF2-40B4-BE49-F238E27FC236}">
              <a16:creationId xmlns:a16="http://schemas.microsoft.com/office/drawing/2014/main" id="{C71C56B0-37D9-3CFD-AA09-7DDD5AE83D8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3023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202</xdr:row>
      <xdr:rowOff>0</xdr:rowOff>
    </xdr:from>
    <xdr:to>
      <xdr:col>11</xdr:col>
      <xdr:colOff>314325</xdr:colOff>
      <xdr:row>203</xdr:row>
      <xdr:rowOff>133350</xdr:rowOff>
    </xdr:to>
    <xdr:sp macro="" textlink="">
      <xdr:nvSpPr>
        <xdr:cNvPr id="33476" name="AutoShape 1" descr="Eine Matrixformel, die Konstanten verwendet">
          <a:extLst>
            <a:ext uri="{FF2B5EF4-FFF2-40B4-BE49-F238E27FC236}">
              <a16:creationId xmlns:a16="http://schemas.microsoft.com/office/drawing/2014/main" id="{E45CC824-9DE9-3403-0FAF-155BFAC0533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3023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202</xdr:row>
      <xdr:rowOff>0</xdr:rowOff>
    </xdr:from>
    <xdr:to>
      <xdr:col>11</xdr:col>
      <xdr:colOff>314325</xdr:colOff>
      <xdr:row>203</xdr:row>
      <xdr:rowOff>133350</xdr:rowOff>
    </xdr:to>
    <xdr:sp macro="" textlink="">
      <xdr:nvSpPr>
        <xdr:cNvPr id="33477" name="AutoShape 1" descr="Eine Matrixformel, die Konstanten verwendet">
          <a:extLst>
            <a:ext uri="{FF2B5EF4-FFF2-40B4-BE49-F238E27FC236}">
              <a16:creationId xmlns:a16="http://schemas.microsoft.com/office/drawing/2014/main" id="{94FC7852-13CA-FBAD-4833-91495EF12B6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3023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202</xdr:row>
      <xdr:rowOff>0</xdr:rowOff>
    </xdr:from>
    <xdr:to>
      <xdr:col>11</xdr:col>
      <xdr:colOff>314325</xdr:colOff>
      <xdr:row>203</xdr:row>
      <xdr:rowOff>133350</xdr:rowOff>
    </xdr:to>
    <xdr:sp macro="" textlink="">
      <xdr:nvSpPr>
        <xdr:cNvPr id="33478" name="AutoShape 1" descr="Eine Matrixformel, die Konstanten verwendet">
          <a:extLst>
            <a:ext uri="{FF2B5EF4-FFF2-40B4-BE49-F238E27FC236}">
              <a16:creationId xmlns:a16="http://schemas.microsoft.com/office/drawing/2014/main" id="{2BAFCD46-A3AD-9DB8-238B-BA5D9D1E7E6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3023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202</xdr:row>
      <xdr:rowOff>0</xdr:rowOff>
    </xdr:from>
    <xdr:to>
      <xdr:col>11</xdr:col>
      <xdr:colOff>314325</xdr:colOff>
      <xdr:row>203</xdr:row>
      <xdr:rowOff>133350</xdr:rowOff>
    </xdr:to>
    <xdr:sp macro="" textlink="">
      <xdr:nvSpPr>
        <xdr:cNvPr id="33479" name="AutoShape 1" descr="Eine Matrixformel, die Konstanten verwendet">
          <a:extLst>
            <a:ext uri="{FF2B5EF4-FFF2-40B4-BE49-F238E27FC236}">
              <a16:creationId xmlns:a16="http://schemas.microsoft.com/office/drawing/2014/main" id="{89EDE35D-5D79-34DF-4034-DB3C9F50643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3023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202</xdr:row>
      <xdr:rowOff>0</xdr:rowOff>
    </xdr:from>
    <xdr:to>
      <xdr:col>11</xdr:col>
      <xdr:colOff>314325</xdr:colOff>
      <xdr:row>203</xdr:row>
      <xdr:rowOff>133350</xdr:rowOff>
    </xdr:to>
    <xdr:sp macro="" textlink="">
      <xdr:nvSpPr>
        <xdr:cNvPr id="33480" name="AutoShape 1" descr="Eine Matrixformel, die Konstanten verwendet">
          <a:extLst>
            <a:ext uri="{FF2B5EF4-FFF2-40B4-BE49-F238E27FC236}">
              <a16:creationId xmlns:a16="http://schemas.microsoft.com/office/drawing/2014/main" id="{1DAC4F0F-B916-8A2B-B992-4E55466697D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3023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202</xdr:row>
      <xdr:rowOff>0</xdr:rowOff>
    </xdr:from>
    <xdr:to>
      <xdr:col>11</xdr:col>
      <xdr:colOff>314325</xdr:colOff>
      <xdr:row>203</xdr:row>
      <xdr:rowOff>133350</xdr:rowOff>
    </xdr:to>
    <xdr:sp macro="" textlink="">
      <xdr:nvSpPr>
        <xdr:cNvPr id="33481" name="AutoShape 1" descr="Eine Matrixformel, die Konstanten verwendet">
          <a:extLst>
            <a:ext uri="{FF2B5EF4-FFF2-40B4-BE49-F238E27FC236}">
              <a16:creationId xmlns:a16="http://schemas.microsoft.com/office/drawing/2014/main" id="{F81B378B-6AA3-C9F5-ABA9-E9CF5102DEB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3023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202</xdr:row>
      <xdr:rowOff>0</xdr:rowOff>
    </xdr:from>
    <xdr:to>
      <xdr:col>11</xdr:col>
      <xdr:colOff>314325</xdr:colOff>
      <xdr:row>203</xdr:row>
      <xdr:rowOff>133350</xdr:rowOff>
    </xdr:to>
    <xdr:sp macro="" textlink="">
      <xdr:nvSpPr>
        <xdr:cNvPr id="33482" name="AutoShape 1" descr="Eine Matrixformel, die Konstanten verwendet">
          <a:extLst>
            <a:ext uri="{FF2B5EF4-FFF2-40B4-BE49-F238E27FC236}">
              <a16:creationId xmlns:a16="http://schemas.microsoft.com/office/drawing/2014/main" id="{F16C0432-9B75-C764-EDE4-B011510460C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3023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202</xdr:row>
      <xdr:rowOff>0</xdr:rowOff>
    </xdr:from>
    <xdr:to>
      <xdr:col>11</xdr:col>
      <xdr:colOff>314325</xdr:colOff>
      <xdr:row>203</xdr:row>
      <xdr:rowOff>133350</xdr:rowOff>
    </xdr:to>
    <xdr:sp macro="" textlink="">
      <xdr:nvSpPr>
        <xdr:cNvPr id="33483" name="AutoShape 1" descr="Eine Matrixformel, die Konstanten verwendet">
          <a:extLst>
            <a:ext uri="{FF2B5EF4-FFF2-40B4-BE49-F238E27FC236}">
              <a16:creationId xmlns:a16="http://schemas.microsoft.com/office/drawing/2014/main" id="{EC1F9405-3BE2-730C-670E-9BC56C96B7B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3023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224</xdr:row>
      <xdr:rowOff>0</xdr:rowOff>
    </xdr:from>
    <xdr:to>
      <xdr:col>11</xdr:col>
      <xdr:colOff>314325</xdr:colOff>
      <xdr:row>225</xdr:row>
      <xdr:rowOff>133350</xdr:rowOff>
    </xdr:to>
    <xdr:sp macro="" textlink="">
      <xdr:nvSpPr>
        <xdr:cNvPr id="33484" name="AutoShape 1" descr="Eine Matrixformel, die Konstanten verwendet">
          <a:extLst>
            <a:ext uri="{FF2B5EF4-FFF2-40B4-BE49-F238E27FC236}">
              <a16:creationId xmlns:a16="http://schemas.microsoft.com/office/drawing/2014/main" id="{B616E904-50DF-90BD-C2BE-C8497E423DD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6585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224</xdr:row>
      <xdr:rowOff>0</xdr:rowOff>
    </xdr:from>
    <xdr:to>
      <xdr:col>11</xdr:col>
      <xdr:colOff>314325</xdr:colOff>
      <xdr:row>225</xdr:row>
      <xdr:rowOff>133350</xdr:rowOff>
    </xdr:to>
    <xdr:sp macro="" textlink="">
      <xdr:nvSpPr>
        <xdr:cNvPr id="33485" name="AutoShape 1" descr="Eine Matrixformel, die Konstanten verwendet">
          <a:extLst>
            <a:ext uri="{FF2B5EF4-FFF2-40B4-BE49-F238E27FC236}">
              <a16:creationId xmlns:a16="http://schemas.microsoft.com/office/drawing/2014/main" id="{4B60C8F2-B1BA-6007-95BD-A9EF4F39278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6585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224</xdr:row>
      <xdr:rowOff>0</xdr:rowOff>
    </xdr:from>
    <xdr:to>
      <xdr:col>11</xdr:col>
      <xdr:colOff>314325</xdr:colOff>
      <xdr:row>225</xdr:row>
      <xdr:rowOff>133350</xdr:rowOff>
    </xdr:to>
    <xdr:sp macro="" textlink="">
      <xdr:nvSpPr>
        <xdr:cNvPr id="33486" name="AutoShape 1" descr="Eine Matrixformel, die Konstanten verwendet">
          <a:extLst>
            <a:ext uri="{FF2B5EF4-FFF2-40B4-BE49-F238E27FC236}">
              <a16:creationId xmlns:a16="http://schemas.microsoft.com/office/drawing/2014/main" id="{CB25D92D-FD79-104D-FEE9-71282BE0F96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6585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224</xdr:row>
      <xdr:rowOff>0</xdr:rowOff>
    </xdr:from>
    <xdr:to>
      <xdr:col>11</xdr:col>
      <xdr:colOff>314325</xdr:colOff>
      <xdr:row>225</xdr:row>
      <xdr:rowOff>133350</xdr:rowOff>
    </xdr:to>
    <xdr:sp macro="" textlink="">
      <xdr:nvSpPr>
        <xdr:cNvPr id="33487" name="AutoShape 1" descr="Eine Matrixformel, die Konstanten verwendet">
          <a:extLst>
            <a:ext uri="{FF2B5EF4-FFF2-40B4-BE49-F238E27FC236}">
              <a16:creationId xmlns:a16="http://schemas.microsoft.com/office/drawing/2014/main" id="{98BAF666-A494-87B8-BCFB-E24D03AD205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6585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224</xdr:row>
      <xdr:rowOff>0</xdr:rowOff>
    </xdr:from>
    <xdr:to>
      <xdr:col>11</xdr:col>
      <xdr:colOff>314325</xdr:colOff>
      <xdr:row>225</xdr:row>
      <xdr:rowOff>133350</xdr:rowOff>
    </xdr:to>
    <xdr:sp macro="" textlink="">
      <xdr:nvSpPr>
        <xdr:cNvPr id="33488" name="AutoShape 1" descr="Eine Matrixformel, die Konstanten verwendet">
          <a:extLst>
            <a:ext uri="{FF2B5EF4-FFF2-40B4-BE49-F238E27FC236}">
              <a16:creationId xmlns:a16="http://schemas.microsoft.com/office/drawing/2014/main" id="{0BBE3BBB-0928-BF38-7127-7D1225972DA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6585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224</xdr:row>
      <xdr:rowOff>0</xdr:rowOff>
    </xdr:from>
    <xdr:to>
      <xdr:col>11</xdr:col>
      <xdr:colOff>314325</xdr:colOff>
      <xdr:row>225</xdr:row>
      <xdr:rowOff>133350</xdr:rowOff>
    </xdr:to>
    <xdr:sp macro="" textlink="">
      <xdr:nvSpPr>
        <xdr:cNvPr id="33489" name="AutoShape 1" descr="Eine Matrixformel, die Konstanten verwendet">
          <a:extLst>
            <a:ext uri="{FF2B5EF4-FFF2-40B4-BE49-F238E27FC236}">
              <a16:creationId xmlns:a16="http://schemas.microsoft.com/office/drawing/2014/main" id="{3A82D802-2A17-4AC3-F5E9-4173155FC3B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6585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224</xdr:row>
      <xdr:rowOff>0</xdr:rowOff>
    </xdr:from>
    <xdr:to>
      <xdr:col>11</xdr:col>
      <xdr:colOff>314325</xdr:colOff>
      <xdr:row>225</xdr:row>
      <xdr:rowOff>133350</xdr:rowOff>
    </xdr:to>
    <xdr:sp macro="" textlink="">
      <xdr:nvSpPr>
        <xdr:cNvPr id="33490" name="AutoShape 1" descr="Eine Matrixformel, die Konstanten verwendet">
          <a:extLst>
            <a:ext uri="{FF2B5EF4-FFF2-40B4-BE49-F238E27FC236}">
              <a16:creationId xmlns:a16="http://schemas.microsoft.com/office/drawing/2014/main" id="{B3021349-C2AD-404A-B911-4632F1E3BC4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6585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224</xdr:row>
      <xdr:rowOff>0</xdr:rowOff>
    </xdr:from>
    <xdr:to>
      <xdr:col>11</xdr:col>
      <xdr:colOff>314325</xdr:colOff>
      <xdr:row>225</xdr:row>
      <xdr:rowOff>133350</xdr:rowOff>
    </xdr:to>
    <xdr:sp macro="" textlink="">
      <xdr:nvSpPr>
        <xdr:cNvPr id="33491" name="AutoShape 1" descr="Eine Matrixformel, die Konstanten verwendet">
          <a:extLst>
            <a:ext uri="{FF2B5EF4-FFF2-40B4-BE49-F238E27FC236}">
              <a16:creationId xmlns:a16="http://schemas.microsoft.com/office/drawing/2014/main" id="{E3FAA8AB-CC2B-1044-5ABB-CBDCC8B53D6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6585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224</xdr:row>
      <xdr:rowOff>0</xdr:rowOff>
    </xdr:from>
    <xdr:to>
      <xdr:col>11</xdr:col>
      <xdr:colOff>314325</xdr:colOff>
      <xdr:row>225</xdr:row>
      <xdr:rowOff>133350</xdr:rowOff>
    </xdr:to>
    <xdr:sp macro="" textlink="">
      <xdr:nvSpPr>
        <xdr:cNvPr id="33492" name="AutoShape 1" descr="Eine Matrixformel, die Konstanten verwendet">
          <a:extLst>
            <a:ext uri="{FF2B5EF4-FFF2-40B4-BE49-F238E27FC236}">
              <a16:creationId xmlns:a16="http://schemas.microsoft.com/office/drawing/2014/main" id="{3171CE39-2F58-E985-BB45-EB67235A470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6585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213</xdr:row>
      <xdr:rowOff>0</xdr:rowOff>
    </xdr:from>
    <xdr:to>
      <xdr:col>11</xdr:col>
      <xdr:colOff>314325</xdr:colOff>
      <xdr:row>214</xdr:row>
      <xdr:rowOff>133350</xdr:rowOff>
    </xdr:to>
    <xdr:sp macro="" textlink="">
      <xdr:nvSpPr>
        <xdr:cNvPr id="33493" name="AutoShape 1" descr="Eine Matrixformel, die Konstanten verwendet">
          <a:extLst>
            <a:ext uri="{FF2B5EF4-FFF2-40B4-BE49-F238E27FC236}">
              <a16:creationId xmlns:a16="http://schemas.microsoft.com/office/drawing/2014/main" id="{3E87F3DD-F7A6-5057-267D-2EE76E70DCD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4804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213</xdr:row>
      <xdr:rowOff>0</xdr:rowOff>
    </xdr:from>
    <xdr:to>
      <xdr:col>11</xdr:col>
      <xdr:colOff>314325</xdr:colOff>
      <xdr:row>214</xdr:row>
      <xdr:rowOff>133350</xdr:rowOff>
    </xdr:to>
    <xdr:sp macro="" textlink="">
      <xdr:nvSpPr>
        <xdr:cNvPr id="33494" name="AutoShape 1" descr="Eine Matrixformel, die Konstanten verwendet">
          <a:extLst>
            <a:ext uri="{FF2B5EF4-FFF2-40B4-BE49-F238E27FC236}">
              <a16:creationId xmlns:a16="http://schemas.microsoft.com/office/drawing/2014/main" id="{04ECC838-F96B-F807-415B-31E8F4B0DDD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4804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213</xdr:row>
      <xdr:rowOff>0</xdr:rowOff>
    </xdr:from>
    <xdr:to>
      <xdr:col>11</xdr:col>
      <xdr:colOff>314325</xdr:colOff>
      <xdr:row>214</xdr:row>
      <xdr:rowOff>133350</xdr:rowOff>
    </xdr:to>
    <xdr:sp macro="" textlink="">
      <xdr:nvSpPr>
        <xdr:cNvPr id="33495" name="AutoShape 1" descr="Eine Matrixformel, die Konstanten verwendet">
          <a:extLst>
            <a:ext uri="{FF2B5EF4-FFF2-40B4-BE49-F238E27FC236}">
              <a16:creationId xmlns:a16="http://schemas.microsoft.com/office/drawing/2014/main" id="{08FC3A39-7E42-CE98-7191-968940C0B41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4804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213</xdr:row>
      <xdr:rowOff>0</xdr:rowOff>
    </xdr:from>
    <xdr:to>
      <xdr:col>11</xdr:col>
      <xdr:colOff>314325</xdr:colOff>
      <xdr:row>214</xdr:row>
      <xdr:rowOff>133350</xdr:rowOff>
    </xdr:to>
    <xdr:sp macro="" textlink="">
      <xdr:nvSpPr>
        <xdr:cNvPr id="33496" name="AutoShape 1" descr="Eine Matrixformel, die Konstanten verwendet">
          <a:extLst>
            <a:ext uri="{FF2B5EF4-FFF2-40B4-BE49-F238E27FC236}">
              <a16:creationId xmlns:a16="http://schemas.microsoft.com/office/drawing/2014/main" id="{71E70063-46A6-46EB-90E5-2D196D292D3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4804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213</xdr:row>
      <xdr:rowOff>0</xdr:rowOff>
    </xdr:from>
    <xdr:to>
      <xdr:col>11</xdr:col>
      <xdr:colOff>314325</xdr:colOff>
      <xdr:row>214</xdr:row>
      <xdr:rowOff>133350</xdr:rowOff>
    </xdr:to>
    <xdr:sp macro="" textlink="">
      <xdr:nvSpPr>
        <xdr:cNvPr id="33497" name="AutoShape 1" descr="Eine Matrixformel, die Konstanten verwendet">
          <a:extLst>
            <a:ext uri="{FF2B5EF4-FFF2-40B4-BE49-F238E27FC236}">
              <a16:creationId xmlns:a16="http://schemas.microsoft.com/office/drawing/2014/main" id="{EDD87921-97E7-DA21-96D1-7B646C7C206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4804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213</xdr:row>
      <xdr:rowOff>0</xdr:rowOff>
    </xdr:from>
    <xdr:to>
      <xdr:col>11</xdr:col>
      <xdr:colOff>314325</xdr:colOff>
      <xdr:row>214</xdr:row>
      <xdr:rowOff>133350</xdr:rowOff>
    </xdr:to>
    <xdr:sp macro="" textlink="">
      <xdr:nvSpPr>
        <xdr:cNvPr id="33498" name="AutoShape 1" descr="Eine Matrixformel, die Konstanten verwendet">
          <a:extLst>
            <a:ext uri="{FF2B5EF4-FFF2-40B4-BE49-F238E27FC236}">
              <a16:creationId xmlns:a16="http://schemas.microsoft.com/office/drawing/2014/main" id="{6882D1B7-5845-B001-9F2B-2FF9D578B0A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4804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213</xdr:row>
      <xdr:rowOff>0</xdr:rowOff>
    </xdr:from>
    <xdr:to>
      <xdr:col>11</xdr:col>
      <xdr:colOff>314325</xdr:colOff>
      <xdr:row>214</xdr:row>
      <xdr:rowOff>133350</xdr:rowOff>
    </xdr:to>
    <xdr:sp macro="" textlink="">
      <xdr:nvSpPr>
        <xdr:cNvPr id="33499" name="AutoShape 1" descr="Eine Matrixformel, die Konstanten verwendet">
          <a:extLst>
            <a:ext uri="{FF2B5EF4-FFF2-40B4-BE49-F238E27FC236}">
              <a16:creationId xmlns:a16="http://schemas.microsoft.com/office/drawing/2014/main" id="{506BDB57-C1A9-2EED-2AE4-C03F52344BD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4804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213</xdr:row>
      <xdr:rowOff>0</xdr:rowOff>
    </xdr:from>
    <xdr:to>
      <xdr:col>11</xdr:col>
      <xdr:colOff>314325</xdr:colOff>
      <xdr:row>214</xdr:row>
      <xdr:rowOff>133350</xdr:rowOff>
    </xdr:to>
    <xdr:sp macro="" textlink="">
      <xdr:nvSpPr>
        <xdr:cNvPr id="33500" name="AutoShape 1" descr="Eine Matrixformel, die Konstanten verwendet">
          <a:extLst>
            <a:ext uri="{FF2B5EF4-FFF2-40B4-BE49-F238E27FC236}">
              <a16:creationId xmlns:a16="http://schemas.microsoft.com/office/drawing/2014/main" id="{5DC5A1B0-A667-BB98-7996-D5F4307CE96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4804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213</xdr:row>
      <xdr:rowOff>0</xdr:rowOff>
    </xdr:from>
    <xdr:to>
      <xdr:col>11</xdr:col>
      <xdr:colOff>314325</xdr:colOff>
      <xdr:row>214</xdr:row>
      <xdr:rowOff>133350</xdr:rowOff>
    </xdr:to>
    <xdr:sp macro="" textlink="">
      <xdr:nvSpPr>
        <xdr:cNvPr id="33501" name="AutoShape 1" descr="Eine Matrixformel, die Konstanten verwendet">
          <a:extLst>
            <a:ext uri="{FF2B5EF4-FFF2-40B4-BE49-F238E27FC236}">
              <a16:creationId xmlns:a16="http://schemas.microsoft.com/office/drawing/2014/main" id="{15A817D5-476D-93C3-58B5-EADD67BCDC9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4804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267</xdr:row>
      <xdr:rowOff>0</xdr:rowOff>
    </xdr:from>
    <xdr:to>
      <xdr:col>11</xdr:col>
      <xdr:colOff>314325</xdr:colOff>
      <xdr:row>268</xdr:row>
      <xdr:rowOff>133350</xdr:rowOff>
    </xdr:to>
    <xdr:sp macro="" textlink="">
      <xdr:nvSpPr>
        <xdr:cNvPr id="33502" name="AutoShape 1" descr="Eine Matrixformel, die Konstanten verwendet">
          <a:extLst>
            <a:ext uri="{FF2B5EF4-FFF2-40B4-BE49-F238E27FC236}">
              <a16:creationId xmlns:a16="http://schemas.microsoft.com/office/drawing/2014/main" id="{11E9EAD7-8460-0AC3-9B39-DB5352460F5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3548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267</xdr:row>
      <xdr:rowOff>0</xdr:rowOff>
    </xdr:from>
    <xdr:to>
      <xdr:col>11</xdr:col>
      <xdr:colOff>314325</xdr:colOff>
      <xdr:row>268</xdr:row>
      <xdr:rowOff>133350</xdr:rowOff>
    </xdr:to>
    <xdr:sp macro="" textlink="">
      <xdr:nvSpPr>
        <xdr:cNvPr id="33503" name="AutoShape 1" descr="Eine Matrixformel, die Konstanten verwendet">
          <a:extLst>
            <a:ext uri="{FF2B5EF4-FFF2-40B4-BE49-F238E27FC236}">
              <a16:creationId xmlns:a16="http://schemas.microsoft.com/office/drawing/2014/main" id="{CACB5281-7C3A-97E4-1216-1D0AE7CA06E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3548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267</xdr:row>
      <xdr:rowOff>0</xdr:rowOff>
    </xdr:from>
    <xdr:to>
      <xdr:col>11</xdr:col>
      <xdr:colOff>314325</xdr:colOff>
      <xdr:row>268</xdr:row>
      <xdr:rowOff>133350</xdr:rowOff>
    </xdr:to>
    <xdr:sp macro="" textlink="">
      <xdr:nvSpPr>
        <xdr:cNvPr id="33504" name="AutoShape 1" descr="Eine Matrixformel, die Konstanten verwendet">
          <a:extLst>
            <a:ext uri="{FF2B5EF4-FFF2-40B4-BE49-F238E27FC236}">
              <a16:creationId xmlns:a16="http://schemas.microsoft.com/office/drawing/2014/main" id="{A914A4AC-92A6-97F7-E5A8-B00636CBC63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3548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267</xdr:row>
      <xdr:rowOff>0</xdr:rowOff>
    </xdr:from>
    <xdr:to>
      <xdr:col>11</xdr:col>
      <xdr:colOff>314325</xdr:colOff>
      <xdr:row>268</xdr:row>
      <xdr:rowOff>133350</xdr:rowOff>
    </xdr:to>
    <xdr:sp macro="" textlink="">
      <xdr:nvSpPr>
        <xdr:cNvPr id="33505" name="AutoShape 1" descr="Eine Matrixformel, die Konstanten verwendet">
          <a:extLst>
            <a:ext uri="{FF2B5EF4-FFF2-40B4-BE49-F238E27FC236}">
              <a16:creationId xmlns:a16="http://schemas.microsoft.com/office/drawing/2014/main" id="{C45C9785-86FC-D4B0-5D90-3C01BA0C37F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3548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267</xdr:row>
      <xdr:rowOff>0</xdr:rowOff>
    </xdr:from>
    <xdr:to>
      <xdr:col>11</xdr:col>
      <xdr:colOff>314325</xdr:colOff>
      <xdr:row>268</xdr:row>
      <xdr:rowOff>133350</xdr:rowOff>
    </xdr:to>
    <xdr:sp macro="" textlink="">
      <xdr:nvSpPr>
        <xdr:cNvPr id="33506" name="AutoShape 1" descr="Eine Matrixformel, die Konstanten verwendet">
          <a:extLst>
            <a:ext uri="{FF2B5EF4-FFF2-40B4-BE49-F238E27FC236}">
              <a16:creationId xmlns:a16="http://schemas.microsoft.com/office/drawing/2014/main" id="{F506E9FC-F5FE-A33E-3FE1-1AC4EB8DB7E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3548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267</xdr:row>
      <xdr:rowOff>0</xdr:rowOff>
    </xdr:from>
    <xdr:to>
      <xdr:col>11</xdr:col>
      <xdr:colOff>314325</xdr:colOff>
      <xdr:row>268</xdr:row>
      <xdr:rowOff>133350</xdr:rowOff>
    </xdr:to>
    <xdr:sp macro="" textlink="">
      <xdr:nvSpPr>
        <xdr:cNvPr id="33507" name="AutoShape 1" descr="Eine Matrixformel, die Konstanten verwendet">
          <a:extLst>
            <a:ext uri="{FF2B5EF4-FFF2-40B4-BE49-F238E27FC236}">
              <a16:creationId xmlns:a16="http://schemas.microsoft.com/office/drawing/2014/main" id="{32F6A8B0-9E77-D811-D0EE-06AB461026A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3548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267</xdr:row>
      <xdr:rowOff>0</xdr:rowOff>
    </xdr:from>
    <xdr:to>
      <xdr:col>11</xdr:col>
      <xdr:colOff>314325</xdr:colOff>
      <xdr:row>268</xdr:row>
      <xdr:rowOff>133350</xdr:rowOff>
    </xdr:to>
    <xdr:sp macro="" textlink="">
      <xdr:nvSpPr>
        <xdr:cNvPr id="33508" name="AutoShape 1" descr="Eine Matrixformel, die Konstanten verwendet">
          <a:extLst>
            <a:ext uri="{FF2B5EF4-FFF2-40B4-BE49-F238E27FC236}">
              <a16:creationId xmlns:a16="http://schemas.microsoft.com/office/drawing/2014/main" id="{6E53823A-19D0-92EE-13F3-56E96009A90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3548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267</xdr:row>
      <xdr:rowOff>0</xdr:rowOff>
    </xdr:from>
    <xdr:to>
      <xdr:col>11</xdr:col>
      <xdr:colOff>314325</xdr:colOff>
      <xdr:row>268</xdr:row>
      <xdr:rowOff>133350</xdr:rowOff>
    </xdr:to>
    <xdr:sp macro="" textlink="">
      <xdr:nvSpPr>
        <xdr:cNvPr id="33509" name="AutoShape 1" descr="Eine Matrixformel, die Konstanten verwendet">
          <a:extLst>
            <a:ext uri="{FF2B5EF4-FFF2-40B4-BE49-F238E27FC236}">
              <a16:creationId xmlns:a16="http://schemas.microsoft.com/office/drawing/2014/main" id="{EC1F06E7-7FED-8BC7-BD73-5E3D4E282AF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3548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267</xdr:row>
      <xdr:rowOff>0</xdr:rowOff>
    </xdr:from>
    <xdr:to>
      <xdr:col>11</xdr:col>
      <xdr:colOff>314325</xdr:colOff>
      <xdr:row>268</xdr:row>
      <xdr:rowOff>133350</xdr:rowOff>
    </xdr:to>
    <xdr:sp macro="" textlink="">
      <xdr:nvSpPr>
        <xdr:cNvPr id="33510" name="AutoShape 1" descr="Eine Matrixformel, die Konstanten verwendet">
          <a:extLst>
            <a:ext uri="{FF2B5EF4-FFF2-40B4-BE49-F238E27FC236}">
              <a16:creationId xmlns:a16="http://schemas.microsoft.com/office/drawing/2014/main" id="{1355880F-F107-8438-0633-3785744A1FC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3548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314325</xdr:colOff>
      <xdr:row>19</xdr:row>
      <xdr:rowOff>133350</xdr:rowOff>
    </xdr:to>
    <xdr:sp macro="" textlink="">
      <xdr:nvSpPr>
        <xdr:cNvPr id="33511" name="AutoShape 1" descr="Eine Matrixformel, die Konstanten verwendet">
          <a:extLst>
            <a:ext uri="{FF2B5EF4-FFF2-40B4-BE49-F238E27FC236}">
              <a16:creationId xmlns:a16="http://schemas.microsoft.com/office/drawing/2014/main" id="{5692A069-37FA-38B0-7A16-0870DB402D2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228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314325</xdr:colOff>
      <xdr:row>19</xdr:row>
      <xdr:rowOff>133350</xdr:rowOff>
    </xdr:to>
    <xdr:sp macro="" textlink="">
      <xdr:nvSpPr>
        <xdr:cNvPr id="33512" name="AutoShape 1" descr="Eine Matrixformel, die Konstanten verwendet">
          <a:extLst>
            <a:ext uri="{FF2B5EF4-FFF2-40B4-BE49-F238E27FC236}">
              <a16:creationId xmlns:a16="http://schemas.microsoft.com/office/drawing/2014/main" id="{C3E60494-EE64-AEDF-2B0B-5CBD7F0B977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228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314325</xdr:colOff>
      <xdr:row>19</xdr:row>
      <xdr:rowOff>133350</xdr:rowOff>
    </xdr:to>
    <xdr:sp macro="" textlink="">
      <xdr:nvSpPr>
        <xdr:cNvPr id="33513" name="AutoShape 1" descr="Eine Matrixformel, die Konstanten verwendet">
          <a:extLst>
            <a:ext uri="{FF2B5EF4-FFF2-40B4-BE49-F238E27FC236}">
              <a16:creationId xmlns:a16="http://schemas.microsoft.com/office/drawing/2014/main" id="{A292499E-56AF-D75E-1EAE-F29EC0F6370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228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314325</xdr:colOff>
      <xdr:row>19</xdr:row>
      <xdr:rowOff>133350</xdr:rowOff>
    </xdr:to>
    <xdr:sp macro="" textlink="">
      <xdr:nvSpPr>
        <xdr:cNvPr id="33514" name="AutoShape 1" descr="Eine Matrixformel, die Konstanten verwendet">
          <a:extLst>
            <a:ext uri="{FF2B5EF4-FFF2-40B4-BE49-F238E27FC236}">
              <a16:creationId xmlns:a16="http://schemas.microsoft.com/office/drawing/2014/main" id="{09DC1574-6522-C340-EDFF-D836BBFA2C3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228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314325</xdr:colOff>
      <xdr:row>19</xdr:row>
      <xdr:rowOff>133350</xdr:rowOff>
    </xdr:to>
    <xdr:sp macro="" textlink="">
      <xdr:nvSpPr>
        <xdr:cNvPr id="33515" name="AutoShape 1" descr="Eine Matrixformel, die Konstanten verwendet">
          <a:extLst>
            <a:ext uri="{FF2B5EF4-FFF2-40B4-BE49-F238E27FC236}">
              <a16:creationId xmlns:a16="http://schemas.microsoft.com/office/drawing/2014/main" id="{7DBFAA14-359A-2D6A-3777-B220F08EE9E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228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314325</xdr:colOff>
      <xdr:row>19</xdr:row>
      <xdr:rowOff>133350</xdr:rowOff>
    </xdr:to>
    <xdr:sp macro="" textlink="">
      <xdr:nvSpPr>
        <xdr:cNvPr id="33516" name="AutoShape 1" descr="Eine Matrixformel, die Konstanten verwendet">
          <a:extLst>
            <a:ext uri="{FF2B5EF4-FFF2-40B4-BE49-F238E27FC236}">
              <a16:creationId xmlns:a16="http://schemas.microsoft.com/office/drawing/2014/main" id="{9AC2E43F-2A99-F72B-9469-CAC51BBDEC8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228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314325</xdr:colOff>
      <xdr:row>19</xdr:row>
      <xdr:rowOff>133350</xdr:rowOff>
    </xdr:to>
    <xdr:sp macro="" textlink="">
      <xdr:nvSpPr>
        <xdr:cNvPr id="33517" name="AutoShape 1" descr="Eine Matrixformel, die Konstanten verwendet">
          <a:extLst>
            <a:ext uri="{FF2B5EF4-FFF2-40B4-BE49-F238E27FC236}">
              <a16:creationId xmlns:a16="http://schemas.microsoft.com/office/drawing/2014/main" id="{F7BB601E-729A-6FEF-8D9D-B47E943CCCB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228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314325</xdr:colOff>
      <xdr:row>19</xdr:row>
      <xdr:rowOff>133350</xdr:rowOff>
    </xdr:to>
    <xdr:sp macro="" textlink="">
      <xdr:nvSpPr>
        <xdr:cNvPr id="33518" name="AutoShape 1" descr="Eine Matrixformel, die Konstanten verwendet">
          <a:extLst>
            <a:ext uri="{FF2B5EF4-FFF2-40B4-BE49-F238E27FC236}">
              <a16:creationId xmlns:a16="http://schemas.microsoft.com/office/drawing/2014/main" id="{F92F6B8F-D973-6689-6777-0EF376A7580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228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314325</xdr:colOff>
      <xdr:row>19</xdr:row>
      <xdr:rowOff>133350</xdr:rowOff>
    </xdr:to>
    <xdr:sp macro="" textlink="">
      <xdr:nvSpPr>
        <xdr:cNvPr id="33519" name="AutoShape 1" descr="Eine Matrixformel, die Konstanten verwendet">
          <a:extLst>
            <a:ext uri="{FF2B5EF4-FFF2-40B4-BE49-F238E27FC236}">
              <a16:creationId xmlns:a16="http://schemas.microsoft.com/office/drawing/2014/main" id="{C7D1E0C5-33BD-33F1-7BFF-45C8902CB69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228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314325</xdr:colOff>
      <xdr:row>22</xdr:row>
      <xdr:rowOff>133350</xdr:rowOff>
    </xdr:to>
    <xdr:sp macro="" textlink="">
      <xdr:nvSpPr>
        <xdr:cNvPr id="33520" name="AutoShape 1" descr="Eine Matrixformel, die Konstanten verwendet">
          <a:extLst>
            <a:ext uri="{FF2B5EF4-FFF2-40B4-BE49-F238E27FC236}">
              <a16:creationId xmlns:a16="http://schemas.microsoft.com/office/drawing/2014/main" id="{37E460DE-DD1E-5AC9-0771-8E48FA11891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714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314325</xdr:colOff>
      <xdr:row>22</xdr:row>
      <xdr:rowOff>133350</xdr:rowOff>
    </xdr:to>
    <xdr:sp macro="" textlink="">
      <xdr:nvSpPr>
        <xdr:cNvPr id="33521" name="AutoShape 1" descr="Eine Matrixformel, die Konstanten verwendet">
          <a:extLst>
            <a:ext uri="{FF2B5EF4-FFF2-40B4-BE49-F238E27FC236}">
              <a16:creationId xmlns:a16="http://schemas.microsoft.com/office/drawing/2014/main" id="{3C814567-65C1-FCF9-F1D0-455667D00D8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714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314325</xdr:colOff>
      <xdr:row>22</xdr:row>
      <xdr:rowOff>133350</xdr:rowOff>
    </xdr:to>
    <xdr:sp macro="" textlink="">
      <xdr:nvSpPr>
        <xdr:cNvPr id="33522" name="AutoShape 1" descr="Eine Matrixformel, die Konstanten verwendet">
          <a:extLst>
            <a:ext uri="{FF2B5EF4-FFF2-40B4-BE49-F238E27FC236}">
              <a16:creationId xmlns:a16="http://schemas.microsoft.com/office/drawing/2014/main" id="{1998C91E-A772-4C9D-0BDB-14BC14A6EB7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714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314325</xdr:colOff>
      <xdr:row>22</xdr:row>
      <xdr:rowOff>133350</xdr:rowOff>
    </xdr:to>
    <xdr:sp macro="" textlink="">
      <xdr:nvSpPr>
        <xdr:cNvPr id="33523" name="AutoShape 1" descr="Eine Matrixformel, die Konstanten verwendet">
          <a:extLst>
            <a:ext uri="{FF2B5EF4-FFF2-40B4-BE49-F238E27FC236}">
              <a16:creationId xmlns:a16="http://schemas.microsoft.com/office/drawing/2014/main" id="{DF6A07A7-774C-FF2B-23C9-CEAFDA0818E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714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314325</xdr:colOff>
      <xdr:row>22</xdr:row>
      <xdr:rowOff>133350</xdr:rowOff>
    </xdr:to>
    <xdr:sp macro="" textlink="">
      <xdr:nvSpPr>
        <xdr:cNvPr id="33524" name="AutoShape 1" descr="Eine Matrixformel, die Konstanten verwendet">
          <a:extLst>
            <a:ext uri="{FF2B5EF4-FFF2-40B4-BE49-F238E27FC236}">
              <a16:creationId xmlns:a16="http://schemas.microsoft.com/office/drawing/2014/main" id="{39556DBD-79B2-1AC0-66F1-CDF6042C429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714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314325</xdr:colOff>
      <xdr:row>22</xdr:row>
      <xdr:rowOff>133350</xdr:rowOff>
    </xdr:to>
    <xdr:sp macro="" textlink="">
      <xdr:nvSpPr>
        <xdr:cNvPr id="33525" name="AutoShape 1" descr="Eine Matrixformel, die Konstanten verwendet">
          <a:extLst>
            <a:ext uri="{FF2B5EF4-FFF2-40B4-BE49-F238E27FC236}">
              <a16:creationId xmlns:a16="http://schemas.microsoft.com/office/drawing/2014/main" id="{8F08590E-D40A-984B-1932-BFAD64B664E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714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314325</xdr:colOff>
      <xdr:row>22</xdr:row>
      <xdr:rowOff>133350</xdr:rowOff>
    </xdr:to>
    <xdr:sp macro="" textlink="">
      <xdr:nvSpPr>
        <xdr:cNvPr id="33526" name="AutoShape 1" descr="Eine Matrixformel, die Konstanten verwendet">
          <a:extLst>
            <a:ext uri="{FF2B5EF4-FFF2-40B4-BE49-F238E27FC236}">
              <a16:creationId xmlns:a16="http://schemas.microsoft.com/office/drawing/2014/main" id="{6FDB3386-AF1A-30EC-8C82-EE462C1C8E1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714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314325</xdr:colOff>
      <xdr:row>22</xdr:row>
      <xdr:rowOff>133350</xdr:rowOff>
    </xdr:to>
    <xdr:sp macro="" textlink="">
      <xdr:nvSpPr>
        <xdr:cNvPr id="33527" name="AutoShape 1" descr="Eine Matrixformel, die Konstanten verwendet">
          <a:extLst>
            <a:ext uri="{FF2B5EF4-FFF2-40B4-BE49-F238E27FC236}">
              <a16:creationId xmlns:a16="http://schemas.microsoft.com/office/drawing/2014/main" id="{B3703048-9C93-9663-49E7-C4C44CCDBAF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714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314325</xdr:colOff>
      <xdr:row>22</xdr:row>
      <xdr:rowOff>133350</xdr:rowOff>
    </xdr:to>
    <xdr:sp macro="" textlink="">
      <xdr:nvSpPr>
        <xdr:cNvPr id="33528" name="AutoShape 1" descr="Eine Matrixformel, die Konstanten verwendet">
          <a:extLst>
            <a:ext uri="{FF2B5EF4-FFF2-40B4-BE49-F238E27FC236}">
              <a16:creationId xmlns:a16="http://schemas.microsoft.com/office/drawing/2014/main" id="{C3436EF6-1D4B-4A14-322B-E632DCD9D63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714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314325</xdr:colOff>
      <xdr:row>30</xdr:row>
      <xdr:rowOff>133350</xdr:rowOff>
    </xdr:to>
    <xdr:sp macro="" textlink="">
      <xdr:nvSpPr>
        <xdr:cNvPr id="33529" name="AutoShape 1" descr="Eine Matrixformel, die Konstanten verwendet">
          <a:extLst>
            <a:ext uri="{FF2B5EF4-FFF2-40B4-BE49-F238E27FC236}">
              <a16:creationId xmlns:a16="http://schemas.microsoft.com/office/drawing/2014/main" id="{901149FD-9041-880E-C50D-4F62F9FE124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10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314325</xdr:colOff>
      <xdr:row>30</xdr:row>
      <xdr:rowOff>133350</xdr:rowOff>
    </xdr:to>
    <xdr:sp macro="" textlink="">
      <xdr:nvSpPr>
        <xdr:cNvPr id="33530" name="AutoShape 1" descr="Eine Matrixformel, die Konstanten verwendet">
          <a:extLst>
            <a:ext uri="{FF2B5EF4-FFF2-40B4-BE49-F238E27FC236}">
              <a16:creationId xmlns:a16="http://schemas.microsoft.com/office/drawing/2014/main" id="{52AA4AF2-0825-F34E-5587-4136822120F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10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314325</xdr:colOff>
      <xdr:row>30</xdr:row>
      <xdr:rowOff>133350</xdr:rowOff>
    </xdr:to>
    <xdr:sp macro="" textlink="">
      <xdr:nvSpPr>
        <xdr:cNvPr id="33531" name="AutoShape 1" descr="Eine Matrixformel, die Konstanten verwendet">
          <a:extLst>
            <a:ext uri="{FF2B5EF4-FFF2-40B4-BE49-F238E27FC236}">
              <a16:creationId xmlns:a16="http://schemas.microsoft.com/office/drawing/2014/main" id="{8201B327-C996-B2C4-2A81-8D9DB363B2D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10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314325</xdr:colOff>
      <xdr:row>30</xdr:row>
      <xdr:rowOff>133350</xdr:rowOff>
    </xdr:to>
    <xdr:sp macro="" textlink="">
      <xdr:nvSpPr>
        <xdr:cNvPr id="33532" name="AutoShape 1" descr="Eine Matrixformel, die Konstanten verwendet">
          <a:extLst>
            <a:ext uri="{FF2B5EF4-FFF2-40B4-BE49-F238E27FC236}">
              <a16:creationId xmlns:a16="http://schemas.microsoft.com/office/drawing/2014/main" id="{AB78790B-B205-EF70-3A20-7F6DABB0093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10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314325</xdr:colOff>
      <xdr:row>30</xdr:row>
      <xdr:rowOff>133350</xdr:rowOff>
    </xdr:to>
    <xdr:sp macro="" textlink="">
      <xdr:nvSpPr>
        <xdr:cNvPr id="33533" name="AutoShape 1" descr="Eine Matrixformel, die Konstanten verwendet">
          <a:extLst>
            <a:ext uri="{FF2B5EF4-FFF2-40B4-BE49-F238E27FC236}">
              <a16:creationId xmlns:a16="http://schemas.microsoft.com/office/drawing/2014/main" id="{9B77B2F1-7C0A-0BBC-0A07-8E69A502DA6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10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314325</xdr:colOff>
      <xdr:row>30</xdr:row>
      <xdr:rowOff>133350</xdr:rowOff>
    </xdr:to>
    <xdr:sp macro="" textlink="">
      <xdr:nvSpPr>
        <xdr:cNvPr id="33534" name="AutoShape 1" descr="Eine Matrixformel, die Konstanten verwendet">
          <a:extLst>
            <a:ext uri="{FF2B5EF4-FFF2-40B4-BE49-F238E27FC236}">
              <a16:creationId xmlns:a16="http://schemas.microsoft.com/office/drawing/2014/main" id="{BD1AFC69-11E4-6BA1-D388-347BC74FAF3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10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314325</xdr:colOff>
      <xdr:row>30</xdr:row>
      <xdr:rowOff>133350</xdr:rowOff>
    </xdr:to>
    <xdr:sp macro="" textlink="">
      <xdr:nvSpPr>
        <xdr:cNvPr id="33535" name="AutoShape 1" descr="Eine Matrixformel, die Konstanten verwendet">
          <a:extLst>
            <a:ext uri="{FF2B5EF4-FFF2-40B4-BE49-F238E27FC236}">
              <a16:creationId xmlns:a16="http://schemas.microsoft.com/office/drawing/2014/main" id="{200C6A84-B979-CBC9-F1A7-F98C8292B7A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10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314325</xdr:colOff>
      <xdr:row>30</xdr:row>
      <xdr:rowOff>133350</xdr:rowOff>
    </xdr:to>
    <xdr:sp macro="" textlink="">
      <xdr:nvSpPr>
        <xdr:cNvPr id="33536" name="AutoShape 1" descr="Eine Matrixformel, die Konstanten verwendet">
          <a:extLst>
            <a:ext uri="{FF2B5EF4-FFF2-40B4-BE49-F238E27FC236}">
              <a16:creationId xmlns:a16="http://schemas.microsoft.com/office/drawing/2014/main" id="{EC6F495B-C89E-6A09-7E65-3210334F80C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10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314325</xdr:colOff>
      <xdr:row>30</xdr:row>
      <xdr:rowOff>133350</xdr:rowOff>
    </xdr:to>
    <xdr:sp macro="" textlink="">
      <xdr:nvSpPr>
        <xdr:cNvPr id="33537" name="AutoShape 1" descr="Eine Matrixformel, die Konstanten verwendet">
          <a:extLst>
            <a:ext uri="{FF2B5EF4-FFF2-40B4-BE49-F238E27FC236}">
              <a16:creationId xmlns:a16="http://schemas.microsoft.com/office/drawing/2014/main" id="{63678CCD-95ED-DFE8-B5B9-D73946B81A8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10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314325</xdr:colOff>
      <xdr:row>10</xdr:row>
      <xdr:rowOff>133350</xdr:rowOff>
    </xdr:to>
    <xdr:sp macro="" textlink="">
      <xdr:nvSpPr>
        <xdr:cNvPr id="33538" name="AutoShape 1" descr="Eine Matrixformel, die Konstanten verwendet">
          <a:extLst>
            <a:ext uri="{FF2B5EF4-FFF2-40B4-BE49-F238E27FC236}">
              <a16:creationId xmlns:a16="http://schemas.microsoft.com/office/drawing/2014/main" id="{674C344E-1F31-46CE-DBFE-2369664FB50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771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314325</xdr:colOff>
      <xdr:row>10</xdr:row>
      <xdr:rowOff>133350</xdr:rowOff>
    </xdr:to>
    <xdr:sp macro="" textlink="">
      <xdr:nvSpPr>
        <xdr:cNvPr id="33539" name="AutoShape 1" descr="Eine Matrixformel, die Konstanten verwendet">
          <a:extLst>
            <a:ext uri="{FF2B5EF4-FFF2-40B4-BE49-F238E27FC236}">
              <a16:creationId xmlns:a16="http://schemas.microsoft.com/office/drawing/2014/main" id="{5F0CB2C5-84ED-2757-7F3D-CBD292E10FF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771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314325</xdr:colOff>
      <xdr:row>10</xdr:row>
      <xdr:rowOff>133350</xdr:rowOff>
    </xdr:to>
    <xdr:sp macro="" textlink="">
      <xdr:nvSpPr>
        <xdr:cNvPr id="33540" name="AutoShape 1" descr="Eine Matrixformel, die Konstanten verwendet">
          <a:extLst>
            <a:ext uri="{FF2B5EF4-FFF2-40B4-BE49-F238E27FC236}">
              <a16:creationId xmlns:a16="http://schemas.microsoft.com/office/drawing/2014/main" id="{39002077-072A-5DFA-B1CC-248CC4009A1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771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314325</xdr:colOff>
      <xdr:row>10</xdr:row>
      <xdr:rowOff>133350</xdr:rowOff>
    </xdr:to>
    <xdr:sp macro="" textlink="">
      <xdr:nvSpPr>
        <xdr:cNvPr id="33541" name="AutoShape 1" descr="Eine Matrixformel, die Konstanten verwendet">
          <a:extLst>
            <a:ext uri="{FF2B5EF4-FFF2-40B4-BE49-F238E27FC236}">
              <a16:creationId xmlns:a16="http://schemas.microsoft.com/office/drawing/2014/main" id="{4CC16B06-374E-A2B7-7ACB-A6AF1F796E8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771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314325</xdr:colOff>
      <xdr:row>10</xdr:row>
      <xdr:rowOff>133350</xdr:rowOff>
    </xdr:to>
    <xdr:sp macro="" textlink="">
      <xdr:nvSpPr>
        <xdr:cNvPr id="33542" name="AutoShape 1" descr="Eine Matrixformel, die Konstanten verwendet">
          <a:extLst>
            <a:ext uri="{FF2B5EF4-FFF2-40B4-BE49-F238E27FC236}">
              <a16:creationId xmlns:a16="http://schemas.microsoft.com/office/drawing/2014/main" id="{43855C6E-A7FC-7D07-89C4-57EF200ED17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771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314325</xdr:colOff>
      <xdr:row>10</xdr:row>
      <xdr:rowOff>133350</xdr:rowOff>
    </xdr:to>
    <xdr:sp macro="" textlink="">
      <xdr:nvSpPr>
        <xdr:cNvPr id="33543" name="AutoShape 1" descr="Eine Matrixformel, die Konstanten verwendet">
          <a:extLst>
            <a:ext uri="{FF2B5EF4-FFF2-40B4-BE49-F238E27FC236}">
              <a16:creationId xmlns:a16="http://schemas.microsoft.com/office/drawing/2014/main" id="{8400964C-F8DA-14A6-13C6-14CA0CD6C9D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771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314325</xdr:colOff>
      <xdr:row>10</xdr:row>
      <xdr:rowOff>133350</xdr:rowOff>
    </xdr:to>
    <xdr:sp macro="" textlink="">
      <xdr:nvSpPr>
        <xdr:cNvPr id="33544" name="AutoShape 1" descr="Eine Matrixformel, die Konstanten verwendet">
          <a:extLst>
            <a:ext uri="{FF2B5EF4-FFF2-40B4-BE49-F238E27FC236}">
              <a16:creationId xmlns:a16="http://schemas.microsoft.com/office/drawing/2014/main" id="{C3E59CBA-BD76-15D3-6374-3FCBB19FC8B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771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314325</xdr:colOff>
      <xdr:row>10</xdr:row>
      <xdr:rowOff>133350</xdr:rowOff>
    </xdr:to>
    <xdr:sp macro="" textlink="">
      <xdr:nvSpPr>
        <xdr:cNvPr id="33545" name="AutoShape 1" descr="Eine Matrixformel, die Konstanten verwendet">
          <a:extLst>
            <a:ext uri="{FF2B5EF4-FFF2-40B4-BE49-F238E27FC236}">
              <a16:creationId xmlns:a16="http://schemas.microsoft.com/office/drawing/2014/main" id="{CFBB3242-8460-7185-142F-D9CF5E2EFC0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771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314325</xdr:colOff>
      <xdr:row>10</xdr:row>
      <xdr:rowOff>133350</xdr:rowOff>
    </xdr:to>
    <xdr:sp macro="" textlink="">
      <xdr:nvSpPr>
        <xdr:cNvPr id="33546" name="AutoShape 1" descr="Eine Matrixformel, die Konstanten verwendet">
          <a:extLst>
            <a:ext uri="{FF2B5EF4-FFF2-40B4-BE49-F238E27FC236}">
              <a16:creationId xmlns:a16="http://schemas.microsoft.com/office/drawing/2014/main" id="{DD4318DB-AE34-C22D-BE60-D045CC282F9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771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236</xdr:row>
      <xdr:rowOff>0</xdr:rowOff>
    </xdr:from>
    <xdr:to>
      <xdr:col>11</xdr:col>
      <xdr:colOff>314325</xdr:colOff>
      <xdr:row>237</xdr:row>
      <xdr:rowOff>133350</xdr:rowOff>
    </xdr:to>
    <xdr:sp macro="" textlink="">
      <xdr:nvSpPr>
        <xdr:cNvPr id="33547" name="AutoShape 1" descr="Eine Matrixformel, die Konstanten verwendet">
          <a:extLst>
            <a:ext uri="{FF2B5EF4-FFF2-40B4-BE49-F238E27FC236}">
              <a16:creationId xmlns:a16="http://schemas.microsoft.com/office/drawing/2014/main" id="{40B8AE8B-8B1A-A25A-E030-475F0149DD7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8528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236</xdr:row>
      <xdr:rowOff>0</xdr:rowOff>
    </xdr:from>
    <xdr:to>
      <xdr:col>11</xdr:col>
      <xdr:colOff>314325</xdr:colOff>
      <xdr:row>237</xdr:row>
      <xdr:rowOff>133350</xdr:rowOff>
    </xdr:to>
    <xdr:sp macro="" textlink="">
      <xdr:nvSpPr>
        <xdr:cNvPr id="33548" name="AutoShape 1" descr="Eine Matrixformel, die Konstanten verwendet">
          <a:extLst>
            <a:ext uri="{FF2B5EF4-FFF2-40B4-BE49-F238E27FC236}">
              <a16:creationId xmlns:a16="http://schemas.microsoft.com/office/drawing/2014/main" id="{9BD1EB27-8AA4-A09F-5DC3-D15571A36D6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8528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236</xdr:row>
      <xdr:rowOff>0</xdr:rowOff>
    </xdr:from>
    <xdr:to>
      <xdr:col>11</xdr:col>
      <xdr:colOff>314325</xdr:colOff>
      <xdr:row>237</xdr:row>
      <xdr:rowOff>133350</xdr:rowOff>
    </xdr:to>
    <xdr:sp macro="" textlink="">
      <xdr:nvSpPr>
        <xdr:cNvPr id="33549" name="AutoShape 1" descr="Eine Matrixformel, die Konstanten verwendet">
          <a:extLst>
            <a:ext uri="{FF2B5EF4-FFF2-40B4-BE49-F238E27FC236}">
              <a16:creationId xmlns:a16="http://schemas.microsoft.com/office/drawing/2014/main" id="{330CB565-C3E2-5CA4-6D22-C3236291AF1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8528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236</xdr:row>
      <xdr:rowOff>0</xdr:rowOff>
    </xdr:from>
    <xdr:to>
      <xdr:col>11</xdr:col>
      <xdr:colOff>314325</xdr:colOff>
      <xdr:row>237</xdr:row>
      <xdr:rowOff>133350</xdr:rowOff>
    </xdr:to>
    <xdr:sp macro="" textlink="">
      <xdr:nvSpPr>
        <xdr:cNvPr id="33550" name="AutoShape 1" descr="Eine Matrixformel, die Konstanten verwendet">
          <a:extLst>
            <a:ext uri="{FF2B5EF4-FFF2-40B4-BE49-F238E27FC236}">
              <a16:creationId xmlns:a16="http://schemas.microsoft.com/office/drawing/2014/main" id="{824EF7D1-2D1D-8D4E-C95E-24861C4D397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8528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236</xdr:row>
      <xdr:rowOff>0</xdr:rowOff>
    </xdr:from>
    <xdr:to>
      <xdr:col>11</xdr:col>
      <xdr:colOff>314325</xdr:colOff>
      <xdr:row>237</xdr:row>
      <xdr:rowOff>133350</xdr:rowOff>
    </xdr:to>
    <xdr:sp macro="" textlink="">
      <xdr:nvSpPr>
        <xdr:cNvPr id="33551" name="AutoShape 1" descr="Eine Matrixformel, die Konstanten verwendet">
          <a:extLst>
            <a:ext uri="{FF2B5EF4-FFF2-40B4-BE49-F238E27FC236}">
              <a16:creationId xmlns:a16="http://schemas.microsoft.com/office/drawing/2014/main" id="{6A6EFB75-1A26-D480-32F4-91790707E84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8528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236</xdr:row>
      <xdr:rowOff>0</xdr:rowOff>
    </xdr:from>
    <xdr:to>
      <xdr:col>11</xdr:col>
      <xdr:colOff>314325</xdr:colOff>
      <xdr:row>237</xdr:row>
      <xdr:rowOff>133350</xdr:rowOff>
    </xdr:to>
    <xdr:sp macro="" textlink="">
      <xdr:nvSpPr>
        <xdr:cNvPr id="33552" name="AutoShape 1" descr="Eine Matrixformel, die Konstanten verwendet">
          <a:extLst>
            <a:ext uri="{FF2B5EF4-FFF2-40B4-BE49-F238E27FC236}">
              <a16:creationId xmlns:a16="http://schemas.microsoft.com/office/drawing/2014/main" id="{1AE5CAB5-C0EE-0E37-DBF1-3E37FC56CB2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8528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236</xdr:row>
      <xdr:rowOff>0</xdr:rowOff>
    </xdr:from>
    <xdr:to>
      <xdr:col>11</xdr:col>
      <xdr:colOff>314325</xdr:colOff>
      <xdr:row>237</xdr:row>
      <xdr:rowOff>133350</xdr:rowOff>
    </xdr:to>
    <xdr:sp macro="" textlink="">
      <xdr:nvSpPr>
        <xdr:cNvPr id="33553" name="AutoShape 1" descr="Eine Matrixformel, die Konstanten verwendet">
          <a:extLst>
            <a:ext uri="{FF2B5EF4-FFF2-40B4-BE49-F238E27FC236}">
              <a16:creationId xmlns:a16="http://schemas.microsoft.com/office/drawing/2014/main" id="{AD013CF3-CF1A-180C-764A-8B028CA5CE1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8528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236</xdr:row>
      <xdr:rowOff>0</xdr:rowOff>
    </xdr:from>
    <xdr:to>
      <xdr:col>11</xdr:col>
      <xdr:colOff>314325</xdr:colOff>
      <xdr:row>237</xdr:row>
      <xdr:rowOff>133350</xdr:rowOff>
    </xdr:to>
    <xdr:sp macro="" textlink="">
      <xdr:nvSpPr>
        <xdr:cNvPr id="33554" name="AutoShape 1" descr="Eine Matrixformel, die Konstanten verwendet">
          <a:extLst>
            <a:ext uri="{FF2B5EF4-FFF2-40B4-BE49-F238E27FC236}">
              <a16:creationId xmlns:a16="http://schemas.microsoft.com/office/drawing/2014/main" id="{0B66284D-BE62-C27C-9DE4-CF0E64D2C5B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8528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236</xdr:row>
      <xdr:rowOff>0</xdr:rowOff>
    </xdr:from>
    <xdr:to>
      <xdr:col>11</xdr:col>
      <xdr:colOff>314325</xdr:colOff>
      <xdr:row>237</xdr:row>
      <xdr:rowOff>133350</xdr:rowOff>
    </xdr:to>
    <xdr:sp macro="" textlink="">
      <xdr:nvSpPr>
        <xdr:cNvPr id="33555" name="AutoShape 1" descr="Eine Matrixformel, die Konstanten verwendet">
          <a:extLst>
            <a:ext uri="{FF2B5EF4-FFF2-40B4-BE49-F238E27FC236}">
              <a16:creationId xmlns:a16="http://schemas.microsoft.com/office/drawing/2014/main" id="{3A1122BD-8645-5B71-6613-742360D0E97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8528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271</xdr:row>
      <xdr:rowOff>0</xdr:rowOff>
    </xdr:from>
    <xdr:to>
      <xdr:col>11</xdr:col>
      <xdr:colOff>314325</xdr:colOff>
      <xdr:row>272</xdr:row>
      <xdr:rowOff>133350</xdr:rowOff>
    </xdr:to>
    <xdr:sp macro="" textlink="">
      <xdr:nvSpPr>
        <xdr:cNvPr id="33556" name="AutoShape 1" descr="Eine Matrixformel, die Konstanten verwendet">
          <a:extLst>
            <a:ext uri="{FF2B5EF4-FFF2-40B4-BE49-F238E27FC236}">
              <a16:creationId xmlns:a16="http://schemas.microsoft.com/office/drawing/2014/main" id="{59FD976C-34B6-1B0C-9467-6997E036A5C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4196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271</xdr:row>
      <xdr:rowOff>0</xdr:rowOff>
    </xdr:from>
    <xdr:to>
      <xdr:col>11</xdr:col>
      <xdr:colOff>314325</xdr:colOff>
      <xdr:row>272</xdr:row>
      <xdr:rowOff>133350</xdr:rowOff>
    </xdr:to>
    <xdr:sp macro="" textlink="">
      <xdr:nvSpPr>
        <xdr:cNvPr id="33557" name="AutoShape 1" descr="Eine Matrixformel, die Konstanten verwendet">
          <a:extLst>
            <a:ext uri="{FF2B5EF4-FFF2-40B4-BE49-F238E27FC236}">
              <a16:creationId xmlns:a16="http://schemas.microsoft.com/office/drawing/2014/main" id="{6F665910-657C-D3D7-C688-949B1FC6031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4196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271</xdr:row>
      <xdr:rowOff>0</xdr:rowOff>
    </xdr:from>
    <xdr:to>
      <xdr:col>11</xdr:col>
      <xdr:colOff>314325</xdr:colOff>
      <xdr:row>272</xdr:row>
      <xdr:rowOff>133350</xdr:rowOff>
    </xdr:to>
    <xdr:sp macro="" textlink="">
      <xdr:nvSpPr>
        <xdr:cNvPr id="33558" name="AutoShape 1" descr="Eine Matrixformel, die Konstanten verwendet">
          <a:extLst>
            <a:ext uri="{FF2B5EF4-FFF2-40B4-BE49-F238E27FC236}">
              <a16:creationId xmlns:a16="http://schemas.microsoft.com/office/drawing/2014/main" id="{1404B6F2-60B2-9F3A-0B1E-5997A58AA2C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4196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271</xdr:row>
      <xdr:rowOff>0</xdr:rowOff>
    </xdr:from>
    <xdr:to>
      <xdr:col>11</xdr:col>
      <xdr:colOff>314325</xdr:colOff>
      <xdr:row>272</xdr:row>
      <xdr:rowOff>133350</xdr:rowOff>
    </xdr:to>
    <xdr:sp macro="" textlink="">
      <xdr:nvSpPr>
        <xdr:cNvPr id="33559" name="AutoShape 1" descr="Eine Matrixformel, die Konstanten verwendet">
          <a:extLst>
            <a:ext uri="{FF2B5EF4-FFF2-40B4-BE49-F238E27FC236}">
              <a16:creationId xmlns:a16="http://schemas.microsoft.com/office/drawing/2014/main" id="{691BDF91-9E36-976F-C43A-D941212D4EF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4196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271</xdr:row>
      <xdr:rowOff>0</xdr:rowOff>
    </xdr:from>
    <xdr:to>
      <xdr:col>11</xdr:col>
      <xdr:colOff>314325</xdr:colOff>
      <xdr:row>272</xdr:row>
      <xdr:rowOff>133350</xdr:rowOff>
    </xdr:to>
    <xdr:sp macro="" textlink="">
      <xdr:nvSpPr>
        <xdr:cNvPr id="33560" name="AutoShape 1" descr="Eine Matrixformel, die Konstanten verwendet">
          <a:extLst>
            <a:ext uri="{FF2B5EF4-FFF2-40B4-BE49-F238E27FC236}">
              <a16:creationId xmlns:a16="http://schemas.microsoft.com/office/drawing/2014/main" id="{BFA1C6A7-3345-5999-1E1B-4B138507C1D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4196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271</xdr:row>
      <xdr:rowOff>0</xdr:rowOff>
    </xdr:from>
    <xdr:to>
      <xdr:col>11</xdr:col>
      <xdr:colOff>314325</xdr:colOff>
      <xdr:row>272</xdr:row>
      <xdr:rowOff>133350</xdr:rowOff>
    </xdr:to>
    <xdr:sp macro="" textlink="">
      <xdr:nvSpPr>
        <xdr:cNvPr id="33561" name="AutoShape 1" descr="Eine Matrixformel, die Konstanten verwendet">
          <a:extLst>
            <a:ext uri="{FF2B5EF4-FFF2-40B4-BE49-F238E27FC236}">
              <a16:creationId xmlns:a16="http://schemas.microsoft.com/office/drawing/2014/main" id="{784C9F5A-6497-45AD-E7C8-3863BED834B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4196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271</xdr:row>
      <xdr:rowOff>0</xdr:rowOff>
    </xdr:from>
    <xdr:to>
      <xdr:col>11</xdr:col>
      <xdr:colOff>314325</xdr:colOff>
      <xdr:row>272</xdr:row>
      <xdr:rowOff>133350</xdr:rowOff>
    </xdr:to>
    <xdr:sp macro="" textlink="">
      <xdr:nvSpPr>
        <xdr:cNvPr id="33562" name="AutoShape 1" descr="Eine Matrixformel, die Konstanten verwendet">
          <a:extLst>
            <a:ext uri="{FF2B5EF4-FFF2-40B4-BE49-F238E27FC236}">
              <a16:creationId xmlns:a16="http://schemas.microsoft.com/office/drawing/2014/main" id="{218F9299-CE77-74CD-6555-F2BD01362C9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4196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271</xdr:row>
      <xdr:rowOff>0</xdr:rowOff>
    </xdr:from>
    <xdr:to>
      <xdr:col>11</xdr:col>
      <xdr:colOff>314325</xdr:colOff>
      <xdr:row>272</xdr:row>
      <xdr:rowOff>133350</xdr:rowOff>
    </xdr:to>
    <xdr:sp macro="" textlink="">
      <xdr:nvSpPr>
        <xdr:cNvPr id="33563" name="AutoShape 1" descr="Eine Matrixformel, die Konstanten verwendet">
          <a:extLst>
            <a:ext uri="{FF2B5EF4-FFF2-40B4-BE49-F238E27FC236}">
              <a16:creationId xmlns:a16="http://schemas.microsoft.com/office/drawing/2014/main" id="{DB9D0A5E-5C37-40F4-42F7-D3788E671C9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4196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271</xdr:row>
      <xdr:rowOff>0</xdr:rowOff>
    </xdr:from>
    <xdr:to>
      <xdr:col>11</xdr:col>
      <xdr:colOff>314325</xdr:colOff>
      <xdr:row>272</xdr:row>
      <xdr:rowOff>133350</xdr:rowOff>
    </xdr:to>
    <xdr:sp macro="" textlink="">
      <xdr:nvSpPr>
        <xdr:cNvPr id="33564" name="AutoShape 1" descr="Eine Matrixformel, die Konstanten verwendet">
          <a:extLst>
            <a:ext uri="{FF2B5EF4-FFF2-40B4-BE49-F238E27FC236}">
              <a16:creationId xmlns:a16="http://schemas.microsoft.com/office/drawing/2014/main" id="{4842B167-A0A9-478E-107E-655F8D3C6AE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4196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290</xdr:row>
      <xdr:rowOff>0</xdr:rowOff>
    </xdr:from>
    <xdr:to>
      <xdr:col>11</xdr:col>
      <xdr:colOff>314325</xdr:colOff>
      <xdr:row>291</xdr:row>
      <xdr:rowOff>133350</xdr:rowOff>
    </xdr:to>
    <xdr:sp macro="" textlink="">
      <xdr:nvSpPr>
        <xdr:cNvPr id="33565" name="AutoShape 1" descr="Eine Matrixformel, die Konstanten verwendet">
          <a:extLst>
            <a:ext uri="{FF2B5EF4-FFF2-40B4-BE49-F238E27FC236}">
              <a16:creationId xmlns:a16="http://schemas.microsoft.com/office/drawing/2014/main" id="{ACABBF85-74C7-DF06-022B-D3C58369A4F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272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290</xdr:row>
      <xdr:rowOff>0</xdr:rowOff>
    </xdr:from>
    <xdr:to>
      <xdr:col>11</xdr:col>
      <xdr:colOff>314325</xdr:colOff>
      <xdr:row>291</xdr:row>
      <xdr:rowOff>133350</xdr:rowOff>
    </xdr:to>
    <xdr:sp macro="" textlink="">
      <xdr:nvSpPr>
        <xdr:cNvPr id="33566" name="AutoShape 1" descr="Eine Matrixformel, die Konstanten verwendet">
          <a:extLst>
            <a:ext uri="{FF2B5EF4-FFF2-40B4-BE49-F238E27FC236}">
              <a16:creationId xmlns:a16="http://schemas.microsoft.com/office/drawing/2014/main" id="{D9F0A89C-E494-74AF-516F-0782F377A88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272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290</xdr:row>
      <xdr:rowOff>0</xdr:rowOff>
    </xdr:from>
    <xdr:to>
      <xdr:col>11</xdr:col>
      <xdr:colOff>314325</xdr:colOff>
      <xdr:row>291</xdr:row>
      <xdr:rowOff>133350</xdr:rowOff>
    </xdr:to>
    <xdr:sp macro="" textlink="">
      <xdr:nvSpPr>
        <xdr:cNvPr id="33567" name="AutoShape 1" descr="Eine Matrixformel, die Konstanten verwendet">
          <a:extLst>
            <a:ext uri="{FF2B5EF4-FFF2-40B4-BE49-F238E27FC236}">
              <a16:creationId xmlns:a16="http://schemas.microsoft.com/office/drawing/2014/main" id="{DAE644E6-D409-84AC-CF59-6AECF6C132D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272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290</xdr:row>
      <xdr:rowOff>0</xdr:rowOff>
    </xdr:from>
    <xdr:to>
      <xdr:col>11</xdr:col>
      <xdr:colOff>314325</xdr:colOff>
      <xdr:row>291</xdr:row>
      <xdr:rowOff>133350</xdr:rowOff>
    </xdr:to>
    <xdr:sp macro="" textlink="">
      <xdr:nvSpPr>
        <xdr:cNvPr id="33568" name="AutoShape 1" descr="Eine Matrixformel, die Konstanten verwendet">
          <a:extLst>
            <a:ext uri="{FF2B5EF4-FFF2-40B4-BE49-F238E27FC236}">
              <a16:creationId xmlns:a16="http://schemas.microsoft.com/office/drawing/2014/main" id="{D9F17DBB-C7F7-DAC9-D716-086C4BA45D5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272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290</xdr:row>
      <xdr:rowOff>0</xdr:rowOff>
    </xdr:from>
    <xdr:to>
      <xdr:col>11</xdr:col>
      <xdr:colOff>314325</xdr:colOff>
      <xdr:row>291</xdr:row>
      <xdr:rowOff>133350</xdr:rowOff>
    </xdr:to>
    <xdr:sp macro="" textlink="">
      <xdr:nvSpPr>
        <xdr:cNvPr id="33569" name="AutoShape 1" descr="Eine Matrixformel, die Konstanten verwendet">
          <a:extLst>
            <a:ext uri="{FF2B5EF4-FFF2-40B4-BE49-F238E27FC236}">
              <a16:creationId xmlns:a16="http://schemas.microsoft.com/office/drawing/2014/main" id="{C6F640AF-F707-A6FA-B7EB-4B54837B51B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272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290</xdr:row>
      <xdr:rowOff>0</xdr:rowOff>
    </xdr:from>
    <xdr:to>
      <xdr:col>11</xdr:col>
      <xdr:colOff>314325</xdr:colOff>
      <xdr:row>291</xdr:row>
      <xdr:rowOff>133350</xdr:rowOff>
    </xdr:to>
    <xdr:sp macro="" textlink="">
      <xdr:nvSpPr>
        <xdr:cNvPr id="33570" name="AutoShape 1" descr="Eine Matrixformel, die Konstanten verwendet">
          <a:extLst>
            <a:ext uri="{FF2B5EF4-FFF2-40B4-BE49-F238E27FC236}">
              <a16:creationId xmlns:a16="http://schemas.microsoft.com/office/drawing/2014/main" id="{C3609EA8-447A-E503-3BFA-9CC74EE3A85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272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290</xdr:row>
      <xdr:rowOff>0</xdr:rowOff>
    </xdr:from>
    <xdr:to>
      <xdr:col>11</xdr:col>
      <xdr:colOff>314325</xdr:colOff>
      <xdr:row>291</xdr:row>
      <xdr:rowOff>133350</xdr:rowOff>
    </xdr:to>
    <xdr:sp macro="" textlink="">
      <xdr:nvSpPr>
        <xdr:cNvPr id="33571" name="AutoShape 1" descr="Eine Matrixformel, die Konstanten verwendet">
          <a:extLst>
            <a:ext uri="{FF2B5EF4-FFF2-40B4-BE49-F238E27FC236}">
              <a16:creationId xmlns:a16="http://schemas.microsoft.com/office/drawing/2014/main" id="{FBA3CCD8-7B43-0A38-19A0-C9E428ED583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272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290</xdr:row>
      <xdr:rowOff>0</xdr:rowOff>
    </xdr:from>
    <xdr:to>
      <xdr:col>11</xdr:col>
      <xdr:colOff>314325</xdr:colOff>
      <xdr:row>291</xdr:row>
      <xdr:rowOff>133350</xdr:rowOff>
    </xdr:to>
    <xdr:sp macro="" textlink="">
      <xdr:nvSpPr>
        <xdr:cNvPr id="33572" name="AutoShape 1" descr="Eine Matrixformel, die Konstanten verwendet">
          <a:extLst>
            <a:ext uri="{FF2B5EF4-FFF2-40B4-BE49-F238E27FC236}">
              <a16:creationId xmlns:a16="http://schemas.microsoft.com/office/drawing/2014/main" id="{96058831-F120-072F-468E-4AF73A63C59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272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290</xdr:row>
      <xdr:rowOff>0</xdr:rowOff>
    </xdr:from>
    <xdr:to>
      <xdr:col>11</xdr:col>
      <xdr:colOff>314325</xdr:colOff>
      <xdr:row>291</xdr:row>
      <xdr:rowOff>133350</xdr:rowOff>
    </xdr:to>
    <xdr:sp macro="" textlink="">
      <xdr:nvSpPr>
        <xdr:cNvPr id="33573" name="AutoShape 1" descr="Eine Matrixformel, die Konstanten verwendet">
          <a:extLst>
            <a:ext uri="{FF2B5EF4-FFF2-40B4-BE49-F238E27FC236}">
              <a16:creationId xmlns:a16="http://schemas.microsoft.com/office/drawing/2014/main" id="{3FE3F0C1-1E45-1A06-2F45-20B5339E455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272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0</xdr:rowOff>
    </xdr:from>
    <xdr:to>
      <xdr:col>11</xdr:col>
      <xdr:colOff>314325</xdr:colOff>
      <xdr:row>354</xdr:row>
      <xdr:rowOff>133350</xdr:rowOff>
    </xdr:to>
    <xdr:sp macro="" textlink="">
      <xdr:nvSpPr>
        <xdr:cNvPr id="33574" name="AutoShape 1" descr="Eine Matrixformel, die Konstanten verwendet">
          <a:extLst>
            <a:ext uri="{FF2B5EF4-FFF2-40B4-BE49-F238E27FC236}">
              <a16:creationId xmlns:a16="http://schemas.microsoft.com/office/drawing/2014/main" id="{62AA1290-0FAD-FEC1-EC66-D92495A4193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7473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0</xdr:rowOff>
    </xdr:from>
    <xdr:to>
      <xdr:col>11</xdr:col>
      <xdr:colOff>314325</xdr:colOff>
      <xdr:row>354</xdr:row>
      <xdr:rowOff>133350</xdr:rowOff>
    </xdr:to>
    <xdr:sp macro="" textlink="">
      <xdr:nvSpPr>
        <xdr:cNvPr id="33575" name="AutoShape 1" descr="Eine Matrixformel, die Konstanten verwendet">
          <a:extLst>
            <a:ext uri="{FF2B5EF4-FFF2-40B4-BE49-F238E27FC236}">
              <a16:creationId xmlns:a16="http://schemas.microsoft.com/office/drawing/2014/main" id="{B88A37C7-5920-D727-63C6-FDA9D88AFD0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7473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0</xdr:rowOff>
    </xdr:from>
    <xdr:to>
      <xdr:col>11</xdr:col>
      <xdr:colOff>314325</xdr:colOff>
      <xdr:row>354</xdr:row>
      <xdr:rowOff>133350</xdr:rowOff>
    </xdr:to>
    <xdr:sp macro="" textlink="">
      <xdr:nvSpPr>
        <xdr:cNvPr id="33576" name="AutoShape 1" descr="Eine Matrixformel, die Konstanten verwendet">
          <a:extLst>
            <a:ext uri="{FF2B5EF4-FFF2-40B4-BE49-F238E27FC236}">
              <a16:creationId xmlns:a16="http://schemas.microsoft.com/office/drawing/2014/main" id="{15F1D44C-7FEA-B61F-50B1-84D80E97A48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7473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0</xdr:rowOff>
    </xdr:from>
    <xdr:to>
      <xdr:col>11</xdr:col>
      <xdr:colOff>314325</xdr:colOff>
      <xdr:row>354</xdr:row>
      <xdr:rowOff>133350</xdr:rowOff>
    </xdr:to>
    <xdr:sp macro="" textlink="">
      <xdr:nvSpPr>
        <xdr:cNvPr id="33577" name="AutoShape 1" descr="Eine Matrixformel, die Konstanten verwendet">
          <a:extLst>
            <a:ext uri="{FF2B5EF4-FFF2-40B4-BE49-F238E27FC236}">
              <a16:creationId xmlns:a16="http://schemas.microsoft.com/office/drawing/2014/main" id="{34C7601F-CC76-0FF3-D53A-D9EAD024678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7473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0</xdr:rowOff>
    </xdr:from>
    <xdr:to>
      <xdr:col>11</xdr:col>
      <xdr:colOff>314325</xdr:colOff>
      <xdr:row>354</xdr:row>
      <xdr:rowOff>133350</xdr:rowOff>
    </xdr:to>
    <xdr:sp macro="" textlink="">
      <xdr:nvSpPr>
        <xdr:cNvPr id="33578" name="AutoShape 1" descr="Eine Matrixformel, die Konstanten verwendet">
          <a:extLst>
            <a:ext uri="{FF2B5EF4-FFF2-40B4-BE49-F238E27FC236}">
              <a16:creationId xmlns:a16="http://schemas.microsoft.com/office/drawing/2014/main" id="{55E4F843-B5A5-F54A-EBCE-E31DEC354E8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7473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0</xdr:rowOff>
    </xdr:from>
    <xdr:to>
      <xdr:col>11</xdr:col>
      <xdr:colOff>314325</xdr:colOff>
      <xdr:row>354</xdr:row>
      <xdr:rowOff>133350</xdr:rowOff>
    </xdr:to>
    <xdr:sp macro="" textlink="">
      <xdr:nvSpPr>
        <xdr:cNvPr id="33579" name="AutoShape 1" descr="Eine Matrixformel, die Konstanten verwendet">
          <a:extLst>
            <a:ext uri="{FF2B5EF4-FFF2-40B4-BE49-F238E27FC236}">
              <a16:creationId xmlns:a16="http://schemas.microsoft.com/office/drawing/2014/main" id="{4A066C4F-0897-9A60-4FE0-4571890D120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7473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0</xdr:rowOff>
    </xdr:from>
    <xdr:to>
      <xdr:col>11</xdr:col>
      <xdr:colOff>314325</xdr:colOff>
      <xdr:row>354</xdr:row>
      <xdr:rowOff>133350</xdr:rowOff>
    </xdr:to>
    <xdr:sp macro="" textlink="">
      <xdr:nvSpPr>
        <xdr:cNvPr id="33580" name="AutoShape 1" descr="Eine Matrixformel, die Konstanten verwendet">
          <a:extLst>
            <a:ext uri="{FF2B5EF4-FFF2-40B4-BE49-F238E27FC236}">
              <a16:creationId xmlns:a16="http://schemas.microsoft.com/office/drawing/2014/main" id="{0D9219D0-6DBF-B4B0-1BE0-E6E4D4D2B21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7473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0</xdr:rowOff>
    </xdr:from>
    <xdr:to>
      <xdr:col>11</xdr:col>
      <xdr:colOff>314325</xdr:colOff>
      <xdr:row>354</xdr:row>
      <xdr:rowOff>133350</xdr:rowOff>
    </xdr:to>
    <xdr:sp macro="" textlink="">
      <xdr:nvSpPr>
        <xdr:cNvPr id="33581" name="AutoShape 1" descr="Eine Matrixformel, die Konstanten verwendet">
          <a:extLst>
            <a:ext uri="{FF2B5EF4-FFF2-40B4-BE49-F238E27FC236}">
              <a16:creationId xmlns:a16="http://schemas.microsoft.com/office/drawing/2014/main" id="{56C8D087-F628-78F1-779C-A258F6C265E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7473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0</xdr:rowOff>
    </xdr:from>
    <xdr:to>
      <xdr:col>11</xdr:col>
      <xdr:colOff>314325</xdr:colOff>
      <xdr:row>354</xdr:row>
      <xdr:rowOff>133350</xdr:rowOff>
    </xdr:to>
    <xdr:sp macro="" textlink="">
      <xdr:nvSpPr>
        <xdr:cNvPr id="33582" name="AutoShape 1" descr="Eine Matrixformel, die Konstanten verwendet">
          <a:extLst>
            <a:ext uri="{FF2B5EF4-FFF2-40B4-BE49-F238E27FC236}">
              <a16:creationId xmlns:a16="http://schemas.microsoft.com/office/drawing/2014/main" id="{B7C4BA9D-0EF7-8408-9D82-2D43AA24AC2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7473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314325</xdr:colOff>
      <xdr:row>316</xdr:row>
      <xdr:rowOff>133350</xdr:rowOff>
    </xdr:to>
    <xdr:sp macro="" textlink="">
      <xdr:nvSpPr>
        <xdr:cNvPr id="33583" name="AutoShape 1" descr="Eine Matrixformel, die Konstanten verwendet">
          <a:extLst>
            <a:ext uri="{FF2B5EF4-FFF2-40B4-BE49-F238E27FC236}">
              <a16:creationId xmlns:a16="http://schemas.microsoft.com/office/drawing/2014/main" id="{E6FAAFB6-A64A-A0CD-3A19-4FE3F85627E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320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314325</xdr:colOff>
      <xdr:row>316</xdr:row>
      <xdr:rowOff>133350</xdr:rowOff>
    </xdr:to>
    <xdr:sp macro="" textlink="">
      <xdr:nvSpPr>
        <xdr:cNvPr id="33584" name="AutoShape 1" descr="Eine Matrixformel, die Konstanten verwendet">
          <a:extLst>
            <a:ext uri="{FF2B5EF4-FFF2-40B4-BE49-F238E27FC236}">
              <a16:creationId xmlns:a16="http://schemas.microsoft.com/office/drawing/2014/main" id="{C4539032-3717-F71E-D6B7-A0DD815F5C1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320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314325</xdr:colOff>
      <xdr:row>316</xdr:row>
      <xdr:rowOff>133350</xdr:rowOff>
    </xdr:to>
    <xdr:sp macro="" textlink="">
      <xdr:nvSpPr>
        <xdr:cNvPr id="33585" name="AutoShape 1" descr="Eine Matrixformel, die Konstanten verwendet">
          <a:extLst>
            <a:ext uri="{FF2B5EF4-FFF2-40B4-BE49-F238E27FC236}">
              <a16:creationId xmlns:a16="http://schemas.microsoft.com/office/drawing/2014/main" id="{DC06A5D7-C778-B8E0-89FD-28A790AE131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320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314325</xdr:colOff>
      <xdr:row>316</xdr:row>
      <xdr:rowOff>133350</xdr:rowOff>
    </xdr:to>
    <xdr:sp macro="" textlink="">
      <xdr:nvSpPr>
        <xdr:cNvPr id="33586" name="AutoShape 1" descr="Eine Matrixformel, die Konstanten verwendet">
          <a:extLst>
            <a:ext uri="{FF2B5EF4-FFF2-40B4-BE49-F238E27FC236}">
              <a16:creationId xmlns:a16="http://schemas.microsoft.com/office/drawing/2014/main" id="{3B04156F-CB51-DD02-BABB-A78EBD7A60E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320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314325</xdr:colOff>
      <xdr:row>316</xdr:row>
      <xdr:rowOff>133350</xdr:rowOff>
    </xdr:to>
    <xdr:sp macro="" textlink="">
      <xdr:nvSpPr>
        <xdr:cNvPr id="33587" name="AutoShape 1" descr="Eine Matrixformel, die Konstanten verwendet">
          <a:extLst>
            <a:ext uri="{FF2B5EF4-FFF2-40B4-BE49-F238E27FC236}">
              <a16:creationId xmlns:a16="http://schemas.microsoft.com/office/drawing/2014/main" id="{8460D611-5AEA-E82F-DDD2-390FC25749F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320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314325</xdr:colOff>
      <xdr:row>316</xdr:row>
      <xdr:rowOff>133350</xdr:rowOff>
    </xdr:to>
    <xdr:sp macro="" textlink="">
      <xdr:nvSpPr>
        <xdr:cNvPr id="33588" name="AutoShape 1" descr="Eine Matrixformel, die Konstanten verwendet">
          <a:extLst>
            <a:ext uri="{FF2B5EF4-FFF2-40B4-BE49-F238E27FC236}">
              <a16:creationId xmlns:a16="http://schemas.microsoft.com/office/drawing/2014/main" id="{503BE048-06C0-BD92-60DA-08DDE61E33F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320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314325</xdr:colOff>
      <xdr:row>316</xdr:row>
      <xdr:rowOff>133350</xdr:rowOff>
    </xdr:to>
    <xdr:sp macro="" textlink="">
      <xdr:nvSpPr>
        <xdr:cNvPr id="33589" name="AutoShape 1" descr="Eine Matrixformel, die Konstanten verwendet">
          <a:extLst>
            <a:ext uri="{FF2B5EF4-FFF2-40B4-BE49-F238E27FC236}">
              <a16:creationId xmlns:a16="http://schemas.microsoft.com/office/drawing/2014/main" id="{3896834B-B0A1-8442-6F09-8FFBFE87778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320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314325</xdr:colOff>
      <xdr:row>316</xdr:row>
      <xdr:rowOff>133350</xdr:rowOff>
    </xdr:to>
    <xdr:sp macro="" textlink="">
      <xdr:nvSpPr>
        <xdr:cNvPr id="33590" name="AutoShape 1" descr="Eine Matrixformel, die Konstanten verwendet">
          <a:extLst>
            <a:ext uri="{FF2B5EF4-FFF2-40B4-BE49-F238E27FC236}">
              <a16:creationId xmlns:a16="http://schemas.microsoft.com/office/drawing/2014/main" id="{5999DABF-1250-0030-6C6E-37757657220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320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314325</xdr:colOff>
      <xdr:row>316</xdr:row>
      <xdr:rowOff>133350</xdr:rowOff>
    </xdr:to>
    <xdr:sp macro="" textlink="">
      <xdr:nvSpPr>
        <xdr:cNvPr id="33591" name="AutoShape 1" descr="Eine Matrixformel, die Konstanten verwendet">
          <a:extLst>
            <a:ext uri="{FF2B5EF4-FFF2-40B4-BE49-F238E27FC236}">
              <a16:creationId xmlns:a16="http://schemas.microsoft.com/office/drawing/2014/main" id="{D0904245-674D-778F-7FCE-FD92B17BDC5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1320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310</xdr:row>
      <xdr:rowOff>0</xdr:rowOff>
    </xdr:from>
    <xdr:to>
      <xdr:col>11</xdr:col>
      <xdr:colOff>314325</xdr:colOff>
      <xdr:row>311</xdr:row>
      <xdr:rowOff>133350</xdr:rowOff>
    </xdr:to>
    <xdr:sp macro="" textlink="">
      <xdr:nvSpPr>
        <xdr:cNvPr id="33592" name="AutoShape 1" descr="Eine Matrixformel, die Konstanten verwendet">
          <a:extLst>
            <a:ext uri="{FF2B5EF4-FFF2-40B4-BE49-F238E27FC236}">
              <a16:creationId xmlns:a16="http://schemas.microsoft.com/office/drawing/2014/main" id="{C87560DB-4E8E-CF5A-D520-4129870C2D2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511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310</xdr:row>
      <xdr:rowOff>0</xdr:rowOff>
    </xdr:from>
    <xdr:to>
      <xdr:col>11</xdr:col>
      <xdr:colOff>314325</xdr:colOff>
      <xdr:row>311</xdr:row>
      <xdr:rowOff>133350</xdr:rowOff>
    </xdr:to>
    <xdr:sp macro="" textlink="">
      <xdr:nvSpPr>
        <xdr:cNvPr id="33593" name="AutoShape 1" descr="Eine Matrixformel, die Konstanten verwendet">
          <a:extLst>
            <a:ext uri="{FF2B5EF4-FFF2-40B4-BE49-F238E27FC236}">
              <a16:creationId xmlns:a16="http://schemas.microsoft.com/office/drawing/2014/main" id="{A493D774-8651-8962-5401-2BB847B3BF5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511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310</xdr:row>
      <xdr:rowOff>0</xdr:rowOff>
    </xdr:from>
    <xdr:to>
      <xdr:col>11</xdr:col>
      <xdr:colOff>314325</xdr:colOff>
      <xdr:row>311</xdr:row>
      <xdr:rowOff>133350</xdr:rowOff>
    </xdr:to>
    <xdr:sp macro="" textlink="">
      <xdr:nvSpPr>
        <xdr:cNvPr id="33594" name="AutoShape 1" descr="Eine Matrixformel, die Konstanten verwendet">
          <a:extLst>
            <a:ext uri="{FF2B5EF4-FFF2-40B4-BE49-F238E27FC236}">
              <a16:creationId xmlns:a16="http://schemas.microsoft.com/office/drawing/2014/main" id="{A5E8F053-57D8-C718-509D-B0F03AFF7F2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511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310</xdr:row>
      <xdr:rowOff>0</xdr:rowOff>
    </xdr:from>
    <xdr:to>
      <xdr:col>11</xdr:col>
      <xdr:colOff>314325</xdr:colOff>
      <xdr:row>311</xdr:row>
      <xdr:rowOff>133350</xdr:rowOff>
    </xdr:to>
    <xdr:sp macro="" textlink="">
      <xdr:nvSpPr>
        <xdr:cNvPr id="33595" name="AutoShape 1" descr="Eine Matrixformel, die Konstanten verwendet">
          <a:extLst>
            <a:ext uri="{FF2B5EF4-FFF2-40B4-BE49-F238E27FC236}">
              <a16:creationId xmlns:a16="http://schemas.microsoft.com/office/drawing/2014/main" id="{7DE2E663-8177-8CDA-4A22-3FCEE590F7F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511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310</xdr:row>
      <xdr:rowOff>0</xdr:rowOff>
    </xdr:from>
    <xdr:to>
      <xdr:col>11</xdr:col>
      <xdr:colOff>314325</xdr:colOff>
      <xdr:row>311</xdr:row>
      <xdr:rowOff>133350</xdr:rowOff>
    </xdr:to>
    <xdr:sp macro="" textlink="">
      <xdr:nvSpPr>
        <xdr:cNvPr id="33596" name="AutoShape 1" descr="Eine Matrixformel, die Konstanten verwendet">
          <a:extLst>
            <a:ext uri="{FF2B5EF4-FFF2-40B4-BE49-F238E27FC236}">
              <a16:creationId xmlns:a16="http://schemas.microsoft.com/office/drawing/2014/main" id="{F8DAAA26-A507-325F-2F0C-E96468A2B6A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511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310</xdr:row>
      <xdr:rowOff>0</xdr:rowOff>
    </xdr:from>
    <xdr:to>
      <xdr:col>11</xdr:col>
      <xdr:colOff>314325</xdr:colOff>
      <xdr:row>311</xdr:row>
      <xdr:rowOff>133350</xdr:rowOff>
    </xdr:to>
    <xdr:sp macro="" textlink="">
      <xdr:nvSpPr>
        <xdr:cNvPr id="33597" name="AutoShape 1" descr="Eine Matrixformel, die Konstanten verwendet">
          <a:extLst>
            <a:ext uri="{FF2B5EF4-FFF2-40B4-BE49-F238E27FC236}">
              <a16:creationId xmlns:a16="http://schemas.microsoft.com/office/drawing/2014/main" id="{C9EC6A86-B24A-BC19-4398-06DC64A175F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511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310</xdr:row>
      <xdr:rowOff>0</xdr:rowOff>
    </xdr:from>
    <xdr:to>
      <xdr:col>11</xdr:col>
      <xdr:colOff>314325</xdr:colOff>
      <xdr:row>311</xdr:row>
      <xdr:rowOff>133350</xdr:rowOff>
    </xdr:to>
    <xdr:sp macro="" textlink="">
      <xdr:nvSpPr>
        <xdr:cNvPr id="33598" name="AutoShape 1" descr="Eine Matrixformel, die Konstanten verwendet">
          <a:extLst>
            <a:ext uri="{FF2B5EF4-FFF2-40B4-BE49-F238E27FC236}">
              <a16:creationId xmlns:a16="http://schemas.microsoft.com/office/drawing/2014/main" id="{AF5B8038-722D-CD8A-CC01-D2E7C74F9F3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511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310</xdr:row>
      <xdr:rowOff>0</xdr:rowOff>
    </xdr:from>
    <xdr:to>
      <xdr:col>11</xdr:col>
      <xdr:colOff>314325</xdr:colOff>
      <xdr:row>311</xdr:row>
      <xdr:rowOff>133350</xdr:rowOff>
    </xdr:to>
    <xdr:sp macro="" textlink="">
      <xdr:nvSpPr>
        <xdr:cNvPr id="33599" name="AutoShape 1" descr="Eine Matrixformel, die Konstanten verwendet">
          <a:extLst>
            <a:ext uri="{FF2B5EF4-FFF2-40B4-BE49-F238E27FC236}">
              <a16:creationId xmlns:a16="http://schemas.microsoft.com/office/drawing/2014/main" id="{60CA2BFD-65F8-44E1-E2F0-5F42C85DC7A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511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310</xdr:row>
      <xdr:rowOff>0</xdr:rowOff>
    </xdr:from>
    <xdr:to>
      <xdr:col>11</xdr:col>
      <xdr:colOff>314325</xdr:colOff>
      <xdr:row>311</xdr:row>
      <xdr:rowOff>133350</xdr:rowOff>
    </xdr:to>
    <xdr:sp macro="" textlink="">
      <xdr:nvSpPr>
        <xdr:cNvPr id="33600" name="AutoShape 1" descr="Eine Matrixformel, die Konstanten verwendet">
          <a:extLst>
            <a:ext uri="{FF2B5EF4-FFF2-40B4-BE49-F238E27FC236}">
              <a16:creationId xmlns:a16="http://schemas.microsoft.com/office/drawing/2014/main" id="{9A172510-11DD-8B3C-C0CD-90F9AA5A002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0511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91</xdr:row>
      <xdr:rowOff>0</xdr:rowOff>
    </xdr:from>
    <xdr:to>
      <xdr:col>11</xdr:col>
      <xdr:colOff>314325</xdr:colOff>
      <xdr:row>92</xdr:row>
      <xdr:rowOff>133350</xdr:rowOff>
    </xdr:to>
    <xdr:sp macro="" textlink="">
      <xdr:nvSpPr>
        <xdr:cNvPr id="33601" name="AutoShape 1" descr="Eine Matrixformel, die Konstanten verwendet">
          <a:extLst>
            <a:ext uri="{FF2B5EF4-FFF2-40B4-BE49-F238E27FC236}">
              <a16:creationId xmlns:a16="http://schemas.microsoft.com/office/drawing/2014/main" id="{883C0468-3058-B641-5E2A-DE000B48AF8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5049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91</xdr:row>
      <xdr:rowOff>0</xdr:rowOff>
    </xdr:from>
    <xdr:to>
      <xdr:col>11</xdr:col>
      <xdr:colOff>314325</xdr:colOff>
      <xdr:row>92</xdr:row>
      <xdr:rowOff>133350</xdr:rowOff>
    </xdr:to>
    <xdr:sp macro="" textlink="">
      <xdr:nvSpPr>
        <xdr:cNvPr id="33602" name="AutoShape 1" descr="Eine Matrixformel, die Konstanten verwendet">
          <a:extLst>
            <a:ext uri="{FF2B5EF4-FFF2-40B4-BE49-F238E27FC236}">
              <a16:creationId xmlns:a16="http://schemas.microsoft.com/office/drawing/2014/main" id="{4085F6CE-641B-47C6-27D3-3CAD35DFB67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5049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91</xdr:row>
      <xdr:rowOff>0</xdr:rowOff>
    </xdr:from>
    <xdr:to>
      <xdr:col>11</xdr:col>
      <xdr:colOff>314325</xdr:colOff>
      <xdr:row>92</xdr:row>
      <xdr:rowOff>133350</xdr:rowOff>
    </xdr:to>
    <xdr:sp macro="" textlink="">
      <xdr:nvSpPr>
        <xdr:cNvPr id="33603" name="AutoShape 1" descr="Eine Matrixformel, die Konstanten verwendet">
          <a:extLst>
            <a:ext uri="{FF2B5EF4-FFF2-40B4-BE49-F238E27FC236}">
              <a16:creationId xmlns:a16="http://schemas.microsoft.com/office/drawing/2014/main" id="{2E4C3AFC-3B16-ED7F-6FB3-5DCD51ACCB7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5049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91</xdr:row>
      <xdr:rowOff>0</xdr:rowOff>
    </xdr:from>
    <xdr:to>
      <xdr:col>11</xdr:col>
      <xdr:colOff>314325</xdr:colOff>
      <xdr:row>92</xdr:row>
      <xdr:rowOff>133350</xdr:rowOff>
    </xdr:to>
    <xdr:sp macro="" textlink="">
      <xdr:nvSpPr>
        <xdr:cNvPr id="33604" name="AutoShape 1" descr="Eine Matrixformel, die Konstanten verwendet">
          <a:extLst>
            <a:ext uri="{FF2B5EF4-FFF2-40B4-BE49-F238E27FC236}">
              <a16:creationId xmlns:a16="http://schemas.microsoft.com/office/drawing/2014/main" id="{C222CDC7-B466-2AE2-765E-0995044B335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5049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91</xdr:row>
      <xdr:rowOff>0</xdr:rowOff>
    </xdr:from>
    <xdr:to>
      <xdr:col>11</xdr:col>
      <xdr:colOff>314325</xdr:colOff>
      <xdr:row>92</xdr:row>
      <xdr:rowOff>133350</xdr:rowOff>
    </xdr:to>
    <xdr:sp macro="" textlink="">
      <xdr:nvSpPr>
        <xdr:cNvPr id="33605" name="AutoShape 1" descr="Eine Matrixformel, die Konstanten verwendet">
          <a:extLst>
            <a:ext uri="{FF2B5EF4-FFF2-40B4-BE49-F238E27FC236}">
              <a16:creationId xmlns:a16="http://schemas.microsoft.com/office/drawing/2014/main" id="{9DFF97B7-E197-3CDB-64E7-81E64A5BD58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5049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91</xdr:row>
      <xdr:rowOff>0</xdr:rowOff>
    </xdr:from>
    <xdr:to>
      <xdr:col>11</xdr:col>
      <xdr:colOff>314325</xdr:colOff>
      <xdr:row>92</xdr:row>
      <xdr:rowOff>133350</xdr:rowOff>
    </xdr:to>
    <xdr:sp macro="" textlink="">
      <xdr:nvSpPr>
        <xdr:cNvPr id="33606" name="AutoShape 1" descr="Eine Matrixformel, die Konstanten verwendet">
          <a:extLst>
            <a:ext uri="{FF2B5EF4-FFF2-40B4-BE49-F238E27FC236}">
              <a16:creationId xmlns:a16="http://schemas.microsoft.com/office/drawing/2014/main" id="{BBE2A059-EFC4-4892-1C01-2093F750EEE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5049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91</xdr:row>
      <xdr:rowOff>0</xdr:rowOff>
    </xdr:from>
    <xdr:to>
      <xdr:col>11</xdr:col>
      <xdr:colOff>314325</xdr:colOff>
      <xdr:row>92</xdr:row>
      <xdr:rowOff>133350</xdr:rowOff>
    </xdr:to>
    <xdr:sp macro="" textlink="">
      <xdr:nvSpPr>
        <xdr:cNvPr id="33607" name="AutoShape 1" descr="Eine Matrixformel, die Konstanten verwendet">
          <a:extLst>
            <a:ext uri="{FF2B5EF4-FFF2-40B4-BE49-F238E27FC236}">
              <a16:creationId xmlns:a16="http://schemas.microsoft.com/office/drawing/2014/main" id="{5CB50904-BAB5-358C-1D33-A5E4D1C5E33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5049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91</xdr:row>
      <xdr:rowOff>0</xdr:rowOff>
    </xdr:from>
    <xdr:to>
      <xdr:col>11</xdr:col>
      <xdr:colOff>314325</xdr:colOff>
      <xdr:row>92</xdr:row>
      <xdr:rowOff>133350</xdr:rowOff>
    </xdr:to>
    <xdr:sp macro="" textlink="">
      <xdr:nvSpPr>
        <xdr:cNvPr id="33608" name="AutoShape 1" descr="Eine Matrixformel, die Konstanten verwendet">
          <a:extLst>
            <a:ext uri="{FF2B5EF4-FFF2-40B4-BE49-F238E27FC236}">
              <a16:creationId xmlns:a16="http://schemas.microsoft.com/office/drawing/2014/main" id="{049AC323-AEC7-A280-872A-68CA9BB25C9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5049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91</xdr:row>
      <xdr:rowOff>0</xdr:rowOff>
    </xdr:from>
    <xdr:to>
      <xdr:col>11</xdr:col>
      <xdr:colOff>314325</xdr:colOff>
      <xdr:row>92</xdr:row>
      <xdr:rowOff>133350</xdr:rowOff>
    </xdr:to>
    <xdr:sp macro="" textlink="">
      <xdr:nvSpPr>
        <xdr:cNvPr id="33609" name="AutoShape 1" descr="Eine Matrixformel, die Konstanten verwendet">
          <a:extLst>
            <a:ext uri="{FF2B5EF4-FFF2-40B4-BE49-F238E27FC236}">
              <a16:creationId xmlns:a16="http://schemas.microsoft.com/office/drawing/2014/main" id="{95515177-F8DE-2ACF-0A89-DB58D73D59D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5049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326</xdr:row>
      <xdr:rowOff>0</xdr:rowOff>
    </xdr:from>
    <xdr:to>
      <xdr:col>11</xdr:col>
      <xdr:colOff>314325</xdr:colOff>
      <xdr:row>327</xdr:row>
      <xdr:rowOff>133350</xdr:rowOff>
    </xdr:to>
    <xdr:sp macro="" textlink="">
      <xdr:nvSpPr>
        <xdr:cNvPr id="33610" name="AutoShape 1" descr="Eine Matrixformel, die Konstanten verwendet">
          <a:extLst>
            <a:ext uri="{FF2B5EF4-FFF2-40B4-BE49-F238E27FC236}">
              <a16:creationId xmlns:a16="http://schemas.microsoft.com/office/drawing/2014/main" id="{86E027E9-3C0B-87AE-A727-DA28441104C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3101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326</xdr:row>
      <xdr:rowOff>0</xdr:rowOff>
    </xdr:from>
    <xdr:to>
      <xdr:col>11</xdr:col>
      <xdr:colOff>314325</xdr:colOff>
      <xdr:row>327</xdr:row>
      <xdr:rowOff>133350</xdr:rowOff>
    </xdr:to>
    <xdr:sp macro="" textlink="">
      <xdr:nvSpPr>
        <xdr:cNvPr id="33611" name="AutoShape 1" descr="Eine Matrixformel, die Konstanten verwendet">
          <a:extLst>
            <a:ext uri="{FF2B5EF4-FFF2-40B4-BE49-F238E27FC236}">
              <a16:creationId xmlns:a16="http://schemas.microsoft.com/office/drawing/2014/main" id="{F46FA1CB-A4A0-5303-9831-6CD1D342F3E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3101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326</xdr:row>
      <xdr:rowOff>0</xdr:rowOff>
    </xdr:from>
    <xdr:to>
      <xdr:col>11</xdr:col>
      <xdr:colOff>314325</xdr:colOff>
      <xdr:row>327</xdr:row>
      <xdr:rowOff>133350</xdr:rowOff>
    </xdr:to>
    <xdr:sp macro="" textlink="">
      <xdr:nvSpPr>
        <xdr:cNvPr id="33612" name="AutoShape 1" descr="Eine Matrixformel, die Konstanten verwendet">
          <a:extLst>
            <a:ext uri="{FF2B5EF4-FFF2-40B4-BE49-F238E27FC236}">
              <a16:creationId xmlns:a16="http://schemas.microsoft.com/office/drawing/2014/main" id="{1ACD8B1C-0D53-23C0-7E14-E0C279A9E41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3101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326</xdr:row>
      <xdr:rowOff>0</xdr:rowOff>
    </xdr:from>
    <xdr:to>
      <xdr:col>11</xdr:col>
      <xdr:colOff>314325</xdr:colOff>
      <xdr:row>327</xdr:row>
      <xdr:rowOff>133350</xdr:rowOff>
    </xdr:to>
    <xdr:sp macro="" textlink="">
      <xdr:nvSpPr>
        <xdr:cNvPr id="33613" name="AutoShape 1" descr="Eine Matrixformel, die Konstanten verwendet">
          <a:extLst>
            <a:ext uri="{FF2B5EF4-FFF2-40B4-BE49-F238E27FC236}">
              <a16:creationId xmlns:a16="http://schemas.microsoft.com/office/drawing/2014/main" id="{6C354154-BD08-9D0C-2A02-03EAE65E5C1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3101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326</xdr:row>
      <xdr:rowOff>0</xdr:rowOff>
    </xdr:from>
    <xdr:to>
      <xdr:col>11</xdr:col>
      <xdr:colOff>314325</xdr:colOff>
      <xdr:row>327</xdr:row>
      <xdr:rowOff>133350</xdr:rowOff>
    </xdr:to>
    <xdr:sp macro="" textlink="">
      <xdr:nvSpPr>
        <xdr:cNvPr id="33614" name="AutoShape 1" descr="Eine Matrixformel, die Konstanten verwendet">
          <a:extLst>
            <a:ext uri="{FF2B5EF4-FFF2-40B4-BE49-F238E27FC236}">
              <a16:creationId xmlns:a16="http://schemas.microsoft.com/office/drawing/2014/main" id="{8D62444F-694F-9D64-BB69-4257994B973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3101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326</xdr:row>
      <xdr:rowOff>0</xdr:rowOff>
    </xdr:from>
    <xdr:to>
      <xdr:col>11</xdr:col>
      <xdr:colOff>314325</xdr:colOff>
      <xdr:row>327</xdr:row>
      <xdr:rowOff>133350</xdr:rowOff>
    </xdr:to>
    <xdr:sp macro="" textlink="">
      <xdr:nvSpPr>
        <xdr:cNvPr id="33615" name="AutoShape 1" descr="Eine Matrixformel, die Konstanten verwendet">
          <a:extLst>
            <a:ext uri="{FF2B5EF4-FFF2-40B4-BE49-F238E27FC236}">
              <a16:creationId xmlns:a16="http://schemas.microsoft.com/office/drawing/2014/main" id="{9E5847EE-1BA5-034A-6D9B-DF63D78E5A6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3101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326</xdr:row>
      <xdr:rowOff>0</xdr:rowOff>
    </xdr:from>
    <xdr:to>
      <xdr:col>11</xdr:col>
      <xdr:colOff>314325</xdr:colOff>
      <xdr:row>327</xdr:row>
      <xdr:rowOff>133350</xdr:rowOff>
    </xdr:to>
    <xdr:sp macro="" textlink="">
      <xdr:nvSpPr>
        <xdr:cNvPr id="33616" name="AutoShape 1" descr="Eine Matrixformel, die Konstanten verwendet">
          <a:extLst>
            <a:ext uri="{FF2B5EF4-FFF2-40B4-BE49-F238E27FC236}">
              <a16:creationId xmlns:a16="http://schemas.microsoft.com/office/drawing/2014/main" id="{E9BDF8DD-AAFC-4E85-D794-F97A305A0F0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3101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326</xdr:row>
      <xdr:rowOff>0</xdr:rowOff>
    </xdr:from>
    <xdr:to>
      <xdr:col>11</xdr:col>
      <xdr:colOff>314325</xdr:colOff>
      <xdr:row>327</xdr:row>
      <xdr:rowOff>133350</xdr:rowOff>
    </xdr:to>
    <xdr:sp macro="" textlink="">
      <xdr:nvSpPr>
        <xdr:cNvPr id="33617" name="AutoShape 1" descr="Eine Matrixformel, die Konstanten verwendet">
          <a:extLst>
            <a:ext uri="{FF2B5EF4-FFF2-40B4-BE49-F238E27FC236}">
              <a16:creationId xmlns:a16="http://schemas.microsoft.com/office/drawing/2014/main" id="{25F12E27-66C4-19C6-4DE0-94A05373034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3101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326</xdr:row>
      <xdr:rowOff>0</xdr:rowOff>
    </xdr:from>
    <xdr:to>
      <xdr:col>11</xdr:col>
      <xdr:colOff>314325</xdr:colOff>
      <xdr:row>327</xdr:row>
      <xdr:rowOff>133350</xdr:rowOff>
    </xdr:to>
    <xdr:sp macro="" textlink="">
      <xdr:nvSpPr>
        <xdr:cNvPr id="33618" name="AutoShape 1" descr="Eine Matrixformel, die Konstanten verwendet">
          <a:extLst>
            <a:ext uri="{FF2B5EF4-FFF2-40B4-BE49-F238E27FC236}">
              <a16:creationId xmlns:a16="http://schemas.microsoft.com/office/drawing/2014/main" id="{3A6CF256-21F4-E3ED-7B30-DEA7D9B009A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3101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322</xdr:row>
      <xdr:rowOff>0</xdr:rowOff>
    </xdr:from>
    <xdr:to>
      <xdr:col>11</xdr:col>
      <xdr:colOff>314325</xdr:colOff>
      <xdr:row>323</xdr:row>
      <xdr:rowOff>133350</xdr:rowOff>
    </xdr:to>
    <xdr:sp macro="" textlink="">
      <xdr:nvSpPr>
        <xdr:cNvPr id="33619" name="AutoShape 1" descr="Eine Matrixformel, die Konstanten verwendet">
          <a:extLst>
            <a:ext uri="{FF2B5EF4-FFF2-40B4-BE49-F238E27FC236}">
              <a16:creationId xmlns:a16="http://schemas.microsoft.com/office/drawing/2014/main" id="{B667153F-7BAF-123D-820E-B4D40A3D6F5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2454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322</xdr:row>
      <xdr:rowOff>0</xdr:rowOff>
    </xdr:from>
    <xdr:to>
      <xdr:col>11</xdr:col>
      <xdr:colOff>314325</xdr:colOff>
      <xdr:row>323</xdr:row>
      <xdr:rowOff>133350</xdr:rowOff>
    </xdr:to>
    <xdr:sp macro="" textlink="">
      <xdr:nvSpPr>
        <xdr:cNvPr id="33620" name="AutoShape 1" descr="Eine Matrixformel, die Konstanten verwendet">
          <a:extLst>
            <a:ext uri="{FF2B5EF4-FFF2-40B4-BE49-F238E27FC236}">
              <a16:creationId xmlns:a16="http://schemas.microsoft.com/office/drawing/2014/main" id="{A814E554-3E5E-ECFE-5909-3B2F11A53E6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2454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322</xdr:row>
      <xdr:rowOff>0</xdr:rowOff>
    </xdr:from>
    <xdr:to>
      <xdr:col>11</xdr:col>
      <xdr:colOff>314325</xdr:colOff>
      <xdr:row>323</xdr:row>
      <xdr:rowOff>133350</xdr:rowOff>
    </xdr:to>
    <xdr:sp macro="" textlink="">
      <xdr:nvSpPr>
        <xdr:cNvPr id="33621" name="AutoShape 1" descr="Eine Matrixformel, die Konstanten verwendet">
          <a:extLst>
            <a:ext uri="{FF2B5EF4-FFF2-40B4-BE49-F238E27FC236}">
              <a16:creationId xmlns:a16="http://schemas.microsoft.com/office/drawing/2014/main" id="{7FCE8CA7-263A-387E-EF0E-89D4E00532E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2454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322</xdr:row>
      <xdr:rowOff>0</xdr:rowOff>
    </xdr:from>
    <xdr:to>
      <xdr:col>11</xdr:col>
      <xdr:colOff>314325</xdr:colOff>
      <xdr:row>323</xdr:row>
      <xdr:rowOff>133350</xdr:rowOff>
    </xdr:to>
    <xdr:sp macro="" textlink="">
      <xdr:nvSpPr>
        <xdr:cNvPr id="33622" name="AutoShape 1" descr="Eine Matrixformel, die Konstanten verwendet">
          <a:extLst>
            <a:ext uri="{FF2B5EF4-FFF2-40B4-BE49-F238E27FC236}">
              <a16:creationId xmlns:a16="http://schemas.microsoft.com/office/drawing/2014/main" id="{89CECC58-C69D-4507-BD82-F8E56E9B31A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2454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322</xdr:row>
      <xdr:rowOff>0</xdr:rowOff>
    </xdr:from>
    <xdr:to>
      <xdr:col>11</xdr:col>
      <xdr:colOff>314325</xdr:colOff>
      <xdr:row>323</xdr:row>
      <xdr:rowOff>133350</xdr:rowOff>
    </xdr:to>
    <xdr:sp macro="" textlink="">
      <xdr:nvSpPr>
        <xdr:cNvPr id="33623" name="AutoShape 1" descr="Eine Matrixformel, die Konstanten verwendet">
          <a:extLst>
            <a:ext uri="{FF2B5EF4-FFF2-40B4-BE49-F238E27FC236}">
              <a16:creationId xmlns:a16="http://schemas.microsoft.com/office/drawing/2014/main" id="{19FBB1FA-1481-912D-AC04-FB9D50FD46D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2454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322</xdr:row>
      <xdr:rowOff>0</xdr:rowOff>
    </xdr:from>
    <xdr:to>
      <xdr:col>11</xdr:col>
      <xdr:colOff>314325</xdr:colOff>
      <xdr:row>323</xdr:row>
      <xdr:rowOff>133350</xdr:rowOff>
    </xdr:to>
    <xdr:sp macro="" textlink="">
      <xdr:nvSpPr>
        <xdr:cNvPr id="33624" name="AutoShape 1" descr="Eine Matrixformel, die Konstanten verwendet">
          <a:extLst>
            <a:ext uri="{FF2B5EF4-FFF2-40B4-BE49-F238E27FC236}">
              <a16:creationId xmlns:a16="http://schemas.microsoft.com/office/drawing/2014/main" id="{A4D33A1A-F22C-C2E5-9F4F-99C8F2E64E1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2454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322</xdr:row>
      <xdr:rowOff>0</xdr:rowOff>
    </xdr:from>
    <xdr:to>
      <xdr:col>11</xdr:col>
      <xdr:colOff>314325</xdr:colOff>
      <xdr:row>323</xdr:row>
      <xdr:rowOff>133350</xdr:rowOff>
    </xdr:to>
    <xdr:sp macro="" textlink="">
      <xdr:nvSpPr>
        <xdr:cNvPr id="33625" name="AutoShape 1" descr="Eine Matrixformel, die Konstanten verwendet">
          <a:extLst>
            <a:ext uri="{FF2B5EF4-FFF2-40B4-BE49-F238E27FC236}">
              <a16:creationId xmlns:a16="http://schemas.microsoft.com/office/drawing/2014/main" id="{3534DCD0-061A-4A89-DAB3-92E4023312D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2454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322</xdr:row>
      <xdr:rowOff>0</xdr:rowOff>
    </xdr:from>
    <xdr:to>
      <xdr:col>11</xdr:col>
      <xdr:colOff>314325</xdr:colOff>
      <xdr:row>323</xdr:row>
      <xdr:rowOff>133350</xdr:rowOff>
    </xdr:to>
    <xdr:sp macro="" textlink="">
      <xdr:nvSpPr>
        <xdr:cNvPr id="33626" name="AutoShape 1" descr="Eine Matrixformel, die Konstanten verwendet">
          <a:extLst>
            <a:ext uri="{FF2B5EF4-FFF2-40B4-BE49-F238E27FC236}">
              <a16:creationId xmlns:a16="http://schemas.microsoft.com/office/drawing/2014/main" id="{DF5C609D-0B80-892B-ACF1-3F5F00A4B82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2454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322</xdr:row>
      <xdr:rowOff>0</xdr:rowOff>
    </xdr:from>
    <xdr:to>
      <xdr:col>11</xdr:col>
      <xdr:colOff>314325</xdr:colOff>
      <xdr:row>323</xdr:row>
      <xdr:rowOff>133350</xdr:rowOff>
    </xdr:to>
    <xdr:sp macro="" textlink="">
      <xdr:nvSpPr>
        <xdr:cNvPr id="33627" name="AutoShape 1" descr="Eine Matrixformel, die Konstanten verwendet">
          <a:extLst>
            <a:ext uri="{FF2B5EF4-FFF2-40B4-BE49-F238E27FC236}">
              <a16:creationId xmlns:a16="http://schemas.microsoft.com/office/drawing/2014/main" id="{FA457A7C-D7A4-5A49-C2BC-DAF43435673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2454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113</xdr:row>
      <xdr:rowOff>0</xdr:rowOff>
    </xdr:from>
    <xdr:to>
      <xdr:col>11</xdr:col>
      <xdr:colOff>314325</xdr:colOff>
      <xdr:row>114</xdr:row>
      <xdr:rowOff>133350</xdr:rowOff>
    </xdr:to>
    <xdr:sp macro="" textlink="">
      <xdr:nvSpPr>
        <xdr:cNvPr id="33628" name="AutoShape 1" descr="Eine Matrixformel, die Konstanten verwendet">
          <a:extLst>
            <a:ext uri="{FF2B5EF4-FFF2-40B4-BE49-F238E27FC236}">
              <a16:creationId xmlns:a16="http://schemas.microsoft.com/office/drawing/2014/main" id="{EF25A3F0-B107-0FB7-42B7-315F284C630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8611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113</xdr:row>
      <xdr:rowOff>0</xdr:rowOff>
    </xdr:from>
    <xdr:to>
      <xdr:col>11</xdr:col>
      <xdr:colOff>314325</xdr:colOff>
      <xdr:row>114</xdr:row>
      <xdr:rowOff>133350</xdr:rowOff>
    </xdr:to>
    <xdr:sp macro="" textlink="">
      <xdr:nvSpPr>
        <xdr:cNvPr id="33629" name="AutoShape 1" descr="Eine Matrixformel, die Konstanten verwendet">
          <a:extLst>
            <a:ext uri="{FF2B5EF4-FFF2-40B4-BE49-F238E27FC236}">
              <a16:creationId xmlns:a16="http://schemas.microsoft.com/office/drawing/2014/main" id="{FC7D2A39-CAC5-E56D-8230-22F2BA9820C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8611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113</xdr:row>
      <xdr:rowOff>0</xdr:rowOff>
    </xdr:from>
    <xdr:to>
      <xdr:col>11</xdr:col>
      <xdr:colOff>314325</xdr:colOff>
      <xdr:row>114</xdr:row>
      <xdr:rowOff>133350</xdr:rowOff>
    </xdr:to>
    <xdr:sp macro="" textlink="">
      <xdr:nvSpPr>
        <xdr:cNvPr id="33630" name="AutoShape 1" descr="Eine Matrixformel, die Konstanten verwendet">
          <a:extLst>
            <a:ext uri="{FF2B5EF4-FFF2-40B4-BE49-F238E27FC236}">
              <a16:creationId xmlns:a16="http://schemas.microsoft.com/office/drawing/2014/main" id="{C3416E96-C659-166D-4BF7-4D6C0EBAAC8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8611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113</xdr:row>
      <xdr:rowOff>0</xdr:rowOff>
    </xdr:from>
    <xdr:to>
      <xdr:col>11</xdr:col>
      <xdr:colOff>314325</xdr:colOff>
      <xdr:row>114</xdr:row>
      <xdr:rowOff>133350</xdr:rowOff>
    </xdr:to>
    <xdr:sp macro="" textlink="">
      <xdr:nvSpPr>
        <xdr:cNvPr id="33631" name="AutoShape 1" descr="Eine Matrixformel, die Konstanten verwendet">
          <a:extLst>
            <a:ext uri="{FF2B5EF4-FFF2-40B4-BE49-F238E27FC236}">
              <a16:creationId xmlns:a16="http://schemas.microsoft.com/office/drawing/2014/main" id="{A46B0AC5-A7AC-E008-8CF6-05A565F8D04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8611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113</xdr:row>
      <xdr:rowOff>0</xdr:rowOff>
    </xdr:from>
    <xdr:to>
      <xdr:col>11</xdr:col>
      <xdr:colOff>314325</xdr:colOff>
      <xdr:row>114</xdr:row>
      <xdr:rowOff>133350</xdr:rowOff>
    </xdr:to>
    <xdr:sp macro="" textlink="">
      <xdr:nvSpPr>
        <xdr:cNvPr id="33632" name="AutoShape 1" descr="Eine Matrixformel, die Konstanten verwendet">
          <a:extLst>
            <a:ext uri="{FF2B5EF4-FFF2-40B4-BE49-F238E27FC236}">
              <a16:creationId xmlns:a16="http://schemas.microsoft.com/office/drawing/2014/main" id="{8124CEC5-60C2-212E-D523-D331568F61B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8611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113</xdr:row>
      <xdr:rowOff>0</xdr:rowOff>
    </xdr:from>
    <xdr:to>
      <xdr:col>11</xdr:col>
      <xdr:colOff>314325</xdr:colOff>
      <xdr:row>114</xdr:row>
      <xdr:rowOff>133350</xdr:rowOff>
    </xdr:to>
    <xdr:sp macro="" textlink="">
      <xdr:nvSpPr>
        <xdr:cNvPr id="33633" name="AutoShape 1" descr="Eine Matrixformel, die Konstanten verwendet">
          <a:extLst>
            <a:ext uri="{FF2B5EF4-FFF2-40B4-BE49-F238E27FC236}">
              <a16:creationId xmlns:a16="http://schemas.microsoft.com/office/drawing/2014/main" id="{7513BD0E-8508-2DC3-A87E-614CCFDABB5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8611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113</xdr:row>
      <xdr:rowOff>0</xdr:rowOff>
    </xdr:from>
    <xdr:to>
      <xdr:col>11</xdr:col>
      <xdr:colOff>314325</xdr:colOff>
      <xdr:row>114</xdr:row>
      <xdr:rowOff>133350</xdr:rowOff>
    </xdr:to>
    <xdr:sp macro="" textlink="">
      <xdr:nvSpPr>
        <xdr:cNvPr id="33634" name="AutoShape 1" descr="Eine Matrixformel, die Konstanten verwendet">
          <a:extLst>
            <a:ext uri="{FF2B5EF4-FFF2-40B4-BE49-F238E27FC236}">
              <a16:creationId xmlns:a16="http://schemas.microsoft.com/office/drawing/2014/main" id="{46093F5E-A9E3-C694-B889-CC30920B1BA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8611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113</xdr:row>
      <xdr:rowOff>0</xdr:rowOff>
    </xdr:from>
    <xdr:to>
      <xdr:col>11</xdr:col>
      <xdr:colOff>314325</xdr:colOff>
      <xdr:row>114</xdr:row>
      <xdr:rowOff>133350</xdr:rowOff>
    </xdr:to>
    <xdr:sp macro="" textlink="">
      <xdr:nvSpPr>
        <xdr:cNvPr id="33635" name="AutoShape 1" descr="Eine Matrixformel, die Konstanten verwendet">
          <a:extLst>
            <a:ext uri="{FF2B5EF4-FFF2-40B4-BE49-F238E27FC236}">
              <a16:creationId xmlns:a16="http://schemas.microsoft.com/office/drawing/2014/main" id="{87572159-F7D4-958E-128B-8D62B6F999D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8611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113</xdr:row>
      <xdr:rowOff>0</xdr:rowOff>
    </xdr:from>
    <xdr:to>
      <xdr:col>11</xdr:col>
      <xdr:colOff>314325</xdr:colOff>
      <xdr:row>114</xdr:row>
      <xdr:rowOff>133350</xdr:rowOff>
    </xdr:to>
    <xdr:sp macro="" textlink="">
      <xdr:nvSpPr>
        <xdr:cNvPr id="33636" name="AutoShape 1" descr="Eine Matrixformel, die Konstanten verwendet">
          <a:extLst>
            <a:ext uri="{FF2B5EF4-FFF2-40B4-BE49-F238E27FC236}">
              <a16:creationId xmlns:a16="http://schemas.microsoft.com/office/drawing/2014/main" id="{E619A768-B078-E8A9-AD5D-86B6E3D0675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8611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201</xdr:row>
      <xdr:rowOff>0</xdr:rowOff>
    </xdr:from>
    <xdr:to>
      <xdr:col>11</xdr:col>
      <xdr:colOff>314325</xdr:colOff>
      <xdr:row>202</xdr:row>
      <xdr:rowOff>133350</xdr:rowOff>
    </xdr:to>
    <xdr:sp macro="" textlink="">
      <xdr:nvSpPr>
        <xdr:cNvPr id="33637" name="AutoShape 1" descr="Eine Matrixformel, die Konstanten verwendet">
          <a:extLst>
            <a:ext uri="{FF2B5EF4-FFF2-40B4-BE49-F238E27FC236}">
              <a16:creationId xmlns:a16="http://schemas.microsoft.com/office/drawing/2014/main" id="{9CFEA41B-2FB1-5A0E-3459-D9E8620349E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2861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201</xdr:row>
      <xdr:rowOff>0</xdr:rowOff>
    </xdr:from>
    <xdr:to>
      <xdr:col>11</xdr:col>
      <xdr:colOff>314325</xdr:colOff>
      <xdr:row>202</xdr:row>
      <xdr:rowOff>133350</xdr:rowOff>
    </xdr:to>
    <xdr:sp macro="" textlink="">
      <xdr:nvSpPr>
        <xdr:cNvPr id="33638" name="AutoShape 1" descr="Eine Matrixformel, die Konstanten verwendet">
          <a:extLst>
            <a:ext uri="{FF2B5EF4-FFF2-40B4-BE49-F238E27FC236}">
              <a16:creationId xmlns:a16="http://schemas.microsoft.com/office/drawing/2014/main" id="{E721D05A-CE73-F8E6-1ADD-A744E9B5C5C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2861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201</xdr:row>
      <xdr:rowOff>0</xdr:rowOff>
    </xdr:from>
    <xdr:to>
      <xdr:col>11</xdr:col>
      <xdr:colOff>314325</xdr:colOff>
      <xdr:row>202</xdr:row>
      <xdr:rowOff>133350</xdr:rowOff>
    </xdr:to>
    <xdr:sp macro="" textlink="">
      <xdr:nvSpPr>
        <xdr:cNvPr id="33639" name="AutoShape 1" descr="Eine Matrixformel, die Konstanten verwendet">
          <a:extLst>
            <a:ext uri="{FF2B5EF4-FFF2-40B4-BE49-F238E27FC236}">
              <a16:creationId xmlns:a16="http://schemas.microsoft.com/office/drawing/2014/main" id="{E606C315-7413-3458-7CAC-107F1360BF0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2861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201</xdr:row>
      <xdr:rowOff>0</xdr:rowOff>
    </xdr:from>
    <xdr:to>
      <xdr:col>11</xdr:col>
      <xdr:colOff>314325</xdr:colOff>
      <xdr:row>202</xdr:row>
      <xdr:rowOff>133350</xdr:rowOff>
    </xdr:to>
    <xdr:sp macro="" textlink="">
      <xdr:nvSpPr>
        <xdr:cNvPr id="33640" name="AutoShape 1" descr="Eine Matrixformel, die Konstanten verwendet">
          <a:extLst>
            <a:ext uri="{FF2B5EF4-FFF2-40B4-BE49-F238E27FC236}">
              <a16:creationId xmlns:a16="http://schemas.microsoft.com/office/drawing/2014/main" id="{402FD0F2-9DE6-AAA9-DF63-60150583773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2861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201</xdr:row>
      <xdr:rowOff>0</xdr:rowOff>
    </xdr:from>
    <xdr:to>
      <xdr:col>11</xdr:col>
      <xdr:colOff>314325</xdr:colOff>
      <xdr:row>202</xdr:row>
      <xdr:rowOff>133350</xdr:rowOff>
    </xdr:to>
    <xdr:sp macro="" textlink="">
      <xdr:nvSpPr>
        <xdr:cNvPr id="33641" name="AutoShape 1" descr="Eine Matrixformel, die Konstanten verwendet">
          <a:extLst>
            <a:ext uri="{FF2B5EF4-FFF2-40B4-BE49-F238E27FC236}">
              <a16:creationId xmlns:a16="http://schemas.microsoft.com/office/drawing/2014/main" id="{DC2E2CFE-831E-445F-0145-B355AB22FCF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2861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201</xdr:row>
      <xdr:rowOff>0</xdr:rowOff>
    </xdr:from>
    <xdr:to>
      <xdr:col>11</xdr:col>
      <xdr:colOff>314325</xdr:colOff>
      <xdr:row>202</xdr:row>
      <xdr:rowOff>133350</xdr:rowOff>
    </xdr:to>
    <xdr:sp macro="" textlink="">
      <xdr:nvSpPr>
        <xdr:cNvPr id="33642" name="AutoShape 1" descr="Eine Matrixformel, die Konstanten verwendet">
          <a:extLst>
            <a:ext uri="{FF2B5EF4-FFF2-40B4-BE49-F238E27FC236}">
              <a16:creationId xmlns:a16="http://schemas.microsoft.com/office/drawing/2014/main" id="{9B510712-0062-367B-AD05-99E83A48344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2861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201</xdr:row>
      <xdr:rowOff>0</xdr:rowOff>
    </xdr:from>
    <xdr:to>
      <xdr:col>11</xdr:col>
      <xdr:colOff>314325</xdr:colOff>
      <xdr:row>202</xdr:row>
      <xdr:rowOff>133350</xdr:rowOff>
    </xdr:to>
    <xdr:sp macro="" textlink="">
      <xdr:nvSpPr>
        <xdr:cNvPr id="33643" name="AutoShape 1" descr="Eine Matrixformel, die Konstanten verwendet">
          <a:extLst>
            <a:ext uri="{FF2B5EF4-FFF2-40B4-BE49-F238E27FC236}">
              <a16:creationId xmlns:a16="http://schemas.microsoft.com/office/drawing/2014/main" id="{AA3470A3-3699-F3BD-AD65-1862A0B187C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2861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201</xdr:row>
      <xdr:rowOff>0</xdr:rowOff>
    </xdr:from>
    <xdr:to>
      <xdr:col>11</xdr:col>
      <xdr:colOff>314325</xdr:colOff>
      <xdr:row>202</xdr:row>
      <xdr:rowOff>133350</xdr:rowOff>
    </xdr:to>
    <xdr:sp macro="" textlink="">
      <xdr:nvSpPr>
        <xdr:cNvPr id="33644" name="AutoShape 1" descr="Eine Matrixformel, die Konstanten verwendet">
          <a:extLst>
            <a:ext uri="{FF2B5EF4-FFF2-40B4-BE49-F238E27FC236}">
              <a16:creationId xmlns:a16="http://schemas.microsoft.com/office/drawing/2014/main" id="{0EF5E25D-CC44-D21B-51BF-6298D69BF3F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2861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201</xdr:row>
      <xdr:rowOff>0</xdr:rowOff>
    </xdr:from>
    <xdr:to>
      <xdr:col>11</xdr:col>
      <xdr:colOff>314325</xdr:colOff>
      <xdr:row>202</xdr:row>
      <xdr:rowOff>133350</xdr:rowOff>
    </xdr:to>
    <xdr:sp macro="" textlink="">
      <xdr:nvSpPr>
        <xdr:cNvPr id="33645" name="AutoShape 1" descr="Eine Matrixformel, die Konstanten verwendet">
          <a:extLst>
            <a:ext uri="{FF2B5EF4-FFF2-40B4-BE49-F238E27FC236}">
              <a16:creationId xmlns:a16="http://schemas.microsoft.com/office/drawing/2014/main" id="{A43844B7-0562-2A92-1563-5B392A74E3C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2861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314325</xdr:colOff>
      <xdr:row>53</xdr:row>
      <xdr:rowOff>133350</xdr:rowOff>
    </xdr:to>
    <xdr:sp macro="" textlink="">
      <xdr:nvSpPr>
        <xdr:cNvPr id="33646" name="AutoShape 1" descr="Eine Matrixformel, die Konstanten verwendet">
          <a:extLst>
            <a:ext uri="{FF2B5EF4-FFF2-40B4-BE49-F238E27FC236}">
              <a16:creationId xmlns:a16="http://schemas.microsoft.com/office/drawing/2014/main" id="{8AAE4062-BD22-5C3D-E63D-E0435B32284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8734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314325</xdr:colOff>
      <xdr:row>53</xdr:row>
      <xdr:rowOff>133350</xdr:rowOff>
    </xdr:to>
    <xdr:sp macro="" textlink="">
      <xdr:nvSpPr>
        <xdr:cNvPr id="33647" name="AutoShape 1" descr="Eine Matrixformel, die Konstanten verwendet">
          <a:extLst>
            <a:ext uri="{FF2B5EF4-FFF2-40B4-BE49-F238E27FC236}">
              <a16:creationId xmlns:a16="http://schemas.microsoft.com/office/drawing/2014/main" id="{0EA44920-5622-3932-4FFC-7D7676D2C78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8734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314325</xdr:colOff>
      <xdr:row>53</xdr:row>
      <xdr:rowOff>133350</xdr:rowOff>
    </xdr:to>
    <xdr:sp macro="" textlink="">
      <xdr:nvSpPr>
        <xdr:cNvPr id="33648" name="AutoShape 1" descr="Eine Matrixformel, die Konstanten verwendet">
          <a:extLst>
            <a:ext uri="{FF2B5EF4-FFF2-40B4-BE49-F238E27FC236}">
              <a16:creationId xmlns:a16="http://schemas.microsoft.com/office/drawing/2014/main" id="{9CB0FCF5-EA5E-0CDD-87F0-BEB28A678B1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8734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314325</xdr:colOff>
      <xdr:row>53</xdr:row>
      <xdr:rowOff>133350</xdr:rowOff>
    </xdr:to>
    <xdr:sp macro="" textlink="">
      <xdr:nvSpPr>
        <xdr:cNvPr id="33649" name="AutoShape 1" descr="Eine Matrixformel, die Konstanten verwendet">
          <a:extLst>
            <a:ext uri="{FF2B5EF4-FFF2-40B4-BE49-F238E27FC236}">
              <a16:creationId xmlns:a16="http://schemas.microsoft.com/office/drawing/2014/main" id="{BF551B3D-6D24-7A69-A290-2938DC6BE8A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8734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314325</xdr:colOff>
      <xdr:row>53</xdr:row>
      <xdr:rowOff>133350</xdr:rowOff>
    </xdr:to>
    <xdr:sp macro="" textlink="">
      <xdr:nvSpPr>
        <xdr:cNvPr id="33650" name="AutoShape 1" descr="Eine Matrixformel, die Konstanten verwendet">
          <a:extLst>
            <a:ext uri="{FF2B5EF4-FFF2-40B4-BE49-F238E27FC236}">
              <a16:creationId xmlns:a16="http://schemas.microsoft.com/office/drawing/2014/main" id="{BB947AF4-4E98-A586-25A4-B51FB2405F0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8734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314325</xdr:colOff>
      <xdr:row>53</xdr:row>
      <xdr:rowOff>133350</xdr:rowOff>
    </xdr:to>
    <xdr:sp macro="" textlink="">
      <xdr:nvSpPr>
        <xdr:cNvPr id="33651" name="AutoShape 1" descr="Eine Matrixformel, die Konstanten verwendet">
          <a:extLst>
            <a:ext uri="{FF2B5EF4-FFF2-40B4-BE49-F238E27FC236}">
              <a16:creationId xmlns:a16="http://schemas.microsoft.com/office/drawing/2014/main" id="{04B020BE-F2D1-A1EA-9A17-84336E6187E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8734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314325</xdr:colOff>
      <xdr:row>53</xdr:row>
      <xdr:rowOff>133350</xdr:rowOff>
    </xdr:to>
    <xdr:sp macro="" textlink="">
      <xdr:nvSpPr>
        <xdr:cNvPr id="33652" name="AutoShape 1" descr="Eine Matrixformel, die Konstanten verwendet">
          <a:extLst>
            <a:ext uri="{FF2B5EF4-FFF2-40B4-BE49-F238E27FC236}">
              <a16:creationId xmlns:a16="http://schemas.microsoft.com/office/drawing/2014/main" id="{ED0A829D-6CEC-0856-A93F-83D1894E4B0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8734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314325</xdr:colOff>
      <xdr:row>53</xdr:row>
      <xdr:rowOff>133350</xdr:rowOff>
    </xdr:to>
    <xdr:sp macro="" textlink="">
      <xdr:nvSpPr>
        <xdr:cNvPr id="33653" name="AutoShape 1" descr="Eine Matrixformel, die Konstanten verwendet">
          <a:extLst>
            <a:ext uri="{FF2B5EF4-FFF2-40B4-BE49-F238E27FC236}">
              <a16:creationId xmlns:a16="http://schemas.microsoft.com/office/drawing/2014/main" id="{2FFA54A0-0E4E-324B-5B19-65FCA2D4D65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8734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314325</xdr:colOff>
      <xdr:row>53</xdr:row>
      <xdr:rowOff>133350</xdr:rowOff>
    </xdr:to>
    <xdr:sp macro="" textlink="">
      <xdr:nvSpPr>
        <xdr:cNvPr id="33654" name="AutoShape 1" descr="Eine Matrixformel, die Konstanten verwendet">
          <a:extLst>
            <a:ext uri="{FF2B5EF4-FFF2-40B4-BE49-F238E27FC236}">
              <a16:creationId xmlns:a16="http://schemas.microsoft.com/office/drawing/2014/main" id="{8A3A3CDA-5A20-E07D-7C4A-69452EAA2A0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8734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67</xdr:row>
      <xdr:rowOff>0</xdr:rowOff>
    </xdr:from>
    <xdr:to>
      <xdr:col>11</xdr:col>
      <xdr:colOff>314325</xdr:colOff>
      <xdr:row>68</xdr:row>
      <xdr:rowOff>133350</xdr:rowOff>
    </xdr:to>
    <xdr:sp macro="" textlink="">
      <xdr:nvSpPr>
        <xdr:cNvPr id="33655" name="AutoShape 1" descr="Eine Matrixformel, die Konstanten verwendet">
          <a:extLst>
            <a:ext uri="{FF2B5EF4-FFF2-40B4-BE49-F238E27FC236}">
              <a16:creationId xmlns:a16="http://schemas.microsoft.com/office/drawing/2014/main" id="{F3080E9A-CA11-765D-3929-4F349900A09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1163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67</xdr:row>
      <xdr:rowOff>0</xdr:rowOff>
    </xdr:from>
    <xdr:to>
      <xdr:col>11</xdr:col>
      <xdr:colOff>314325</xdr:colOff>
      <xdr:row>68</xdr:row>
      <xdr:rowOff>133350</xdr:rowOff>
    </xdr:to>
    <xdr:sp macro="" textlink="">
      <xdr:nvSpPr>
        <xdr:cNvPr id="33656" name="AutoShape 1" descr="Eine Matrixformel, die Konstanten verwendet">
          <a:extLst>
            <a:ext uri="{FF2B5EF4-FFF2-40B4-BE49-F238E27FC236}">
              <a16:creationId xmlns:a16="http://schemas.microsoft.com/office/drawing/2014/main" id="{8A90F539-D5D3-EBA2-405E-1F4F9631306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1163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67</xdr:row>
      <xdr:rowOff>0</xdr:rowOff>
    </xdr:from>
    <xdr:to>
      <xdr:col>11</xdr:col>
      <xdr:colOff>314325</xdr:colOff>
      <xdr:row>68</xdr:row>
      <xdr:rowOff>133350</xdr:rowOff>
    </xdr:to>
    <xdr:sp macro="" textlink="">
      <xdr:nvSpPr>
        <xdr:cNvPr id="33657" name="AutoShape 1" descr="Eine Matrixformel, die Konstanten verwendet">
          <a:extLst>
            <a:ext uri="{FF2B5EF4-FFF2-40B4-BE49-F238E27FC236}">
              <a16:creationId xmlns:a16="http://schemas.microsoft.com/office/drawing/2014/main" id="{6D9AE7AF-2230-FBAB-E8EC-848E7560769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1163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67</xdr:row>
      <xdr:rowOff>0</xdr:rowOff>
    </xdr:from>
    <xdr:to>
      <xdr:col>11</xdr:col>
      <xdr:colOff>314325</xdr:colOff>
      <xdr:row>68</xdr:row>
      <xdr:rowOff>133350</xdr:rowOff>
    </xdr:to>
    <xdr:sp macro="" textlink="">
      <xdr:nvSpPr>
        <xdr:cNvPr id="33658" name="AutoShape 1" descr="Eine Matrixformel, die Konstanten verwendet">
          <a:extLst>
            <a:ext uri="{FF2B5EF4-FFF2-40B4-BE49-F238E27FC236}">
              <a16:creationId xmlns:a16="http://schemas.microsoft.com/office/drawing/2014/main" id="{948ECB1E-42B1-BF19-5D50-453F909E8DA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1163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67</xdr:row>
      <xdr:rowOff>0</xdr:rowOff>
    </xdr:from>
    <xdr:to>
      <xdr:col>11</xdr:col>
      <xdr:colOff>314325</xdr:colOff>
      <xdr:row>68</xdr:row>
      <xdr:rowOff>133350</xdr:rowOff>
    </xdr:to>
    <xdr:sp macro="" textlink="">
      <xdr:nvSpPr>
        <xdr:cNvPr id="33659" name="AutoShape 1" descr="Eine Matrixformel, die Konstanten verwendet">
          <a:extLst>
            <a:ext uri="{FF2B5EF4-FFF2-40B4-BE49-F238E27FC236}">
              <a16:creationId xmlns:a16="http://schemas.microsoft.com/office/drawing/2014/main" id="{DC4A2D75-F4A3-F41F-BE9B-3EC6F430DF5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1163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67</xdr:row>
      <xdr:rowOff>0</xdr:rowOff>
    </xdr:from>
    <xdr:to>
      <xdr:col>11</xdr:col>
      <xdr:colOff>314325</xdr:colOff>
      <xdr:row>68</xdr:row>
      <xdr:rowOff>133350</xdr:rowOff>
    </xdr:to>
    <xdr:sp macro="" textlink="">
      <xdr:nvSpPr>
        <xdr:cNvPr id="33660" name="AutoShape 1" descr="Eine Matrixformel, die Konstanten verwendet">
          <a:extLst>
            <a:ext uri="{FF2B5EF4-FFF2-40B4-BE49-F238E27FC236}">
              <a16:creationId xmlns:a16="http://schemas.microsoft.com/office/drawing/2014/main" id="{F12D4C69-BD88-F5F2-CE43-3E386139EDBD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1163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67</xdr:row>
      <xdr:rowOff>0</xdr:rowOff>
    </xdr:from>
    <xdr:to>
      <xdr:col>11</xdr:col>
      <xdr:colOff>314325</xdr:colOff>
      <xdr:row>68</xdr:row>
      <xdr:rowOff>133350</xdr:rowOff>
    </xdr:to>
    <xdr:sp macro="" textlink="">
      <xdr:nvSpPr>
        <xdr:cNvPr id="33661" name="AutoShape 1" descr="Eine Matrixformel, die Konstanten verwendet">
          <a:extLst>
            <a:ext uri="{FF2B5EF4-FFF2-40B4-BE49-F238E27FC236}">
              <a16:creationId xmlns:a16="http://schemas.microsoft.com/office/drawing/2014/main" id="{C8A9FFC1-FC91-8811-4969-E609D57E351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1163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67</xdr:row>
      <xdr:rowOff>0</xdr:rowOff>
    </xdr:from>
    <xdr:to>
      <xdr:col>11</xdr:col>
      <xdr:colOff>314325</xdr:colOff>
      <xdr:row>68</xdr:row>
      <xdr:rowOff>133350</xdr:rowOff>
    </xdr:to>
    <xdr:sp macro="" textlink="">
      <xdr:nvSpPr>
        <xdr:cNvPr id="33662" name="AutoShape 1" descr="Eine Matrixformel, die Konstanten verwendet">
          <a:extLst>
            <a:ext uri="{FF2B5EF4-FFF2-40B4-BE49-F238E27FC236}">
              <a16:creationId xmlns:a16="http://schemas.microsoft.com/office/drawing/2014/main" id="{5D665C4B-C05B-B7AA-74EC-D6DEC2928DB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1163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67</xdr:row>
      <xdr:rowOff>0</xdr:rowOff>
    </xdr:from>
    <xdr:to>
      <xdr:col>11</xdr:col>
      <xdr:colOff>314325</xdr:colOff>
      <xdr:row>68</xdr:row>
      <xdr:rowOff>133350</xdr:rowOff>
    </xdr:to>
    <xdr:sp macro="" textlink="">
      <xdr:nvSpPr>
        <xdr:cNvPr id="33663" name="AutoShape 1" descr="Eine Matrixformel, die Konstanten verwendet">
          <a:extLst>
            <a:ext uri="{FF2B5EF4-FFF2-40B4-BE49-F238E27FC236}">
              <a16:creationId xmlns:a16="http://schemas.microsoft.com/office/drawing/2014/main" id="{2281F497-88CC-B795-12D2-FA7FB090AC6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1163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283</xdr:row>
      <xdr:rowOff>0</xdr:rowOff>
    </xdr:from>
    <xdr:to>
      <xdr:col>11</xdr:col>
      <xdr:colOff>314325</xdr:colOff>
      <xdr:row>284</xdr:row>
      <xdr:rowOff>133350</xdr:rowOff>
    </xdr:to>
    <xdr:sp macro="" textlink="">
      <xdr:nvSpPr>
        <xdr:cNvPr id="33664" name="AutoShape 1" descr="Eine Matrixformel, die Konstanten verwendet">
          <a:extLst>
            <a:ext uri="{FF2B5EF4-FFF2-40B4-BE49-F238E27FC236}">
              <a16:creationId xmlns:a16="http://schemas.microsoft.com/office/drawing/2014/main" id="{1749B4FD-404C-5EFD-63EA-7319B73DDDA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6139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283</xdr:row>
      <xdr:rowOff>0</xdr:rowOff>
    </xdr:from>
    <xdr:to>
      <xdr:col>11</xdr:col>
      <xdr:colOff>314325</xdr:colOff>
      <xdr:row>284</xdr:row>
      <xdr:rowOff>133350</xdr:rowOff>
    </xdr:to>
    <xdr:sp macro="" textlink="">
      <xdr:nvSpPr>
        <xdr:cNvPr id="33665" name="AutoShape 1" descr="Eine Matrixformel, die Konstanten verwendet">
          <a:extLst>
            <a:ext uri="{FF2B5EF4-FFF2-40B4-BE49-F238E27FC236}">
              <a16:creationId xmlns:a16="http://schemas.microsoft.com/office/drawing/2014/main" id="{6B69C6F1-45C9-718E-5E53-2E7518C2113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6139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283</xdr:row>
      <xdr:rowOff>0</xdr:rowOff>
    </xdr:from>
    <xdr:to>
      <xdr:col>11</xdr:col>
      <xdr:colOff>314325</xdr:colOff>
      <xdr:row>284</xdr:row>
      <xdr:rowOff>133350</xdr:rowOff>
    </xdr:to>
    <xdr:sp macro="" textlink="">
      <xdr:nvSpPr>
        <xdr:cNvPr id="33666" name="AutoShape 1" descr="Eine Matrixformel, die Konstanten verwendet">
          <a:extLst>
            <a:ext uri="{FF2B5EF4-FFF2-40B4-BE49-F238E27FC236}">
              <a16:creationId xmlns:a16="http://schemas.microsoft.com/office/drawing/2014/main" id="{8D924C9E-F1F4-DED4-5F0F-CCAEA7160AA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6139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283</xdr:row>
      <xdr:rowOff>0</xdr:rowOff>
    </xdr:from>
    <xdr:to>
      <xdr:col>11</xdr:col>
      <xdr:colOff>314325</xdr:colOff>
      <xdr:row>284</xdr:row>
      <xdr:rowOff>133350</xdr:rowOff>
    </xdr:to>
    <xdr:sp macro="" textlink="">
      <xdr:nvSpPr>
        <xdr:cNvPr id="33667" name="AutoShape 1" descr="Eine Matrixformel, die Konstanten verwendet">
          <a:extLst>
            <a:ext uri="{FF2B5EF4-FFF2-40B4-BE49-F238E27FC236}">
              <a16:creationId xmlns:a16="http://schemas.microsoft.com/office/drawing/2014/main" id="{EA61C5A9-6224-E9A0-BE5A-793D76D6DDC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6139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283</xdr:row>
      <xdr:rowOff>0</xdr:rowOff>
    </xdr:from>
    <xdr:to>
      <xdr:col>11</xdr:col>
      <xdr:colOff>314325</xdr:colOff>
      <xdr:row>284</xdr:row>
      <xdr:rowOff>133350</xdr:rowOff>
    </xdr:to>
    <xdr:sp macro="" textlink="">
      <xdr:nvSpPr>
        <xdr:cNvPr id="33668" name="AutoShape 1" descr="Eine Matrixformel, die Konstanten verwendet">
          <a:extLst>
            <a:ext uri="{FF2B5EF4-FFF2-40B4-BE49-F238E27FC236}">
              <a16:creationId xmlns:a16="http://schemas.microsoft.com/office/drawing/2014/main" id="{DAE7E1A4-D251-1292-3376-19EF739F398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6139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283</xdr:row>
      <xdr:rowOff>0</xdr:rowOff>
    </xdr:from>
    <xdr:to>
      <xdr:col>11</xdr:col>
      <xdr:colOff>314325</xdr:colOff>
      <xdr:row>284</xdr:row>
      <xdr:rowOff>133350</xdr:rowOff>
    </xdr:to>
    <xdr:sp macro="" textlink="">
      <xdr:nvSpPr>
        <xdr:cNvPr id="33669" name="AutoShape 1" descr="Eine Matrixformel, die Konstanten verwendet">
          <a:extLst>
            <a:ext uri="{FF2B5EF4-FFF2-40B4-BE49-F238E27FC236}">
              <a16:creationId xmlns:a16="http://schemas.microsoft.com/office/drawing/2014/main" id="{8DD2FDB7-04E9-62B1-3D14-B715E0C6761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6139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283</xdr:row>
      <xdr:rowOff>0</xdr:rowOff>
    </xdr:from>
    <xdr:to>
      <xdr:col>11</xdr:col>
      <xdr:colOff>314325</xdr:colOff>
      <xdr:row>284</xdr:row>
      <xdr:rowOff>133350</xdr:rowOff>
    </xdr:to>
    <xdr:sp macro="" textlink="">
      <xdr:nvSpPr>
        <xdr:cNvPr id="33670" name="AutoShape 1" descr="Eine Matrixformel, die Konstanten verwendet">
          <a:extLst>
            <a:ext uri="{FF2B5EF4-FFF2-40B4-BE49-F238E27FC236}">
              <a16:creationId xmlns:a16="http://schemas.microsoft.com/office/drawing/2014/main" id="{B9D6D55B-9771-E7F7-4EDD-49EACA6B34E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6139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283</xdr:row>
      <xdr:rowOff>0</xdr:rowOff>
    </xdr:from>
    <xdr:to>
      <xdr:col>11</xdr:col>
      <xdr:colOff>314325</xdr:colOff>
      <xdr:row>284</xdr:row>
      <xdr:rowOff>133350</xdr:rowOff>
    </xdr:to>
    <xdr:sp macro="" textlink="">
      <xdr:nvSpPr>
        <xdr:cNvPr id="33671" name="AutoShape 1" descr="Eine Matrixformel, die Konstanten verwendet">
          <a:extLst>
            <a:ext uri="{FF2B5EF4-FFF2-40B4-BE49-F238E27FC236}">
              <a16:creationId xmlns:a16="http://schemas.microsoft.com/office/drawing/2014/main" id="{1EE34CAF-8D94-32EF-D31C-9202E3259CD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6139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283</xdr:row>
      <xdr:rowOff>0</xdr:rowOff>
    </xdr:from>
    <xdr:to>
      <xdr:col>11</xdr:col>
      <xdr:colOff>314325</xdr:colOff>
      <xdr:row>284</xdr:row>
      <xdr:rowOff>133350</xdr:rowOff>
    </xdr:to>
    <xdr:sp macro="" textlink="">
      <xdr:nvSpPr>
        <xdr:cNvPr id="33672" name="AutoShape 1" descr="Eine Matrixformel, die Konstanten verwendet">
          <a:extLst>
            <a:ext uri="{FF2B5EF4-FFF2-40B4-BE49-F238E27FC236}">
              <a16:creationId xmlns:a16="http://schemas.microsoft.com/office/drawing/2014/main" id="{7A20847B-D505-C362-8A50-E44485F0353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6139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314325</xdr:colOff>
      <xdr:row>62</xdr:row>
      <xdr:rowOff>133350</xdr:rowOff>
    </xdr:to>
    <xdr:sp macro="" textlink="">
      <xdr:nvSpPr>
        <xdr:cNvPr id="33673" name="AutoShape 1" descr="Eine Matrixformel, die Konstanten verwendet">
          <a:extLst>
            <a:ext uri="{FF2B5EF4-FFF2-40B4-BE49-F238E27FC236}">
              <a16:creationId xmlns:a16="http://schemas.microsoft.com/office/drawing/2014/main" id="{1E2EF6C6-C6F4-792A-D24F-A41589D4166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0191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314325</xdr:colOff>
      <xdr:row>62</xdr:row>
      <xdr:rowOff>133350</xdr:rowOff>
    </xdr:to>
    <xdr:sp macro="" textlink="">
      <xdr:nvSpPr>
        <xdr:cNvPr id="33674" name="AutoShape 1" descr="Eine Matrixformel, die Konstanten verwendet">
          <a:extLst>
            <a:ext uri="{FF2B5EF4-FFF2-40B4-BE49-F238E27FC236}">
              <a16:creationId xmlns:a16="http://schemas.microsoft.com/office/drawing/2014/main" id="{FE1AA2AB-9303-6DE4-CD55-2CB53B1FB17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0191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314325</xdr:colOff>
      <xdr:row>62</xdr:row>
      <xdr:rowOff>133350</xdr:rowOff>
    </xdr:to>
    <xdr:sp macro="" textlink="">
      <xdr:nvSpPr>
        <xdr:cNvPr id="33675" name="AutoShape 1" descr="Eine Matrixformel, die Konstanten verwendet">
          <a:extLst>
            <a:ext uri="{FF2B5EF4-FFF2-40B4-BE49-F238E27FC236}">
              <a16:creationId xmlns:a16="http://schemas.microsoft.com/office/drawing/2014/main" id="{DACA7A84-19CE-E777-B42C-DFB5A4778FD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0191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314325</xdr:colOff>
      <xdr:row>62</xdr:row>
      <xdr:rowOff>133350</xdr:rowOff>
    </xdr:to>
    <xdr:sp macro="" textlink="">
      <xdr:nvSpPr>
        <xdr:cNvPr id="33676" name="AutoShape 1" descr="Eine Matrixformel, die Konstanten verwendet">
          <a:extLst>
            <a:ext uri="{FF2B5EF4-FFF2-40B4-BE49-F238E27FC236}">
              <a16:creationId xmlns:a16="http://schemas.microsoft.com/office/drawing/2014/main" id="{78D63C33-2CE3-957C-9820-ED7C97F15D2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0191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314325</xdr:colOff>
      <xdr:row>62</xdr:row>
      <xdr:rowOff>133350</xdr:rowOff>
    </xdr:to>
    <xdr:sp macro="" textlink="">
      <xdr:nvSpPr>
        <xdr:cNvPr id="33677" name="AutoShape 1" descr="Eine Matrixformel, die Konstanten verwendet">
          <a:extLst>
            <a:ext uri="{FF2B5EF4-FFF2-40B4-BE49-F238E27FC236}">
              <a16:creationId xmlns:a16="http://schemas.microsoft.com/office/drawing/2014/main" id="{64045F24-6C73-353C-342B-258F4922B3D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0191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314325</xdr:colOff>
      <xdr:row>62</xdr:row>
      <xdr:rowOff>133350</xdr:rowOff>
    </xdr:to>
    <xdr:sp macro="" textlink="">
      <xdr:nvSpPr>
        <xdr:cNvPr id="33678" name="AutoShape 1" descr="Eine Matrixformel, die Konstanten verwendet">
          <a:extLst>
            <a:ext uri="{FF2B5EF4-FFF2-40B4-BE49-F238E27FC236}">
              <a16:creationId xmlns:a16="http://schemas.microsoft.com/office/drawing/2014/main" id="{2828DB41-67B9-89AC-F2D2-21C400D1B8C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0191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314325</xdr:colOff>
      <xdr:row>62</xdr:row>
      <xdr:rowOff>133350</xdr:rowOff>
    </xdr:to>
    <xdr:sp macro="" textlink="">
      <xdr:nvSpPr>
        <xdr:cNvPr id="33679" name="AutoShape 1" descr="Eine Matrixformel, die Konstanten verwendet">
          <a:extLst>
            <a:ext uri="{FF2B5EF4-FFF2-40B4-BE49-F238E27FC236}">
              <a16:creationId xmlns:a16="http://schemas.microsoft.com/office/drawing/2014/main" id="{174AD240-48C6-932B-67D4-025530C7AD1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0191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314325</xdr:colOff>
      <xdr:row>62</xdr:row>
      <xdr:rowOff>133350</xdr:rowOff>
    </xdr:to>
    <xdr:sp macro="" textlink="">
      <xdr:nvSpPr>
        <xdr:cNvPr id="33680" name="AutoShape 1" descr="Eine Matrixformel, die Konstanten verwendet">
          <a:extLst>
            <a:ext uri="{FF2B5EF4-FFF2-40B4-BE49-F238E27FC236}">
              <a16:creationId xmlns:a16="http://schemas.microsoft.com/office/drawing/2014/main" id="{74C4B6BD-BE6A-D723-2293-E2A8D3244BC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0191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314325</xdr:colOff>
      <xdr:row>62</xdr:row>
      <xdr:rowOff>133350</xdr:rowOff>
    </xdr:to>
    <xdr:sp macro="" textlink="">
      <xdr:nvSpPr>
        <xdr:cNvPr id="33681" name="AutoShape 1" descr="Eine Matrixformel, die Konstanten verwendet">
          <a:extLst>
            <a:ext uri="{FF2B5EF4-FFF2-40B4-BE49-F238E27FC236}">
              <a16:creationId xmlns:a16="http://schemas.microsoft.com/office/drawing/2014/main" id="{73054086-AB11-88E8-6317-B59134EAC1C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0191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344</xdr:row>
      <xdr:rowOff>0</xdr:rowOff>
    </xdr:from>
    <xdr:to>
      <xdr:col>11</xdr:col>
      <xdr:colOff>314325</xdr:colOff>
      <xdr:row>345</xdr:row>
      <xdr:rowOff>133350</xdr:rowOff>
    </xdr:to>
    <xdr:sp macro="" textlink="">
      <xdr:nvSpPr>
        <xdr:cNvPr id="33682" name="AutoShape 1" descr="Eine Matrixformel, die Konstanten verwendet">
          <a:extLst>
            <a:ext uri="{FF2B5EF4-FFF2-40B4-BE49-F238E27FC236}">
              <a16:creationId xmlns:a16="http://schemas.microsoft.com/office/drawing/2014/main" id="{CA46FB01-1389-A6D5-0A40-94D9FF10D6A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016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344</xdr:row>
      <xdr:rowOff>0</xdr:rowOff>
    </xdr:from>
    <xdr:to>
      <xdr:col>11</xdr:col>
      <xdr:colOff>314325</xdr:colOff>
      <xdr:row>345</xdr:row>
      <xdr:rowOff>133350</xdr:rowOff>
    </xdr:to>
    <xdr:sp macro="" textlink="">
      <xdr:nvSpPr>
        <xdr:cNvPr id="33683" name="AutoShape 1" descr="Eine Matrixformel, die Konstanten verwendet">
          <a:extLst>
            <a:ext uri="{FF2B5EF4-FFF2-40B4-BE49-F238E27FC236}">
              <a16:creationId xmlns:a16="http://schemas.microsoft.com/office/drawing/2014/main" id="{2D5F5563-0475-3C66-912F-729B724AFB6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016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344</xdr:row>
      <xdr:rowOff>0</xdr:rowOff>
    </xdr:from>
    <xdr:to>
      <xdr:col>11</xdr:col>
      <xdr:colOff>314325</xdr:colOff>
      <xdr:row>345</xdr:row>
      <xdr:rowOff>133350</xdr:rowOff>
    </xdr:to>
    <xdr:sp macro="" textlink="">
      <xdr:nvSpPr>
        <xdr:cNvPr id="33684" name="AutoShape 1" descr="Eine Matrixformel, die Konstanten verwendet">
          <a:extLst>
            <a:ext uri="{FF2B5EF4-FFF2-40B4-BE49-F238E27FC236}">
              <a16:creationId xmlns:a16="http://schemas.microsoft.com/office/drawing/2014/main" id="{17AAF455-C455-3A98-54BD-7CA232B7420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016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344</xdr:row>
      <xdr:rowOff>0</xdr:rowOff>
    </xdr:from>
    <xdr:to>
      <xdr:col>11</xdr:col>
      <xdr:colOff>314325</xdr:colOff>
      <xdr:row>345</xdr:row>
      <xdr:rowOff>133350</xdr:rowOff>
    </xdr:to>
    <xdr:sp macro="" textlink="">
      <xdr:nvSpPr>
        <xdr:cNvPr id="33685" name="AutoShape 1" descr="Eine Matrixformel, die Konstanten verwendet">
          <a:extLst>
            <a:ext uri="{FF2B5EF4-FFF2-40B4-BE49-F238E27FC236}">
              <a16:creationId xmlns:a16="http://schemas.microsoft.com/office/drawing/2014/main" id="{24DF6C6D-2A1F-2BC6-818E-D7BE78E6B50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016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344</xdr:row>
      <xdr:rowOff>0</xdr:rowOff>
    </xdr:from>
    <xdr:to>
      <xdr:col>11</xdr:col>
      <xdr:colOff>314325</xdr:colOff>
      <xdr:row>345</xdr:row>
      <xdr:rowOff>133350</xdr:rowOff>
    </xdr:to>
    <xdr:sp macro="" textlink="">
      <xdr:nvSpPr>
        <xdr:cNvPr id="33686" name="AutoShape 1" descr="Eine Matrixformel, die Konstanten verwendet">
          <a:extLst>
            <a:ext uri="{FF2B5EF4-FFF2-40B4-BE49-F238E27FC236}">
              <a16:creationId xmlns:a16="http://schemas.microsoft.com/office/drawing/2014/main" id="{8AAEA531-4DB1-2D3D-00C1-6A5F0882EB5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016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344</xdr:row>
      <xdr:rowOff>0</xdr:rowOff>
    </xdr:from>
    <xdr:to>
      <xdr:col>11</xdr:col>
      <xdr:colOff>314325</xdr:colOff>
      <xdr:row>345</xdr:row>
      <xdr:rowOff>133350</xdr:rowOff>
    </xdr:to>
    <xdr:sp macro="" textlink="">
      <xdr:nvSpPr>
        <xdr:cNvPr id="33687" name="AutoShape 1" descr="Eine Matrixformel, die Konstanten verwendet">
          <a:extLst>
            <a:ext uri="{FF2B5EF4-FFF2-40B4-BE49-F238E27FC236}">
              <a16:creationId xmlns:a16="http://schemas.microsoft.com/office/drawing/2014/main" id="{FE4F2CEB-F98F-2E83-B29A-8F612274630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016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344</xdr:row>
      <xdr:rowOff>0</xdr:rowOff>
    </xdr:from>
    <xdr:to>
      <xdr:col>11</xdr:col>
      <xdr:colOff>314325</xdr:colOff>
      <xdr:row>345</xdr:row>
      <xdr:rowOff>133350</xdr:rowOff>
    </xdr:to>
    <xdr:sp macro="" textlink="">
      <xdr:nvSpPr>
        <xdr:cNvPr id="33688" name="AutoShape 1" descr="Eine Matrixformel, die Konstanten verwendet">
          <a:extLst>
            <a:ext uri="{FF2B5EF4-FFF2-40B4-BE49-F238E27FC236}">
              <a16:creationId xmlns:a16="http://schemas.microsoft.com/office/drawing/2014/main" id="{2D851B83-853B-CA85-10C6-F710CDCBBB0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016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344</xdr:row>
      <xdr:rowOff>0</xdr:rowOff>
    </xdr:from>
    <xdr:to>
      <xdr:col>11</xdr:col>
      <xdr:colOff>314325</xdr:colOff>
      <xdr:row>345</xdr:row>
      <xdr:rowOff>133350</xdr:rowOff>
    </xdr:to>
    <xdr:sp macro="" textlink="">
      <xdr:nvSpPr>
        <xdr:cNvPr id="33689" name="AutoShape 1" descr="Eine Matrixformel, die Konstanten verwendet">
          <a:extLst>
            <a:ext uri="{FF2B5EF4-FFF2-40B4-BE49-F238E27FC236}">
              <a16:creationId xmlns:a16="http://schemas.microsoft.com/office/drawing/2014/main" id="{54524E94-005A-83CA-A745-54B4B637C41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016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344</xdr:row>
      <xdr:rowOff>0</xdr:rowOff>
    </xdr:from>
    <xdr:to>
      <xdr:col>11</xdr:col>
      <xdr:colOff>314325</xdr:colOff>
      <xdr:row>345</xdr:row>
      <xdr:rowOff>133350</xdr:rowOff>
    </xdr:to>
    <xdr:sp macro="" textlink="">
      <xdr:nvSpPr>
        <xdr:cNvPr id="33690" name="AutoShape 1" descr="Eine Matrixformel, die Konstanten verwendet">
          <a:extLst>
            <a:ext uri="{FF2B5EF4-FFF2-40B4-BE49-F238E27FC236}">
              <a16:creationId xmlns:a16="http://schemas.microsoft.com/office/drawing/2014/main" id="{507A49AA-15DC-DA1B-5028-C00E6BDA328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56016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314325</xdr:colOff>
      <xdr:row>158</xdr:row>
      <xdr:rowOff>133350</xdr:rowOff>
    </xdr:to>
    <xdr:sp macro="" textlink="">
      <xdr:nvSpPr>
        <xdr:cNvPr id="33691" name="AutoShape 1" descr="Eine Matrixformel, die Konstanten verwendet">
          <a:extLst>
            <a:ext uri="{FF2B5EF4-FFF2-40B4-BE49-F238E27FC236}">
              <a16:creationId xmlns:a16="http://schemas.microsoft.com/office/drawing/2014/main" id="{791B388D-3873-9688-C0AF-DE09F4D9E73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5736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314325</xdr:colOff>
      <xdr:row>158</xdr:row>
      <xdr:rowOff>133350</xdr:rowOff>
    </xdr:to>
    <xdr:sp macro="" textlink="">
      <xdr:nvSpPr>
        <xdr:cNvPr id="33692" name="AutoShape 1" descr="Eine Matrixformel, die Konstanten verwendet">
          <a:extLst>
            <a:ext uri="{FF2B5EF4-FFF2-40B4-BE49-F238E27FC236}">
              <a16:creationId xmlns:a16="http://schemas.microsoft.com/office/drawing/2014/main" id="{3D29689C-AF27-2311-0936-279BE48C19B9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5736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314325</xdr:colOff>
      <xdr:row>158</xdr:row>
      <xdr:rowOff>133350</xdr:rowOff>
    </xdr:to>
    <xdr:sp macro="" textlink="">
      <xdr:nvSpPr>
        <xdr:cNvPr id="33693" name="AutoShape 1" descr="Eine Matrixformel, die Konstanten verwendet">
          <a:extLst>
            <a:ext uri="{FF2B5EF4-FFF2-40B4-BE49-F238E27FC236}">
              <a16:creationId xmlns:a16="http://schemas.microsoft.com/office/drawing/2014/main" id="{D7F1FE16-73EA-862A-6218-C62849BB11F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5736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314325</xdr:colOff>
      <xdr:row>158</xdr:row>
      <xdr:rowOff>133350</xdr:rowOff>
    </xdr:to>
    <xdr:sp macro="" textlink="">
      <xdr:nvSpPr>
        <xdr:cNvPr id="33694" name="AutoShape 1" descr="Eine Matrixformel, die Konstanten verwendet">
          <a:extLst>
            <a:ext uri="{FF2B5EF4-FFF2-40B4-BE49-F238E27FC236}">
              <a16:creationId xmlns:a16="http://schemas.microsoft.com/office/drawing/2014/main" id="{B9AA42F5-9323-62DC-D8FD-8B71832AF4D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5736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314325</xdr:colOff>
      <xdr:row>158</xdr:row>
      <xdr:rowOff>133350</xdr:rowOff>
    </xdr:to>
    <xdr:sp macro="" textlink="">
      <xdr:nvSpPr>
        <xdr:cNvPr id="33695" name="AutoShape 1" descr="Eine Matrixformel, die Konstanten verwendet">
          <a:extLst>
            <a:ext uri="{FF2B5EF4-FFF2-40B4-BE49-F238E27FC236}">
              <a16:creationId xmlns:a16="http://schemas.microsoft.com/office/drawing/2014/main" id="{B864FA19-98E5-F778-FDDF-8A193CE0456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5736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314325</xdr:colOff>
      <xdr:row>158</xdr:row>
      <xdr:rowOff>133350</xdr:rowOff>
    </xdr:to>
    <xdr:sp macro="" textlink="">
      <xdr:nvSpPr>
        <xdr:cNvPr id="33696" name="AutoShape 1" descr="Eine Matrixformel, die Konstanten verwendet">
          <a:extLst>
            <a:ext uri="{FF2B5EF4-FFF2-40B4-BE49-F238E27FC236}">
              <a16:creationId xmlns:a16="http://schemas.microsoft.com/office/drawing/2014/main" id="{80C42184-EC3A-82E2-0860-BC2599844A2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5736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314325</xdr:colOff>
      <xdr:row>158</xdr:row>
      <xdr:rowOff>133350</xdr:rowOff>
    </xdr:to>
    <xdr:sp macro="" textlink="">
      <xdr:nvSpPr>
        <xdr:cNvPr id="33697" name="AutoShape 1" descr="Eine Matrixformel, die Konstanten verwendet">
          <a:extLst>
            <a:ext uri="{FF2B5EF4-FFF2-40B4-BE49-F238E27FC236}">
              <a16:creationId xmlns:a16="http://schemas.microsoft.com/office/drawing/2014/main" id="{AB351DD6-9D12-DF12-9CBB-9A00AA15D59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5736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314325</xdr:colOff>
      <xdr:row>158</xdr:row>
      <xdr:rowOff>133350</xdr:rowOff>
    </xdr:to>
    <xdr:sp macro="" textlink="">
      <xdr:nvSpPr>
        <xdr:cNvPr id="33698" name="AutoShape 1" descr="Eine Matrixformel, die Konstanten verwendet">
          <a:extLst>
            <a:ext uri="{FF2B5EF4-FFF2-40B4-BE49-F238E27FC236}">
              <a16:creationId xmlns:a16="http://schemas.microsoft.com/office/drawing/2014/main" id="{69179666-B899-FB99-0A95-A894E202906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5736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314325</xdr:colOff>
      <xdr:row>158</xdr:row>
      <xdr:rowOff>133350</xdr:rowOff>
    </xdr:to>
    <xdr:sp macro="" textlink="">
      <xdr:nvSpPr>
        <xdr:cNvPr id="33699" name="AutoShape 1" descr="Eine Matrixformel, die Konstanten verwendet">
          <a:extLst>
            <a:ext uri="{FF2B5EF4-FFF2-40B4-BE49-F238E27FC236}">
              <a16:creationId xmlns:a16="http://schemas.microsoft.com/office/drawing/2014/main" id="{921FA5F0-07C2-CA86-979E-EB4F40D1337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25736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291</xdr:row>
      <xdr:rowOff>0</xdr:rowOff>
    </xdr:from>
    <xdr:to>
      <xdr:col>11</xdr:col>
      <xdr:colOff>314325</xdr:colOff>
      <xdr:row>292</xdr:row>
      <xdr:rowOff>133350</xdr:rowOff>
    </xdr:to>
    <xdr:sp macro="" textlink="">
      <xdr:nvSpPr>
        <xdr:cNvPr id="33700" name="AutoShape 1" descr="Eine Matrixformel, die Konstanten verwendet">
          <a:extLst>
            <a:ext uri="{FF2B5EF4-FFF2-40B4-BE49-F238E27FC236}">
              <a16:creationId xmlns:a16="http://schemas.microsoft.com/office/drawing/2014/main" id="{06FBA554-8892-A302-C6B3-8A8F27528F9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434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291</xdr:row>
      <xdr:rowOff>0</xdr:rowOff>
    </xdr:from>
    <xdr:to>
      <xdr:col>11</xdr:col>
      <xdr:colOff>314325</xdr:colOff>
      <xdr:row>292</xdr:row>
      <xdr:rowOff>133350</xdr:rowOff>
    </xdr:to>
    <xdr:sp macro="" textlink="">
      <xdr:nvSpPr>
        <xdr:cNvPr id="33701" name="AutoShape 1" descr="Eine Matrixformel, die Konstanten verwendet">
          <a:extLst>
            <a:ext uri="{FF2B5EF4-FFF2-40B4-BE49-F238E27FC236}">
              <a16:creationId xmlns:a16="http://schemas.microsoft.com/office/drawing/2014/main" id="{83260CD7-0C51-5392-ABC5-FF44A62A2D3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434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291</xdr:row>
      <xdr:rowOff>0</xdr:rowOff>
    </xdr:from>
    <xdr:to>
      <xdr:col>11</xdr:col>
      <xdr:colOff>314325</xdr:colOff>
      <xdr:row>292</xdr:row>
      <xdr:rowOff>133350</xdr:rowOff>
    </xdr:to>
    <xdr:sp macro="" textlink="">
      <xdr:nvSpPr>
        <xdr:cNvPr id="33702" name="AutoShape 1" descr="Eine Matrixformel, die Konstanten verwendet">
          <a:extLst>
            <a:ext uri="{FF2B5EF4-FFF2-40B4-BE49-F238E27FC236}">
              <a16:creationId xmlns:a16="http://schemas.microsoft.com/office/drawing/2014/main" id="{E7E59086-400B-DA01-09F9-AE3767ACF1C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434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291</xdr:row>
      <xdr:rowOff>0</xdr:rowOff>
    </xdr:from>
    <xdr:to>
      <xdr:col>11</xdr:col>
      <xdr:colOff>314325</xdr:colOff>
      <xdr:row>292</xdr:row>
      <xdr:rowOff>133350</xdr:rowOff>
    </xdr:to>
    <xdr:sp macro="" textlink="">
      <xdr:nvSpPr>
        <xdr:cNvPr id="33703" name="AutoShape 1" descr="Eine Matrixformel, die Konstanten verwendet">
          <a:extLst>
            <a:ext uri="{FF2B5EF4-FFF2-40B4-BE49-F238E27FC236}">
              <a16:creationId xmlns:a16="http://schemas.microsoft.com/office/drawing/2014/main" id="{E7FF1F8F-1114-E664-82CB-BED4721C35F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434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291</xdr:row>
      <xdr:rowOff>0</xdr:rowOff>
    </xdr:from>
    <xdr:to>
      <xdr:col>11</xdr:col>
      <xdr:colOff>314325</xdr:colOff>
      <xdr:row>292</xdr:row>
      <xdr:rowOff>133350</xdr:rowOff>
    </xdr:to>
    <xdr:sp macro="" textlink="">
      <xdr:nvSpPr>
        <xdr:cNvPr id="33704" name="AutoShape 1" descr="Eine Matrixformel, die Konstanten verwendet">
          <a:extLst>
            <a:ext uri="{FF2B5EF4-FFF2-40B4-BE49-F238E27FC236}">
              <a16:creationId xmlns:a16="http://schemas.microsoft.com/office/drawing/2014/main" id="{92E1FA44-B463-7373-3A4A-DEBBD654041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434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291</xdr:row>
      <xdr:rowOff>0</xdr:rowOff>
    </xdr:from>
    <xdr:to>
      <xdr:col>11</xdr:col>
      <xdr:colOff>314325</xdr:colOff>
      <xdr:row>292</xdr:row>
      <xdr:rowOff>133350</xdr:rowOff>
    </xdr:to>
    <xdr:sp macro="" textlink="">
      <xdr:nvSpPr>
        <xdr:cNvPr id="33705" name="AutoShape 1" descr="Eine Matrixformel, die Konstanten verwendet">
          <a:extLst>
            <a:ext uri="{FF2B5EF4-FFF2-40B4-BE49-F238E27FC236}">
              <a16:creationId xmlns:a16="http://schemas.microsoft.com/office/drawing/2014/main" id="{B426B45E-EC47-13C0-7C32-B20BE512900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434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291</xdr:row>
      <xdr:rowOff>0</xdr:rowOff>
    </xdr:from>
    <xdr:to>
      <xdr:col>11</xdr:col>
      <xdr:colOff>314325</xdr:colOff>
      <xdr:row>292</xdr:row>
      <xdr:rowOff>133350</xdr:rowOff>
    </xdr:to>
    <xdr:sp macro="" textlink="">
      <xdr:nvSpPr>
        <xdr:cNvPr id="33706" name="AutoShape 1" descr="Eine Matrixformel, die Konstanten verwendet">
          <a:extLst>
            <a:ext uri="{FF2B5EF4-FFF2-40B4-BE49-F238E27FC236}">
              <a16:creationId xmlns:a16="http://schemas.microsoft.com/office/drawing/2014/main" id="{B87D40F9-E4A2-F326-5CC9-F0B1E4F7606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434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291</xdr:row>
      <xdr:rowOff>0</xdr:rowOff>
    </xdr:from>
    <xdr:to>
      <xdr:col>11</xdr:col>
      <xdr:colOff>314325</xdr:colOff>
      <xdr:row>292</xdr:row>
      <xdr:rowOff>133350</xdr:rowOff>
    </xdr:to>
    <xdr:sp macro="" textlink="">
      <xdr:nvSpPr>
        <xdr:cNvPr id="33707" name="AutoShape 1" descr="Eine Matrixformel, die Konstanten verwendet">
          <a:extLst>
            <a:ext uri="{FF2B5EF4-FFF2-40B4-BE49-F238E27FC236}">
              <a16:creationId xmlns:a16="http://schemas.microsoft.com/office/drawing/2014/main" id="{E2477A8A-8F7D-2A78-68F8-40974304143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434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291</xdr:row>
      <xdr:rowOff>0</xdr:rowOff>
    </xdr:from>
    <xdr:to>
      <xdr:col>11</xdr:col>
      <xdr:colOff>314325</xdr:colOff>
      <xdr:row>292</xdr:row>
      <xdr:rowOff>133350</xdr:rowOff>
    </xdr:to>
    <xdr:sp macro="" textlink="">
      <xdr:nvSpPr>
        <xdr:cNvPr id="33708" name="AutoShape 1" descr="Eine Matrixformel, die Konstanten verwendet">
          <a:extLst>
            <a:ext uri="{FF2B5EF4-FFF2-40B4-BE49-F238E27FC236}">
              <a16:creationId xmlns:a16="http://schemas.microsoft.com/office/drawing/2014/main" id="{D1FB9974-239E-CF69-E9DA-76BB907B338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434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314325</xdr:colOff>
      <xdr:row>48</xdr:row>
      <xdr:rowOff>133350</xdr:rowOff>
    </xdr:to>
    <xdr:sp macro="" textlink="">
      <xdr:nvSpPr>
        <xdr:cNvPr id="33709" name="AutoShape 1" descr="Eine Matrixformel, die Konstanten verwendet">
          <a:extLst>
            <a:ext uri="{FF2B5EF4-FFF2-40B4-BE49-F238E27FC236}">
              <a16:creationId xmlns:a16="http://schemas.microsoft.com/office/drawing/2014/main" id="{99FF325D-135F-1403-78BC-FB36B4D89A2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7924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314325</xdr:colOff>
      <xdr:row>48</xdr:row>
      <xdr:rowOff>133350</xdr:rowOff>
    </xdr:to>
    <xdr:sp macro="" textlink="">
      <xdr:nvSpPr>
        <xdr:cNvPr id="33710" name="AutoShape 1" descr="Eine Matrixformel, die Konstanten verwendet">
          <a:extLst>
            <a:ext uri="{FF2B5EF4-FFF2-40B4-BE49-F238E27FC236}">
              <a16:creationId xmlns:a16="http://schemas.microsoft.com/office/drawing/2014/main" id="{32786C8C-66E8-EF6C-140B-EB1929E8FA3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7924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314325</xdr:colOff>
      <xdr:row>48</xdr:row>
      <xdr:rowOff>133350</xdr:rowOff>
    </xdr:to>
    <xdr:sp macro="" textlink="">
      <xdr:nvSpPr>
        <xdr:cNvPr id="33711" name="AutoShape 1" descr="Eine Matrixformel, die Konstanten verwendet">
          <a:extLst>
            <a:ext uri="{FF2B5EF4-FFF2-40B4-BE49-F238E27FC236}">
              <a16:creationId xmlns:a16="http://schemas.microsoft.com/office/drawing/2014/main" id="{CE5B4C13-2E4B-69E3-5C1C-0E37982B52A8}"/>
            </a:ext>
          </a:extLst>
        </xdr:cNvPr>
        <xdr:cNvSpPr>
          <a:spLocks noChangeAspect="1" noChangeArrowheads="1"/>
        </xdr:cNvSpPr>
      </xdr:nvSpPr>
      <xdr:spPr bwMode="auto">
        <a:xfrm>
          <a:off x="7191375" y="7924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314325</xdr:colOff>
      <xdr:row>48</xdr:row>
      <xdr:rowOff>133350</xdr:rowOff>
    </xdr:to>
    <xdr:sp macro="" textlink="">
      <xdr:nvSpPr>
        <xdr:cNvPr id="33712" name="AutoShape 1" descr="Eine Matrixformel, die Konstanten verwendet">
          <a:extLst>
            <a:ext uri="{FF2B5EF4-FFF2-40B4-BE49-F238E27FC236}">
              <a16:creationId xmlns:a16="http://schemas.microsoft.com/office/drawing/2014/main" id="{99E2A252-BE80-C625-9477-E8627B2FCE0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7924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314325</xdr:colOff>
      <xdr:row>48</xdr:row>
      <xdr:rowOff>133350</xdr:rowOff>
    </xdr:to>
    <xdr:sp macro="" textlink="">
      <xdr:nvSpPr>
        <xdr:cNvPr id="33713" name="AutoShape 1" descr="Eine Matrixformel, die Konstanten verwendet">
          <a:extLst>
            <a:ext uri="{FF2B5EF4-FFF2-40B4-BE49-F238E27FC236}">
              <a16:creationId xmlns:a16="http://schemas.microsoft.com/office/drawing/2014/main" id="{B23615CD-B889-44E9-E402-A561D3123431}"/>
            </a:ext>
          </a:extLst>
        </xdr:cNvPr>
        <xdr:cNvSpPr>
          <a:spLocks noChangeAspect="1" noChangeArrowheads="1"/>
        </xdr:cNvSpPr>
      </xdr:nvSpPr>
      <xdr:spPr bwMode="auto">
        <a:xfrm>
          <a:off x="7191375" y="7924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314325</xdr:colOff>
      <xdr:row>48</xdr:row>
      <xdr:rowOff>133350</xdr:rowOff>
    </xdr:to>
    <xdr:sp macro="" textlink="">
      <xdr:nvSpPr>
        <xdr:cNvPr id="33714" name="AutoShape 1" descr="Eine Matrixformel, die Konstanten verwendet">
          <a:extLst>
            <a:ext uri="{FF2B5EF4-FFF2-40B4-BE49-F238E27FC236}">
              <a16:creationId xmlns:a16="http://schemas.microsoft.com/office/drawing/2014/main" id="{D1581852-0253-FBF0-C62F-A77BA65A610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7924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314325</xdr:colOff>
      <xdr:row>48</xdr:row>
      <xdr:rowOff>133350</xdr:rowOff>
    </xdr:to>
    <xdr:sp macro="" textlink="">
      <xdr:nvSpPr>
        <xdr:cNvPr id="33715" name="AutoShape 1" descr="Eine Matrixformel, die Konstanten verwendet">
          <a:extLst>
            <a:ext uri="{FF2B5EF4-FFF2-40B4-BE49-F238E27FC236}">
              <a16:creationId xmlns:a16="http://schemas.microsoft.com/office/drawing/2014/main" id="{B10A42C4-6F17-C37C-15FF-316AB722CE7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7924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314325</xdr:colOff>
      <xdr:row>48</xdr:row>
      <xdr:rowOff>133350</xdr:rowOff>
    </xdr:to>
    <xdr:sp macro="" textlink="">
      <xdr:nvSpPr>
        <xdr:cNvPr id="33716" name="AutoShape 1" descr="Eine Matrixformel, die Konstanten verwendet">
          <a:extLst>
            <a:ext uri="{FF2B5EF4-FFF2-40B4-BE49-F238E27FC236}">
              <a16:creationId xmlns:a16="http://schemas.microsoft.com/office/drawing/2014/main" id="{8FDCA676-1316-8CE6-7D3D-F2BFC3C12E8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7924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314325</xdr:colOff>
      <xdr:row>48</xdr:row>
      <xdr:rowOff>133350</xdr:rowOff>
    </xdr:to>
    <xdr:sp macro="" textlink="">
      <xdr:nvSpPr>
        <xdr:cNvPr id="33717" name="AutoShape 1" descr="Eine Matrixformel, die Konstanten verwendet">
          <a:extLst>
            <a:ext uri="{FF2B5EF4-FFF2-40B4-BE49-F238E27FC236}">
              <a16:creationId xmlns:a16="http://schemas.microsoft.com/office/drawing/2014/main" id="{70DEF93A-9D56-439B-2084-659FA1C38FAA}"/>
            </a:ext>
          </a:extLst>
        </xdr:cNvPr>
        <xdr:cNvSpPr>
          <a:spLocks noChangeAspect="1" noChangeArrowheads="1"/>
        </xdr:cNvSpPr>
      </xdr:nvSpPr>
      <xdr:spPr bwMode="auto">
        <a:xfrm>
          <a:off x="7191375" y="7924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217</xdr:row>
      <xdr:rowOff>0</xdr:rowOff>
    </xdr:from>
    <xdr:to>
      <xdr:col>11</xdr:col>
      <xdr:colOff>314325</xdr:colOff>
      <xdr:row>218</xdr:row>
      <xdr:rowOff>133350</xdr:rowOff>
    </xdr:to>
    <xdr:sp macro="" textlink="">
      <xdr:nvSpPr>
        <xdr:cNvPr id="33718" name="AutoShape 1" descr="Eine Matrixformel, die Konstanten verwendet">
          <a:extLst>
            <a:ext uri="{FF2B5EF4-FFF2-40B4-BE49-F238E27FC236}">
              <a16:creationId xmlns:a16="http://schemas.microsoft.com/office/drawing/2014/main" id="{96689DA5-A236-90DD-452A-CDD18B970806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5452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217</xdr:row>
      <xdr:rowOff>0</xdr:rowOff>
    </xdr:from>
    <xdr:to>
      <xdr:col>11</xdr:col>
      <xdr:colOff>314325</xdr:colOff>
      <xdr:row>218</xdr:row>
      <xdr:rowOff>133350</xdr:rowOff>
    </xdr:to>
    <xdr:sp macro="" textlink="">
      <xdr:nvSpPr>
        <xdr:cNvPr id="33719" name="AutoShape 1" descr="Eine Matrixformel, die Konstanten verwendet">
          <a:extLst>
            <a:ext uri="{FF2B5EF4-FFF2-40B4-BE49-F238E27FC236}">
              <a16:creationId xmlns:a16="http://schemas.microsoft.com/office/drawing/2014/main" id="{ECC838BB-E2BB-6844-6600-DD92F65E309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5452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217</xdr:row>
      <xdr:rowOff>0</xdr:rowOff>
    </xdr:from>
    <xdr:to>
      <xdr:col>11</xdr:col>
      <xdr:colOff>314325</xdr:colOff>
      <xdr:row>218</xdr:row>
      <xdr:rowOff>133350</xdr:rowOff>
    </xdr:to>
    <xdr:sp macro="" textlink="">
      <xdr:nvSpPr>
        <xdr:cNvPr id="33720" name="AutoShape 1" descr="Eine Matrixformel, die Konstanten verwendet">
          <a:extLst>
            <a:ext uri="{FF2B5EF4-FFF2-40B4-BE49-F238E27FC236}">
              <a16:creationId xmlns:a16="http://schemas.microsoft.com/office/drawing/2014/main" id="{D0421D86-64F8-D84D-0CC9-46D8CCCE0B7F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5452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217</xdr:row>
      <xdr:rowOff>0</xdr:rowOff>
    </xdr:from>
    <xdr:to>
      <xdr:col>11</xdr:col>
      <xdr:colOff>314325</xdr:colOff>
      <xdr:row>218</xdr:row>
      <xdr:rowOff>133350</xdr:rowOff>
    </xdr:to>
    <xdr:sp macro="" textlink="">
      <xdr:nvSpPr>
        <xdr:cNvPr id="33721" name="AutoShape 1" descr="Eine Matrixformel, die Konstanten verwendet">
          <a:extLst>
            <a:ext uri="{FF2B5EF4-FFF2-40B4-BE49-F238E27FC236}">
              <a16:creationId xmlns:a16="http://schemas.microsoft.com/office/drawing/2014/main" id="{247FE1CA-713C-EFB8-6368-828AFBC2697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5452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217</xdr:row>
      <xdr:rowOff>0</xdr:rowOff>
    </xdr:from>
    <xdr:to>
      <xdr:col>11</xdr:col>
      <xdr:colOff>314325</xdr:colOff>
      <xdr:row>218</xdr:row>
      <xdr:rowOff>133350</xdr:rowOff>
    </xdr:to>
    <xdr:sp macro="" textlink="">
      <xdr:nvSpPr>
        <xdr:cNvPr id="33722" name="AutoShape 1" descr="Eine Matrixformel, die Konstanten verwendet">
          <a:extLst>
            <a:ext uri="{FF2B5EF4-FFF2-40B4-BE49-F238E27FC236}">
              <a16:creationId xmlns:a16="http://schemas.microsoft.com/office/drawing/2014/main" id="{69151316-1220-5842-F88E-03417AC45BC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5452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217</xdr:row>
      <xdr:rowOff>0</xdr:rowOff>
    </xdr:from>
    <xdr:to>
      <xdr:col>11</xdr:col>
      <xdr:colOff>314325</xdr:colOff>
      <xdr:row>218</xdr:row>
      <xdr:rowOff>133350</xdr:rowOff>
    </xdr:to>
    <xdr:sp macro="" textlink="">
      <xdr:nvSpPr>
        <xdr:cNvPr id="33723" name="AutoShape 1" descr="Eine Matrixformel, die Konstanten verwendet">
          <a:extLst>
            <a:ext uri="{FF2B5EF4-FFF2-40B4-BE49-F238E27FC236}">
              <a16:creationId xmlns:a16="http://schemas.microsoft.com/office/drawing/2014/main" id="{D7BB5D37-9457-0220-11A0-DDF516DF318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5452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217</xdr:row>
      <xdr:rowOff>0</xdr:rowOff>
    </xdr:from>
    <xdr:to>
      <xdr:col>11</xdr:col>
      <xdr:colOff>314325</xdr:colOff>
      <xdr:row>218</xdr:row>
      <xdr:rowOff>133350</xdr:rowOff>
    </xdr:to>
    <xdr:sp macro="" textlink="">
      <xdr:nvSpPr>
        <xdr:cNvPr id="33724" name="AutoShape 1" descr="Eine Matrixformel, die Konstanten verwendet">
          <a:extLst>
            <a:ext uri="{FF2B5EF4-FFF2-40B4-BE49-F238E27FC236}">
              <a16:creationId xmlns:a16="http://schemas.microsoft.com/office/drawing/2014/main" id="{76C2360A-0B1E-473A-A25C-2D67E533F79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5452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217</xdr:row>
      <xdr:rowOff>0</xdr:rowOff>
    </xdr:from>
    <xdr:to>
      <xdr:col>11</xdr:col>
      <xdr:colOff>314325</xdr:colOff>
      <xdr:row>218</xdr:row>
      <xdr:rowOff>133350</xdr:rowOff>
    </xdr:to>
    <xdr:sp macro="" textlink="">
      <xdr:nvSpPr>
        <xdr:cNvPr id="33725" name="AutoShape 1" descr="Eine Matrixformel, die Konstanten verwendet">
          <a:extLst>
            <a:ext uri="{FF2B5EF4-FFF2-40B4-BE49-F238E27FC236}">
              <a16:creationId xmlns:a16="http://schemas.microsoft.com/office/drawing/2014/main" id="{F3339DBA-7B1D-3787-AD05-E9CEA870501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5452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217</xdr:row>
      <xdr:rowOff>0</xdr:rowOff>
    </xdr:from>
    <xdr:to>
      <xdr:col>11</xdr:col>
      <xdr:colOff>314325</xdr:colOff>
      <xdr:row>218</xdr:row>
      <xdr:rowOff>133350</xdr:rowOff>
    </xdr:to>
    <xdr:sp macro="" textlink="">
      <xdr:nvSpPr>
        <xdr:cNvPr id="33726" name="AutoShape 1" descr="Eine Matrixformel, die Konstanten verwendet">
          <a:extLst>
            <a:ext uri="{FF2B5EF4-FFF2-40B4-BE49-F238E27FC236}">
              <a16:creationId xmlns:a16="http://schemas.microsoft.com/office/drawing/2014/main" id="{0C1B3B76-1C2A-B291-A26E-F1D8CA41636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35452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314325</xdr:colOff>
      <xdr:row>74</xdr:row>
      <xdr:rowOff>133350</xdr:rowOff>
    </xdr:to>
    <xdr:sp macro="" textlink="">
      <xdr:nvSpPr>
        <xdr:cNvPr id="33727" name="AutoShape 1" descr="Eine Matrixformel, die Konstanten verwendet">
          <a:extLst>
            <a:ext uri="{FF2B5EF4-FFF2-40B4-BE49-F238E27FC236}">
              <a16:creationId xmlns:a16="http://schemas.microsoft.com/office/drawing/2014/main" id="{32555754-5606-49F3-B007-08F0EF2B940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2134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314325</xdr:colOff>
      <xdr:row>74</xdr:row>
      <xdr:rowOff>133350</xdr:rowOff>
    </xdr:to>
    <xdr:sp macro="" textlink="">
      <xdr:nvSpPr>
        <xdr:cNvPr id="33728" name="AutoShape 1" descr="Eine Matrixformel, die Konstanten verwendet">
          <a:extLst>
            <a:ext uri="{FF2B5EF4-FFF2-40B4-BE49-F238E27FC236}">
              <a16:creationId xmlns:a16="http://schemas.microsoft.com/office/drawing/2014/main" id="{930CE250-CDBC-CC8A-A07D-A7F1E8D8EF2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2134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314325</xdr:colOff>
      <xdr:row>74</xdr:row>
      <xdr:rowOff>133350</xdr:rowOff>
    </xdr:to>
    <xdr:sp macro="" textlink="">
      <xdr:nvSpPr>
        <xdr:cNvPr id="33729" name="AutoShape 1" descr="Eine Matrixformel, die Konstanten verwendet">
          <a:extLst>
            <a:ext uri="{FF2B5EF4-FFF2-40B4-BE49-F238E27FC236}">
              <a16:creationId xmlns:a16="http://schemas.microsoft.com/office/drawing/2014/main" id="{8B1643E6-515A-1D8B-84E0-996B22C98BE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2134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314325</xdr:colOff>
      <xdr:row>74</xdr:row>
      <xdr:rowOff>133350</xdr:rowOff>
    </xdr:to>
    <xdr:sp macro="" textlink="">
      <xdr:nvSpPr>
        <xdr:cNvPr id="33730" name="AutoShape 1" descr="Eine Matrixformel, die Konstanten verwendet">
          <a:extLst>
            <a:ext uri="{FF2B5EF4-FFF2-40B4-BE49-F238E27FC236}">
              <a16:creationId xmlns:a16="http://schemas.microsoft.com/office/drawing/2014/main" id="{9B1C5DB2-D83B-D3E4-C122-40ED8FCBAA67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2134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314325</xdr:colOff>
      <xdr:row>74</xdr:row>
      <xdr:rowOff>133350</xdr:rowOff>
    </xdr:to>
    <xdr:sp macro="" textlink="">
      <xdr:nvSpPr>
        <xdr:cNvPr id="33731" name="AutoShape 1" descr="Eine Matrixformel, die Konstanten verwendet">
          <a:extLst>
            <a:ext uri="{FF2B5EF4-FFF2-40B4-BE49-F238E27FC236}">
              <a16:creationId xmlns:a16="http://schemas.microsoft.com/office/drawing/2014/main" id="{C4567C46-371D-13C2-58B9-FEB4900D173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2134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314325</xdr:colOff>
      <xdr:row>74</xdr:row>
      <xdr:rowOff>133350</xdr:rowOff>
    </xdr:to>
    <xdr:sp macro="" textlink="">
      <xdr:nvSpPr>
        <xdr:cNvPr id="33732" name="AutoShape 1" descr="Eine Matrixformel, die Konstanten verwendet">
          <a:extLst>
            <a:ext uri="{FF2B5EF4-FFF2-40B4-BE49-F238E27FC236}">
              <a16:creationId xmlns:a16="http://schemas.microsoft.com/office/drawing/2014/main" id="{0D953FE0-7631-7CAC-916C-127CC0A97365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2134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314325</xdr:colOff>
      <xdr:row>74</xdr:row>
      <xdr:rowOff>133350</xdr:rowOff>
    </xdr:to>
    <xdr:sp macro="" textlink="">
      <xdr:nvSpPr>
        <xdr:cNvPr id="33733" name="AutoShape 1" descr="Eine Matrixformel, die Konstanten verwendet">
          <a:extLst>
            <a:ext uri="{FF2B5EF4-FFF2-40B4-BE49-F238E27FC236}">
              <a16:creationId xmlns:a16="http://schemas.microsoft.com/office/drawing/2014/main" id="{F8BEE6FF-AEAE-E985-1CA7-AC985BB9C5D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2134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314325</xdr:colOff>
      <xdr:row>74</xdr:row>
      <xdr:rowOff>133350</xdr:rowOff>
    </xdr:to>
    <xdr:sp macro="" textlink="">
      <xdr:nvSpPr>
        <xdr:cNvPr id="33734" name="AutoShape 1" descr="Eine Matrixformel, die Konstanten verwendet">
          <a:extLst>
            <a:ext uri="{FF2B5EF4-FFF2-40B4-BE49-F238E27FC236}">
              <a16:creationId xmlns:a16="http://schemas.microsoft.com/office/drawing/2014/main" id="{85157A66-B6F7-AFC0-86E1-CD7C31E7790E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2134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314325</xdr:colOff>
      <xdr:row>74</xdr:row>
      <xdr:rowOff>133350</xdr:rowOff>
    </xdr:to>
    <xdr:sp macro="" textlink="">
      <xdr:nvSpPr>
        <xdr:cNvPr id="33735" name="AutoShape 1" descr="Eine Matrixformel, die Konstanten verwendet">
          <a:extLst>
            <a:ext uri="{FF2B5EF4-FFF2-40B4-BE49-F238E27FC236}">
              <a16:creationId xmlns:a16="http://schemas.microsoft.com/office/drawing/2014/main" id="{FBC0B31E-6044-81A6-974E-6346900B7BC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12134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11</xdr:col>
          <xdr:colOff>95250</xdr:colOff>
          <xdr:row>1</xdr:row>
          <xdr:rowOff>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8A3E274B-3ECF-6E93-DC18-60F9A3E918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Prtokoll laden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85725</xdr:colOff>
          <xdr:row>0</xdr:row>
          <xdr:rowOff>0</xdr:rowOff>
        </xdr:from>
        <xdr:to>
          <xdr:col>28</xdr:col>
          <xdr:colOff>28575</xdr:colOff>
          <xdr:row>0</xdr:row>
          <xdr:rowOff>361950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1B540DF3-ACCF-7AF9-5834-3A03068C2C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0</xdr:row>
          <xdr:rowOff>0</xdr:rowOff>
        </xdr:from>
        <xdr:to>
          <xdr:col>30</xdr:col>
          <xdr:colOff>114300</xdr:colOff>
          <xdr:row>0</xdr:row>
          <xdr:rowOff>361950</xdr:rowOff>
        </xdr:to>
        <xdr:sp macro="" textlink="">
          <xdr:nvSpPr>
            <xdr:cNvPr id="6147" name="Butto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4A9ADB34-0075-5EE7-87DC-3A58F8A51A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Lorenzen/stick16gb/Lorenzen/Celtic%20Berlin/DTKV%20Verband/I_%20Bundesliga/Statistik_IBU/Vorlage/Ligaspielbetrieb%20V3.1/Ligaspielbetrieb%20V3.1/Liga_V3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0" refreshError="1"/>
      <sheetData sheetId="1" refreshError="1"/>
      <sheetData sheetId="2" refreshError="1"/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4" refreshError="1"/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christian.lorenzen@reemtsma.de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mailto:an.pally@arcor.de" TargetMode="External"/><Relationship Id="rId1" Type="http://schemas.openxmlformats.org/officeDocument/2006/relationships/hyperlink" Target="mailto:pedzuhause@compuserve.de" TargetMode="External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2.xml"/><Relationship Id="rId10" Type="http://schemas.openxmlformats.org/officeDocument/2006/relationships/image" Target="../media/image2.emf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E7"/>
  <sheetViews>
    <sheetView workbookViewId="0"/>
  </sheetViews>
  <sheetFormatPr baseColWidth="10" defaultRowHeight="12.75"/>
  <cols>
    <col min="1" max="3" width="22.42578125" customWidth="1"/>
  </cols>
  <sheetData>
    <row r="1" spans="1:5">
      <c r="A1" s="82"/>
      <c r="B1" s="82">
        <v>1</v>
      </c>
      <c r="C1" s="82"/>
    </row>
    <row r="2" spans="1:5">
      <c r="A2" s="82" t="s">
        <v>248</v>
      </c>
      <c r="B2" s="82" t="s">
        <v>249</v>
      </c>
      <c r="C2" s="82" t="s">
        <v>249</v>
      </c>
      <c r="E2" s="2">
        <v>42318</v>
      </c>
    </row>
    <row r="3" spans="1:5">
      <c r="A3" s="82"/>
      <c r="B3" s="82"/>
      <c r="C3" s="82"/>
    </row>
    <row r="4" spans="1:5">
      <c r="A4" s="82"/>
      <c r="B4" s="82"/>
      <c r="C4" s="82"/>
    </row>
    <row r="5" spans="1:5">
      <c r="A5" s="82"/>
      <c r="B5" s="82"/>
      <c r="C5" s="82"/>
    </row>
    <row r="6" spans="1:5">
      <c r="A6" s="82"/>
      <c r="B6" s="232"/>
      <c r="C6" s="232"/>
    </row>
    <row r="7" spans="1:5">
      <c r="A7" s="82"/>
      <c r="B7" s="232"/>
      <c r="C7" s="232"/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1"/>
  <dimension ref="A1:BC40"/>
  <sheetViews>
    <sheetView showGridLines="0" zoomScale="75" workbookViewId="0"/>
  </sheetViews>
  <sheetFormatPr baseColWidth="10" defaultColWidth="0" defaultRowHeight="12.75" zeroHeight="1"/>
  <cols>
    <col min="1" max="2" width="2.42578125" style="6" customWidth="1"/>
    <col min="3" max="8" width="2.42578125" style="7" customWidth="1"/>
    <col min="9" max="21" width="2.140625" style="7" customWidth="1"/>
    <col min="22" max="36" width="2.140625" style="6" customWidth="1"/>
    <col min="37" max="37" width="1.42578125" style="6" customWidth="1"/>
    <col min="38" max="38" width="4.140625" style="6" hidden="1" customWidth="1"/>
    <col min="39" max="39" width="5.5703125" style="7" hidden="1" customWidth="1"/>
    <col min="40" max="40" width="2.140625" style="7" customWidth="1"/>
    <col min="41" max="42" width="2.140625" style="6" customWidth="1"/>
    <col min="43" max="43" width="2.42578125" style="6" customWidth="1"/>
    <col min="44" max="44" width="1.28515625" style="6" customWidth="1"/>
    <col min="45" max="45" width="3" style="6" customWidth="1"/>
    <col min="46" max="46" width="2.140625" style="6" customWidth="1"/>
    <col min="47" max="47" width="1.28515625" style="6" customWidth="1"/>
    <col min="48" max="48" width="3.140625" style="7" customWidth="1"/>
    <col min="49" max="49" width="2.140625" style="7" customWidth="1"/>
    <col min="50" max="50" width="2.42578125" style="6" customWidth="1"/>
    <col min="51" max="55" width="2.42578125" style="6" hidden="1" customWidth="1"/>
    <col min="56" max="16384" width="2.28515625" style="6" hidden="1"/>
  </cols>
  <sheetData>
    <row r="1" spans="1:49" ht="28.5" customHeight="1" thickBot="1">
      <c r="A1" s="93"/>
      <c r="M1" s="84"/>
      <c r="N1" s="85" t="s">
        <v>23</v>
      </c>
      <c r="O1" s="86"/>
      <c r="P1" s="86"/>
      <c r="Q1" s="86"/>
      <c r="R1" s="86"/>
      <c r="S1" s="86"/>
      <c r="T1" s="86"/>
      <c r="U1" s="86"/>
      <c r="V1" s="469">
        <v>45</v>
      </c>
      <c r="W1" s="470"/>
      <c r="X1" s="471"/>
      <c r="Y1" s="84"/>
      <c r="Z1" s="84"/>
      <c r="AA1" s="84"/>
      <c r="AB1" s="84"/>
      <c r="AC1" s="84"/>
      <c r="AD1" s="84"/>
      <c r="AN1" s="460" t="s">
        <v>4</v>
      </c>
      <c r="AO1" s="460"/>
      <c r="AP1" s="460"/>
      <c r="AQ1" s="461">
        <v>35939</v>
      </c>
      <c r="AR1" s="461"/>
      <c r="AS1" s="461"/>
      <c r="AT1" s="461"/>
      <c r="AU1" s="461"/>
      <c r="AV1" s="461"/>
      <c r="AW1" s="8"/>
    </row>
    <row r="2" spans="1:49" ht="21.95" customHeight="1">
      <c r="C2" s="5" t="s">
        <v>11</v>
      </c>
      <c r="D2" s="9"/>
      <c r="E2" s="9"/>
      <c r="F2" s="9"/>
      <c r="G2" s="9"/>
      <c r="H2" s="9"/>
      <c r="I2" s="9"/>
      <c r="J2" s="442" t="s">
        <v>147</v>
      </c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10"/>
      <c r="AF2" s="10"/>
      <c r="AG2" s="10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6"/>
    </row>
    <row r="3" spans="1:49" ht="21.95" customHeight="1">
      <c r="C3" s="441" t="s">
        <v>93</v>
      </c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12" t="s">
        <v>0</v>
      </c>
      <c r="Q3" s="468" t="s">
        <v>115</v>
      </c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468"/>
      <c r="AF3" s="468"/>
      <c r="AG3" s="468"/>
      <c r="AH3" s="13"/>
      <c r="AI3" s="462">
        <f ca="1">AN34</f>
        <v>13</v>
      </c>
      <c r="AJ3" s="462"/>
      <c r="AK3" s="14" t="s">
        <v>1</v>
      </c>
      <c r="AL3" s="14"/>
      <c r="AM3" s="14"/>
      <c r="AN3" s="462">
        <f ca="1">AQ34</f>
        <v>19</v>
      </c>
      <c r="AO3" s="462"/>
      <c r="AP3" s="13"/>
      <c r="AQ3" s="13"/>
      <c r="AR3" s="462">
        <f>AS35</f>
        <v>58</v>
      </c>
      <c r="AS3" s="462"/>
      <c r="AT3" s="14" t="s">
        <v>1</v>
      </c>
      <c r="AU3" s="462">
        <f>AV35</f>
        <v>59</v>
      </c>
      <c r="AV3" s="462"/>
      <c r="AW3" s="6"/>
    </row>
    <row r="4" spans="1:49" ht="21.95" customHeigh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2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H4" s="13"/>
      <c r="AI4" s="13"/>
      <c r="AJ4" s="13"/>
      <c r="AK4" s="14"/>
      <c r="AL4" s="14"/>
      <c r="AM4" s="14"/>
      <c r="AN4" s="15"/>
      <c r="AO4" s="13"/>
      <c r="AP4" s="13"/>
      <c r="AQ4" s="13"/>
      <c r="AR4" s="13"/>
      <c r="AS4" s="13"/>
      <c r="AT4" s="14"/>
      <c r="AU4" s="14"/>
      <c r="AV4" s="15"/>
      <c r="AW4" s="15"/>
    </row>
    <row r="5" spans="1:49" s="16" customFormat="1" ht="18">
      <c r="F5" s="463" t="s">
        <v>5</v>
      </c>
      <c r="G5" s="463"/>
      <c r="H5" s="463"/>
      <c r="I5" s="463"/>
      <c r="J5" s="463"/>
      <c r="K5" s="463"/>
      <c r="L5" s="463"/>
      <c r="M5" s="463"/>
      <c r="N5" s="463"/>
      <c r="O5" s="463"/>
      <c r="P5" s="463"/>
      <c r="Y5" s="440" t="s">
        <v>6</v>
      </c>
      <c r="Z5" s="440"/>
      <c r="AA5" s="440"/>
      <c r="AB5" s="440"/>
      <c r="AC5" s="440"/>
      <c r="AD5" s="440"/>
      <c r="AE5" s="440"/>
      <c r="AF5" s="440"/>
      <c r="AG5" s="440"/>
      <c r="AH5" s="440"/>
      <c r="AI5" s="440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49" ht="21.95" customHeight="1">
      <c r="E6" s="19">
        <v>1</v>
      </c>
      <c r="F6" s="443" t="s">
        <v>95</v>
      </c>
      <c r="G6" s="443"/>
      <c r="H6" s="443"/>
      <c r="I6" s="443"/>
      <c r="J6" s="443"/>
      <c r="K6" s="443"/>
      <c r="L6" s="443"/>
      <c r="M6" s="443"/>
      <c r="N6" s="443"/>
      <c r="O6" s="443"/>
      <c r="P6" s="443"/>
      <c r="X6" s="20">
        <v>5</v>
      </c>
      <c r="Y6" s="443" t="s">
        <v>119</v>
      </c>
      <c r="Z6" s="443"/>
      <c r="AA6" s="443"/>
      <c r="AB6" s="443"/>
      <c r="AC6" s="443"/>
      <c r="AD6" s="443"/>
      <c r="AE6" s="443"/>
      <c r="AF6" s="443"/>
      <c r="AG6" s="443"/>
      <c r="AH6" s="443"/>
      <c r="AI6" s="443"/>
      <c r="AJ6" s="8"/>
      <c r="AK6" s="13"/>
      <c r="AL6" s="13"/>
      <c r="AM6" s="15"/>
      <c r="AN6" s="15"/>
      <c r="AO6" s="13"/>
      <c r="AP6" s="13"/>
      <c r="AQ6" s="13"/>
      <c r="AR6" s="13"/>
      <c r="AS6" s="13"/>
      <c r="AT6" s="13"/>
      <c r="AU6" s="13"/>
      <c r="AV6" s="15"/>
    </row>
    <row r="7" spans="1:49" ht="21.95" customHeight="1">
      <c r="E7" s="19">
        <v>2</v>
      </c>
      <c r="F7" s="443" t="s">
        <v>96</v>
      </c>
      <c r="G7" s="443"/>
      <c r="H7" s="443"/>
      <c r="I7" s="443"/>
      <c r="J7" s="443"/>
      <c r="K7" s="443"/>
      <c r="L7" s="443"/>
      <c r="M7" s="443"/>
      <c r="N7" s="443"/>
      <c r="O7" s="443"/>
      <c r="P7" s="443"/>
      <c r="X7" s="20">
        <v>6</v>
      </c>
      <c r="Y7" s="443" t="s">
        <v>114</v>
      </c>
      <c r="Z7" s="443"/>
      <c r="AA7" s="443"/>
      <c r="AB7" s="443"/>
      <c r="AC7" s="443"/>
      <c r="AD7" s="443"/>
      <c r="AE7" s="443"/>
      <c r="AF7" s="443"/>
      <c r="AG7" s="443"/>
      <c r="AH7" s="443"/>
      <c r="AI7" s="443"/>
      <c r="AJ7" s="8"/>
      <c r="AK7" s="13"/>
      <c r="AL7" s="13"/>
      <c r="AM7" s="15"/>
      <c r="AN7" s="15"/>
      <c r="AO7" s="13"/>
      <c r="AP7" s="13"/>
      <c r="AQ7" s="13"/>
      <c r="AR7" s="13"/>
      <c r="AS7" s="13"/>
      <c r="AT7" s="13"/>
      <c r="AU7" s="13"/>
      <c r="AV7" s="15"/>
    </row>
    <row r="8" spans="1:49" ht="21.95" customHeight="1">
      <c r="E8" s="19">
        <v>3</v>
      </c>
      <c r="F8" s="443" t="s">
        <v>92</v>
      </c>
      <c r="G8" s="443"/>
      <c r="H8" s="443"/>
      <c r="I8" s="443"/>
      <c r="J8" s="443"/>
      <c r="K8" s="443"/>
      <c r="L8" s="443"/>
      <c r="M8" s="443"/>
      <c r="N8" s="443"/>
      <c r="O8" s="443"/>
      <c r="P8" s="443"/>
      <c r="X8" s="20">
        <v>7</v>
      </c>
      <c r="Y8" s="443" t="s">
        <v>120</v>
      </c>
      <c r="Z8" s="443"/>
      <c r="AA8" s="443"/>
      <c r="AB8" s="443"/>
      <c r="AC8" s="443"/>
      <c r="AD8" s="443"/>
      <c r="AE8" s="443"/>
      <c r="AF8" s="443"/>
      <c r="AG8" s="443"/>
      <c r="AH8" s="443"/>
      <c r="AI8" s="443"/>
      <c r="AJ8" s="8"/>
      <c r="AK8" s="13"/>
      <c r="AL8" s="13"/>
      <c r="AM8" s="15"/>
      <c r="AN8" s="15"/>
      <c r="AO8" s="13"/>
      <c r="AP8" s="13"/>
      <c r="AQ8" s="13"/>
      <c r="AR8" s="13"/>
      <c r="AS8" s="13"/>
      <c r="AT8" s="13"/>
      <c r="AU8" s="13"/>
      <c r="AV8" s="15"/>
    </row>
    <row r="9" spans="1:49" ht="21.95" customHeight="1">
      <c r="E9" s="19">
        <v>4</v>
      </c>
      <c r="F9" s="443" t="s">
        <v>97</v>
      </c>
      <c r="G9" s="443"/>
      <c r="H9" s="443"/>
      <c r="I9" s="443"/>
      <c r="J9" s="443"/>
      <c r="K9" s="443"/>
      <c r="L9" s="443"/>
      <c r="M9" s="443"/>
      <c r="N9" s="443"/>
      <c r="O9" s="443"/>
      <c r="P9" s="443"/>
      <c r="X9" s="20">
        <v>8</v>
      </c>
      <c r="Y9" s="443" t="s">
        <v>118</v>
      </c>
      <c r="Z9" s="443"/>
      <c r="AA9" s="443"/>
      <c r="AB9" s="443"/>
      <c r="AC9" s="443"/>
      <c r="AD9" s="443"/>
      <c r="AE9" s="443"/>
      <c r="AF9" s="443"/>
      <c r="AG9" s="443"/>
      <c r="AH9" s="443"/>
      <c r="AI9" s="443"/>
      <c r="AJ9" s="8"/>
      <c r="AK9" s="13"/>
      <c r="AL9" s="21"/>
      <c r="AM9" s="9"/>
      <c r="AN9" s="15"/>
      <c r="AO9" s="13"/>
      <c r="AP9" s="13"/>
      <c r="AQ9" s="13"/>
      <c r="AR9" s="13"/>
      <c r="AS9" s="13"/>
      <c r="AT9" s="13"/>
      <c r="AU9" s="13"/>
      <c r="AV9" s="15"/>
    </row>
    <row r="10" spans="1:49" ht="21.95" customHeight="1"/>
    <row r="11" spans="1:49" ht="21.95" customHeight="1">
      <c r="C11" s="19">
        <v>1</v>
      </c>
      <c r="D11" s="444" t="str">
        <f>IF(ISBLANK($F$6),"",$F$6)</f>
        <v>EGGERS, Erik</v>
      </c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12" t="s">
        <v>0</v>
      </c>
      <c r="P11" s="7">
        <v>5</v>
      </c>
      <c r="Q11" s="444" t="str">
        <f>IF(ISBLANK($Y$6),"",$Y$6)</f>
        <v>RÜHMANN, Marco</v>
      </c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E11" s="446">
        <v>3</v>
      </c>
      <c r="AF11" s="446"/>
      <c r="AG11" s="12" t="s">
        <v>1</v>
      </c>
      <c r="AH11" s="445">
        <v>3</v>
      </c>
      <c r="AI11" s="445"/>
      <c r="AJ11" s="14"/>
      <c r="AL11" s="13">
        <f t="shared" ref="AL11:AL26" si="0">IF(ISNUMBER(AH11),IF(AE11&gt;AH11,2,IF(AE11=AH11,1,0)),"")</f>
        <v>1</v>
      </c>
      <c r="AM11" s="15">
        <f t="shared" ref="AM11:AM26" si="1">IF(ISNUMBER(AH11),IF(AH11&gt;AE11,2,IF(AE11=AH11,1,0)),"")</f>
        <v>1</v>
      </c>
      <c r="AO11" s="6">
        <v>3</v>
      </c>
      <c r="AQ11" s="22"/>
      <c r="AR11" s="22"/>
      <c r="AS11" s="22"/>
      <c r="AT11" s="22"/>
      <c r="AU11" s="22"/>
      <c r="AV11" s="22"/>
      <c r="AW11" s="6"/>
    </row>
    <row r="12" spans="1:49" ht="21.95" customHeight="1">
      <c r="C12" s="19">
        <v>2</v>
      </c>
      <c r="D12" s="444" t="str">
        <f>IF(ISBLANK($F$7),"",$F$7)</f>
        <v>FROMME, Bernd</v>
      </c>
      <c r="E12" s="444"/>
      <c r="F12" s="444"/>
      <c r="G12" s="444"/>
      <c r="H12" s="444"/>
      <c r="I12" s="444"/>
      <c r="J12" s="444"/>
      <c r="K12" s="444"/>
      <c r="L12" s="444"/>
      <c r="M12" s="444"/>
      <c r="N12" s="444"/>
      <c r="O12" s="12" t="s">
        <v>0</v>
      </c>
      <c r="P12" s="7">
        <v>6</v>
      </c>
      <c r="Q12" s="444" t="str">
        <f>IF(ISBLANK($Y$7),"",$Y$7)</f>
        <v>FOIT, Jens</v>
      </c>
      <c r="R12" s="444"/>
      <c r="S12" s="444"/>
      <c r="T12" s="444"/>
      <c r="U12" s="444"/>
      <c r="V12" s="444"/>
      <c r="W12" s="444"/>
      <c r="X12" s="444"/>
      <c r="Y12" s="444"/>
      <c r="Z12" s="444"/>
      <c r="AA12" s="444"/>
      <c r="AB12" s="444"/>
      <c r="AE12" s="446">
        <v>3</v>
      </c>
      <c r="AF12" s="446"/>
      <c r="AG12" s="12" t="s">
        <v>1</v>
      </c>
      <c r="AH12" s="445">
        <v>4</v>
      </c>
      <c r="AI12" s="445"/>
      <c r="AJ12" s="14"/>
      <c r="AL12" s="13">
        <f t="shared" si="0"/>
        <v>0</v>
      </c>
      <c r="AM12" s="15">
        <f t="shared" si="1"/>
        <v>2</v>
      </c>
      <c r="AO12" s="6">
        <v>7</v>
      </c>
      <c r="AQ12" s="23">
        <f>IF(ISNUMBER(AH12),SUM($AL$11:AL12),"")</f>
        <v>1</v>
      </c>
      <c r="AR12" s="24" t="str">
        <f>IF(ISNUMBER(AH12),":","")</f>
        <v>:</v>
      </c>
      <c r="AS12" s="24">
        <f>IF(ISNUMBER(AH12),SUM($AM$11:AM12),"")</f>
        <v>3</v>
      </c>
      <c r="AT12" s="23">
        <f>IF(ISNUMBER(AH12),SUM($AE$11:AF12),"")</f>
        <v>6</v>
      </c>
      <c r="AU12" s="24" t="str">
        <f>IF(ISNUMBER(AH12),":","")</f>
        <v>:</v>
      </c>
      <c r="AV12" s="24">
        <f>IF(ISNUMBER(AH12),SUM($AH$11:AI12),"")</f>
        <v>7</v>
      </c>
      <c r="AW12" s="6"/>
    </row>
    <row r="13" spans="1:49" ht="21.95" customHeight="1">
      <c r="C13" s="19">
        <v>3</v>
      </c>
      <c r="D13" s="444" t="str">
        <f>IF(ISBLANK($F$8),"",$F$8)</f>
        <v>DE NICOLO, Fabio</v>
      </c>
      <c r="E13" s="444"/>
      <c r="F13" s="444"/>
      <c r="G13" s="444"/>
      <c r="H13" s="444"/>
      <c r="I13" s="444"/>
      <c r="J13" s="444"/>
      <c r="K13" s="444"/>
      <c r="L13" s="444"/>
      <c r="M13" s="444"/>
      <c r="N13" s="444"/>
      <c r="O13" s="12" t="s">
        <v>0</v>
      </c>
      <c r="P13" s="7">
        <v>7</v>
      </c>
      <c r="Q13" s="444" t="str">
        <f>IF(ISBLANK($Y$8),"",$Y$8)</f>
        <v>SOCHA, Marcus</v>
      </c>
      <c r="R13" s="444"/>
      <c r="S13" s="444"/>
      <c r="T13" s="444"/>
      <c r="U13" s="444"/>
      <c r="V13" s="444"/>
      <c r="W13" s="444"/>
      <c r="X13" s="444"/>
      <c r="Y13" s="444"/>
      <c r="Z13" s="444"/>
      <c r="AA13" s="444"/>
      <c r="AB13" s="444"/>
      <c r="AE13" s="446">
        <v>1</v>
      </c>
      <c r="AF13" s="446"/>
      <c r="AG13" s="12" t="s">
        <v>1</v>
      </c>
      <c r="AH13" s="445">
        <v>3</v>
      </c>
      <c r="AI13" s="445"/>
      <c r="AJ13" s="14"/>
      <c r="AL13" s="13">
        <f t="shared" si="0"/>
        <v>0</v>
      </c>
      <c r="AM13" s="15">
        <f t="shared" si="1"/>
        <v>2</v>
      </c>
      <c r="AO13" s="6">
        <v>1</v>
      </c>
      <c r="AQ13" s="23"/>
      <c r="AR13" s="24"/>
      <c r="AS13" s="24"/>
      <c r="AT13" s="23"/>
      <c r="AU13" s="24"/>
      <c r="AV13" s="24"/>
      <c r="AW13" s="6"/>
    </row>
    <row r="14" spans="1:49" ht="21.95" customHeight="1">
      <c r="C14" s="19">
        <v>4</v>
      </c>
      <c r="D14" s="444" t="str">
        <f>IF(ISBLANK($F$9),"",$F$9)</f>
        <v>RUNGE, Jens</v>
      </c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12" t="s">
        <v>0</v>
      </c>
      <c r="P14" s="7">
        <v>8</v>
      </c>
      <c r="Q14" s="444" t="str">
        <f>IF(ISBLANK($Y$9),"",$Y$9)</f>
        <v>MANUEL, Jose´</v>
      </c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E14" s="446">
        <v>3</v>
      </c>
      <c r="AF14" s="446"/>
      <c r="AG14" s="12" t="s">
        <v>1</v>
      </c>
      <c r="AH14" s="445">
        <v>4</v>
      </c>
      <c r="AI14" s="445"/>
      <c r="AJ14" s="14"/>
      <c r="AL14" s="13">
        <f t="shared" si="0"/>
        <v>0</v>
      </c>
      <c r="AM14" s="15">
        <f t="shared" si="1"/>
        <v>2</v>
      </c>
      <c r="AO14" s="6">
        <v>6</v>
      </c>
      <c r="AQ14" s="23">
        <f>IF(ISNUMBER(AH14),SUM($AL$11:AL14),"")</f>
        <v>1</v>
      </c>
      <c r="AR14" s="24" t="str">
        <f>IF(ISNUMBER(AH14),":","")</f>
        <v>:</v>
      </c>
      <c r="AS14" s="24">
        <f>IF(ISNUMBER(AH14),SUM($AM$11:AM14),"")</f>
        <v>7</v>
      </c>
      <c r="AT14" s="23">
        <f>IF(ISNUMBER(AH14),SUM($AE$11:AF14),"")</f>
        <v>10</v>
      </c>
      <c r="AU14" s="24" t="str">
        <f>IF(ISNUMBER(AH14),":","")</f>
        <v>:</v>
      </c>
      <c r="AV14" s="24">
        <f>IF(ISNUMBER(AH14),SUM($AH$11:AI14),"")</f>
        <v>14</v>
      </c>
      <c r="AW14" s="6"/>
    </row>
    <row r="15" spans="1:49" ht="21.95" customHeight="1">
      <c r="C15" s="19">
        <v>2</v>
      </c>
      <c r="D15" s="444" t="str">
        <f>IF(ISBLANK($F$7),"",$F$7)</f>
        <v>FROMME, Bernd</v>
      </c>
      <c r="E15" s="444"/>
      <c r="F15" s="444"/>
      <c r="G15" s="444"/>
      <c r="H15" s="444"/>
      <c r="I15" s="444"/>
      <c r="J15" s="444"/>
      <c r="K15" s="444"/>
      <c r="L15" s="444"/>
      <c r="M15" s="444"/>
      <c r="N15" s="444"/>
      <c r="O15" s="12" t="s">
        <v>0</v>
      </c>
      <c r="P15" s="7">
        <v>5</v>
      </c>
      <c r="Q15" s="444" t="str">
        <f>IF(ISBLANK($Y$6),"",$Y$6)</f>
        <v>RÜHMANN, Marco</v>
      </c>
      <c r="R15" s="444"/>
      <c r="S15" s="444"/>
      <c r="T15" s="444"/>
      <c r="U15" s="444"/>
      <c r="V15" s="444"/>
      <c r="W15" s="444"/>
      <c r="X15" s="444"/>
      <c r="Y15" s="444"/>
      <c r="Z15" s="444"/>
      <c r="AA15" s="444"/>
      <c r="AB15" s="444"/>
      <c r="AE15" s="446">
        <v>5</v>
      </c>
      <c r="AF15" s="446"/>
      <c r="AG15" s="12" t="s">
        <v>1</v>
      </c>
      <c r="AH15" s="445">
        <v>3</v>
      </c>
      <c r="AI15" s="445"/>
      <c r="AJ15" s="14"/>
      <c r="AL15" s="13">
        <f t="shared" si="0"/>
        <v>2</v>
      </c>
      <c r="AM15" s="15">
        <f t="shared" si="1"/>
        <v>0</v>
      </c>
      <c r="AO15" s="6">
        <v>4</v>
      </c>
      <c r="AQ15" s="23"/>
      <c r="AR15" s="24"/>
      <c r="AS15" s="24"/>
      <c r="AT15" s="23"/>
      <c r="AU15" s="24"/>
      <c r="AV15" s="24"/>
      <c r="AW15" s="6"/>
    </row>
    <row r="16" spans="1:49" ht="21.95" customHeight="1">
      <c r="C16" s="19">
        <v>3</v>
      </c>
      <c r="D16" s="444" t="str">
        <f>IF(ISBLANK($F$8),"",$F$8)</f>
        <v>DE NICOLO, Fabio</v>
      </c>
      <c r="E16" s="444"/>
      <c r="F16" s="444"/>
      <c r="G16" s="444"/>
      <c r="H16" s="444"/>
      <c r="I16" s="444"/>
      <c r="J16" s="444"/>
      <c r="K16" s="444"/>
      <c r="L16" s="444"/>
      <c r="M16" s="444"/>
      <c r="N16" s="444"/>
      <c r="O16" s="12" t="s">
        <v>0</v>
      </c>
      <c r="P16" s="7">
        <v>6</v>
      </c>
      <c r="Q16" s="444" t="str">
        <f>IF(ISBLANK($Y$7),"",$Y$7)</f>
        <v>FOIT, Jens</v>
      </c>
      <c r="R16" s="444"/>
      <c r="S16" s="444"/>
      <c r="T16" s="444"/>
      <c r="U16" s="444"/>
      <c r="V16" s="444"/>
      <c r="W16" s="444"/>
      <c r="X16" s="444"/>
      <c r="Y16" s="444"/>
      <c r="Z16" s="444"/>
      <c r="AA16" s="444"/>
      <c r="AB16" s="444"/>
      <c r="AE16" s="446">
        <v>4</v>
      </c>
      <c r="AF16" s="446"/>
      <c r="AG16" s="12" t="s">
        <v>1</v>
      </c>
      <c r="AH16" s="445">
        <v>6</v>
      </c>
      <c r="AI16" s="445"/>
      <c r="AJ16" s="14"/>
      <c r="AL16" s="13">
        <f t="shared" si="0"/>
        <v>0</v>
      </c>
      <c r="AM16" s="15">
        <f t="shared" si="1"/>
        <v>2</v>
      </c>
      <c r="AO16" s="6">
        <v>8</v>
      </c>
      <c r="AQ16" s="23">
        <f>IF(ISNUMBER(AH16),SUM($AL$11:AL16),"")</f>
        <v>3</v>
      </c>
      <c r="AR16" s="24" t="str">
        <f>IF(ISNUMBER(AH16),":","")</f>
        <v>:</v>
      </c>
      <c r="AS16" s="24">
        <f>IF(ISNUMBER(AH16),SUM($AM$11:AM16),"")</f>
        <v>9</v>
      </c>
      <c r="AT16" s="23">
        <f>IF(ISNUMBER(AH16),SUM($AE$11:AF16),"")</f>
        <v>19</v>
      </c>
      <c r="AU16" s="24" t="str">
        <f>IF(ISNUMBER(AH16),":","")</f>
        <v>:</v>
      </c>
      <c r="AV16" s="24">
        <f>IF(ISNUMBER(AH16),SUM($AH$11:AI16),"")</f>
        <v>23</v>
      </c>
      <c r="AW16" s="6"/>
    </row>
    <row r="17" spans="3:49" ht="21.95" customHeight="1">
      <c r="C17" s="19">
        <v>4</v>
      </c>
      <c r="D17" s="444" t="str">
        <f>IF(ISBLANK($F$9),"",$F$9)</f>
        <v>RUNGE, Jens</v>
      </c>
      <c r="E17" s="444"/>
      <c r="F17" s="444"/>
      <c r="G17" s="444"/>
      <c r="H17" s="444"/>
      <c r="I17" s="444"/>
      <c r="J17" s="444"/>
      <c r="K17" s="444"/>
      <c r="L17" s="444"/>
      <c r="M17" s="444"/>
      <c r="N17" s="444"/>
      <c r="O17" s="12" t="s">
        <v>0</v>
      </c>
      <c r="P17" s="7">
        <v>7</v>
      </c>
      <c r="Q17" s="444" t="str">
        <f>IF(ISBLANK($Y$8),"",$Y$8)</f>
        <v>SOCHA, Marcus</v>
      </c>
      <c r="R17" s="444"/>
      <c r="S17" s="444"/>
      <c r="T17" s="444"/>
      <c r="U17" s="444"/>
      <c r="V17" s="444"/>
      <c r="W17" s="444"/>
      <c r="X17" s="444"/>
      <c r="Y17" s="444"/>
      <c r="Z17" s="444"/>
      <c r="AA17" s="444"/>
      <c r="AB17" s="444"/>
      <c r="AE17" s="446">
        <v>5</v>
      </c>
      <c r="AF17" s="446"/>
      <c r="AG17" s="12" t="s">
        <v>1</v>
      </c>
      <c r="AH17" s="445">
        <v>1</v>
      </c>
      <c r="AI17" s="445"/>
      <c r="AJ17" s="14"/>
      <c r="AL17" s="13">
        <f t="shared" si="0"/>
        <v>2</v>
      </c>
      <c r="AM17" s="15">
        <f t="shared" si="1"/>
        <v>0</v>
      </c>
      <c r="AO17" s="6">
        <v>2</v>
      </c>
      <c r="AQ17" s="23"/>
      <c r="AR17" s="24"/>
      <c r="AS17" s="24"/>
      <c r="AT17" s="23"/>
      <c r="AU17" s="24"/>
      <c r="AV17" s="24"/>
      <c r="AW17" s="6"/>
    </row>
    <row r="18" spans="3:49" ht="21.95" customHeight="1">
      <c r="C18" s="19">
        <v>1</v>
      </c>
      <c r="D18" s="444" t="str">
        <f>IF(ISBLANK($F$6),"",$F$6)</f>
        <v>EGGERS, Erik</v>
      </c>
      <c r="E18" s="444"/>
      <c r="F18" s="444"/>
      <c r="G18" s="444"/>
      <c r="H18" s="444"/>
      <c r="I18" s="444"/>
      <c r="J18" s="444"/>
      <c r="K18" s="444"/>
      <c r="L18" s="444"/>
      <c r="M18" s="444"/>
      <c r="N18" s="444"/>
      <c r="O18" s="12" t="s">
        <v>0</v>
      </c>
      <c r="P18" s="7">
        <v>8</v>
      </c>
      <c r="Q18" s="444" t="str">
        <f>IF(ISBLANK($Y$9),"",$Y$9)</f>
        <v>MANUEL, Jose´</v>
      </c>
      <c r="R18" s="444"/>
      <c r="S18" s="444"/>
      <c r="T18" s="444"/>
      <c r="U18" s="444"/>
      <c r="V18" s="444"/>
      <c r="W18" s="444"/>
      <c r="X18" s="444"/>
      <c r="Y18" s="444"/>
      <c r="Z18" s="444"/>
      <c r="AA18" s="444"/>
      <c r="AB18" s="444"/>
      <c r="AE18" s="446">
        <v>3</v>
      </c>
      <c r="AF18" s="446"/>
      <c r="AG18" s="12" t="s">
        <v>1</v>
      </c>
      <c r="AH18" s="445">
        <v>5</v>
      </c>
      <c r="AI18" s="445"/>
      <c r="AJ18" s="14"/>
      <c r="AL18" s="13">
        <f t="shared" si="0"/>
        <v>0</v>
      </c>
      <c r="AM18" s="15">
        <f t="shared" si="1"/>
        <v>2</v>
      </c>
      <c r="AO18" s="6">
        <v>5</v>
      </c>
      <c r="AQ18" s="23">
        <f>IF(ISNUMBER(AH18),SUM($AL$11:AL18),"")</f>
        <v>5</v>
      </c>
      <c r="AR18" s="24" t="str">
        <f>IF(ISNUMBER(AH18),":","")</f>
        <v>:</v>
      </c>
      <c r="AS18" s="24">
        <f>IF(ISNUMBER(AH18),SUM($AM$11:AM18),"")</f>
        <v>11</v>
      </c>
      <c r="AT18" s="23">
        <f>IF(ISNUMBER(AH18),SUM($AE$11:AF18),"")</f>
        <v>27</v>
      </c>
      <c r="AU18" s="24" t="str">
        <f>IF(ISNUMBER(AH18),":","")</f>
        <v>:</v>
      </c>
      <c r="AV18" s="24">
        <f>IF(ISNUMBER(AH18),SUM($AH$11:AI18),"")</f>
        <v>29</v>
      </c>
      <c r="AW18" s="6"/>
    </row>
    <row r="19" spans="3:49" ht="21.95" customHeight="1">
      <c r="C19" s="19">
        <v>4</v>
      </c>
      <c r="D19" s="444" t="str">
        <f>IF(ISBLANK($F$9),"",$F$9)</f>
        <v>RUNGE, Jens</v>
      </c>
      <c r="E19" s="444"/>
      <c r="F19" s="444"/>
      <c r="G19" s="444"/>
      <c r="H19" s="444"/>
      <c r="I19" s="444"/>
      <c r="J19" s="444"/>
      <c r="K19" s="444"/>
      <c r="L19" s="444"/>
      <c r="M19" s="444"/>
      <c r="N19" s="444"/>
      <c r="O19" s="12" t="s">
        <v>0</v>
      </c>
      <c r="P19" s="7">
        <v>6</v>
      </c>
      <c r="Q19" s="444" t="str">
        <f>IF(ISBLANK($Y$7),"",$Y$7)</f>
        <v>FOIT, Jens</v>
      </c>
      <c r="R19" s="444"/>
      <c r="S19" s="444"/>
      <c r="T19" s="444"/>
      <c r="U19" s="444"/>
      <c r="V19" s="444"/>
      <c r="W19" s="444"/>
      <c r="X19" s="444"/>
      <c r="Y19" s="444"/>
      <c r="Z19" s="444"/>
      <c r="AA19" s="444"/>
      <c r="AB19" s="444"/>
      <c r="AE19" s="446">
        <v>2</v>
      </c>
      <c r="AF19" s="446"/>
      <c r="AG19" s="12" t="s">
        <v>1</v>
      </c>
      <c r="AH19" s="445">
        <v>3</v>
      </c>
      <c r="AI19" s="445"/>
      <c r="AJ19" s="14"/>
      <c r="AL19" s="13">
        <f t="shared" si="0"/>
        <v>0</v>
      </c>
      <c r="AM19" s="15">
        <f t="shared" si="1"/>
        <v>2</v>
      </c>
      <c r="AO19" s="6">
        <v>1</v>
      </c>
      <c r="AQ19" s="23"/>
      <c r="AR19" s="24"/>
      <c r="AS19" s="24"/>
      <c r="AT19" s="23"/>
      <c r="AU19" s="24"/>
      <c r="AV19" s="24"/>
      <c r="AW19" s="6"/>
    </row>
    <row r="20" spans="3:49" ht="21.95" customHeight="1">
      <c r="C20" s="19">
        <v>3</v>
      </c>
      <c r="D20" s="444" t="str">
        <f>IF(ISBLANK($F$8),"",$F$8)</f>
        <v>DE NICOLO, Fabio</v>
      </c>
      <c r="E20" s="444"/>
      <c r="F20" s="444"/>
      <c r="G20" s="444"/>
      <c r="H20" s="444"/>
      <c r="I20" s="444"/>
      <c r="J20" s="444"/>
      <c r="K20" s="444"/>
      <c r="L20" s="444"/>
      <c r="M20" s="444"/>
      <c r="N20" s="444"/>
      <c r="O20" s="12" t="s">
        <v>0</v>
      </c>
      <c r="P20" s="7">
        <v>5</v>
      </c>
      <c r="Q20" s="444" t="str">
        <f>IF(ISBLANK($Y$6),"",$Y$6)</f>
        <v>RÜHMANN, Marco</v>
      </c>
      <c r="R20" s="444"/>
      <c r="S20" s="444"/>
      <c r="T20" s="444"/>
      <c r="U20" s="444"/>
      <c r="V20" s="444"/>
      <c r="W20" s="444"/>
      <c r="X20" s="444"/>
      <c r="Y20" s="444"/>
      <c r="Z20" s="444"/>
      <c r="AA20" s="444"/>
      <c r="AB20" s="444"/>
      <c r="AE20" s="446">
        <v>5</v>
      </c>
      <c r="AF20" s="446"/>
      <c r="AG20" s="12" t="s">
        <v>1</v>
      </c>
      <c r="AH20" s="445">
        <v>5</v>
      </c>
      <c r="AI20" s="445"/>
      <c r="AJ20" s="14"/>
      <c r="AL20" s="13">
        <f t="shared" si="0"/>
        <v>1</v>
      </c>
      <c r="AM20" s="15">
        <f t="shared" si="1"/>
        <v>1</v>
      </c>
      <c r="AO20" s="6">
        <v>7</v>
      </c>
      <c r="AQ20" s="23">
        <f>IF(ISNUMBER(AH20),SUM($AL$11:AL20),"")</f>
        <v>6</v>
      </c>
      <c r="AR20" s="24" t="str">
        <f>IF(ISNUMBER(AH20),":","")</f>
        <v>:</v>
      </c>
      <c r="AS20" s="24">
        <f>IF(ISNUMBER(AH20),SUM($AM$11:AM20),"")</f>
        <v>14</v>
      </c>
      <c r="AT20" s="23">
        <f>IF(ISNUMBER(AH20),SUM($AE$11:AF20),"")</f>
        <v>34</v>
      </c>
      <c r="AU20" s="24" t="str">
        <f>IF(ISNUMBER(AH20),":","")</f>
        <v>:</v>
      </c>
      <c r="AV20" s="24">
        <f>IF(ISNUMBER(AH20),SUM($AH$11:AI20),"")</f>
        <v>37</v>
      </c>
      <c r="AW20" s="6"/>
    </row>
    <row r="21" spans="3:49" ht="21.95" customHeight="1">
      <c r="C21" s="19">
        <v>2</v>
      </c>
      <c r="D21" s="444" t="str">
        <f>IF(ISBLANK($F$7),"",$F$7)</f>
        <v>FROMME, Bernd</v>
      </c>
      <c r="E21" s="444"/>
      <c r="F21" s="444"/>
      <c r="G21" s="444"/>
      <c r="H21" s="444"/>
      <c r="I21" s="444"/>
      <c r="J21" s="444"/>
      <c r="K21" s="444"/>
      <c r="L21" s="444"/>
      <c r="M21" s="444"/>
      <c r="N21" s="444"/>
      <c r="O21" s="12" t="s">
        <v>0</v>
      </c>
      <c r="P21" s="7">
        <v>8</v>
      </c>
      <c r="Q21" s="444" t="str">
        <f>IF(ISBLANK($Y$9),"",$Y$9)</f>
        <v>MANUEL, Jose´</v>
      </c>
      <c r="R21" s="444"/>
      <c r="S21" s="444"/>
      <c r="T21" s="444"/>
      <c r="U21" s="444"/>
      <c r="V21" s="444"/>
      <c r="W21" s="444"/>
      <c r="X21" s="444"/>
      <c r="Y21" s="444"/>
      <c r="Z21" s="444"/>
      <c r="AA21" s="444"/>
      <c r="AB21" s="444"/>
      <c r="AE21" s="446">
        <v>6</v>
      </c>
      <c r="AF21" s="446"/>
      <c r="AG21" s="12" t="s">
        <v>1</v>
      </c>
      <c r="AH21" s="445">
        <v>2</v>
      </c>
      <c r="AI21" s="445"/>
      <c r="AJ21" s="14"/>
      <c r="AL21" s="13">
        <f t="shared" si="0"/>
        <v>2</v>
      </c>
      <c r="AM21" s="15">
        <f t="shared" si="1"/>
        <v>0</v>
      </c>
      <c r="AO21" s="6">
        <v>3</v>
      </c>
      <c r="AQ21" s="23"/>
      <c r="AR21" s="24"/>
      <c r="AS21" s="24"/>
      <c r="AT21" s="23"/>
      <c r="AU21" s="24"/>
      <c r="AV21" s="24"/>
      <c r="AW21" s="6"/>
    </row>
    <row r="22" spans="3:49" ht="21.95" customHeight="1">
      <c r="C22" s="19">
        <v>1</v>
      </c>
      <c r="D22" s="444" t="str">
        <f>IF(ISBLANK($F$6),"",$F$6)</f>
        <v>EGGERS, Erik</v>
      </c>
      <c r="E22" s="444"/>
      <c r="F22" s="444"/>
      <c r="G22" s="444"/>
      <c r="H22" s="444"/>
      <c r="I22" s="444"/>
      <c r="J22" s="444"/>
      <c r="K22" s="444"/>
      <c r="L22" s="444"/>
      <c r="M22" s="444"/>
      <c r="N22" s="444"/>
      <c r="O22" s="12" t="s">
        <v>0</v>
      </c>
      <c r="P22" s="7">
        <v>7</v>
      </c>
      <c r="Q22" s="444" t="str">
        <f>IF(ISBLANK($Y$8),"",$Y$8)</f>
        <v>SOCHA, Marcus</v>
      </c>
      <c r="R22" s="444"/>
      <c r="S22" s="444"/>
      <c r="T22" s="444"/>
      <c r="U22" s="444"/>
      <c r="V22" s="444"/>
      <c r="W22" s="444"/>
      <c r="X22" s="444"/>
      <c r="Y22" s="444"/>
      <c r="Z22" s="444"/>
      <c r="AA22" s="444"/>
      <c r="AB22" s="444"/>
      <c r="AE22" s="446">
        <v>1</v>
      </c>
      <c r="AF22" s="446"/>
      <c r="AG22" s="12" t="s">
        <v>1</v>
      </c>
      <c r="AH22" s="445">
        <v>2</v>
      </c>
      <c r="AI22" s="445"/>
      <c r="AJ22" s="14"/>
      <c r="AL22" s="13">
        <f t="shared" si="0"/>
        <v>0</v>
      </c>
      <c r="AM22" s="15">
        <f t="shared" si="1"/>
        <v>2</v>
      </c>
      <c r="AO22" s="6">
        <v>6</v>
      </c>
      <c r="AQ22" s="23">
        <f>IF(ISNUMBER(AH22),SUM($AL$11:AL22),"")</f>
        <v>8</v>
      </c>
      <c r="AR22" s="24" t="str">
        <f>IF(ISNUMBER(AH22),":","")</f>
        <v>:</v>
      </c>
      <c r="AS22" s="24">
        <f>IF(ISNUMBER(AH22),SUM($AM$11:AM22),"")</f>
        <v>16</v>
      </c>
      <c r="AT22" s="23">
        <f>IF(ISNUMBER(AH22),SUM($AE$11:AF22),"")</f>
        <v>41</v>
      </c>
      <c r="AU22" s="24" t="str">
        <f>IF(ISNUMBER(AH22),":","")</f>
        <v>:</v>
      </c>
      <c r="AV22" s="24">
        <f>IF(ISNUMBER(AH22),SUM($AH$11:AI22),"")</f>
        <v>41</v>
      </c>
      <c r="AW22" s="6"/>
    </row>
    <row r="23" spans="3:49" ht="21.95" customHeight="1">
      <c r="C23" s="19">
        <v>1</v>
      </c>
      <c r="D23" s="444" t="str">
        <f>IF(ISBLANK($F$6),"",$F$6)</f>
        <v>EGGERS, Erik</v>
      </c>
      <c r="E23" s="444"/>
      <c r="F23" s="444"/>
      <c r="G23" s="444"/>
      <c r="H23" s="444"/>
      <c r="I23" s="444"/>
      <c r="J23" s="444"/>
      <c r="K23" s="444"/>
      <c r="L23" s="444"/>
      <c r="M23" s="444"/>
      <c r="N23" s="444"/>
      <c r="O23" s="12" t="s">
        <v>0</v>
      </c>
      <c r="P23" s="7">
        <v>6</v>
      </c>
      <c r="Q23" s="444" t="str">
        <f>IF(ISBLANK($Y$7),"",$Y$7)</f>
        <v>FOIT, Jens</v>
      </c>
      <c r="R23" s="444"/>
      <c r="S23" s="444"/>
      <c r="T23" s="444"/>
      <c r="U23" s="444"/>
      <c r="V23" s="444"/>
      <c r="W23" s="444"/>
      <c r="X23" s="444"/>
      <c r="Y23" s="444"/>
      <c r="Z23" s="444"/>
      <c r="AA23" s="444"/>
      <c r="AB23" s="444"/>
      <c r="AE23" s="446">
        <v>3</v>
      </c>
      <c r="AF23" s="446"/>
      <c r="AG23" s="12" t="s">
        <v>1</v>
      </c>
      <c r="AH23" s="445">
        <v>3</v>
      </c>
      <c r="AI23" s="445"/>
      <c r="AJ23" s="14"/>
      <c r="AL23" s="13">
        <f t="shared" si="0"/>
        <v>1</v>
      </c>
      <c r="AM23" s="15">
        <f t="shared" si="1"/>
        <v>1</v>
      </c>
      <c r="AO23" s="6">
        <v>2</v>
      </c>
      <c r="AQ23" s="23"/>
      <c r="AR23" s="24"/>
      <c r="AS23" s="24"/>
      <c r="AT23" s="23"/>
      <c r="AU23" s="24"/>
      <c r="AV23" s="24"/>
      <c r="AW23" s="6"/>
    </row>
    <row r="24" spans="3:49" ht="21.95" customHeight="1">
      <c r="C24" s="19">
        <v>4</v>
      </c>
      <c r="D24" s="444" t="str">
        <f>IF(ISBLANK($F$9),"",$F$9)</f>
        <v>RUNGE, Jens</v>
      </c>
      <c r="E24" s="444"/>
      <c r="F24" s="444"/>
      <c r="G24" s="444"/>
      <c r="H24" s="444"/>
      <c r="I24" s="444"/>
      <c r="J24" s="444"/>
      <c r="K24" s="444"/>
      <c r="L24" s="444"/>
      <c r="M24" s="444"/>
      <c r="N24" s="444"/>
      <c r="O24" s="12" t="s">
        <v>0</v>
      </c>
      <c r="P24" s="7">
        <v>5</v>
      </c>
      <c r="Q24" s="444" t="str">
        <f>IF(ISBLANK($Y$6),"",$Y$6)</f>
        <v>RÜHMANN, Marco</v>
      </c>
      <c r="R24" s="444"/>
      <c r="S24" s="444"/>
      <c r="T24" s="444"/>
      <c r="U24" s="444"/>
      <c r="V24" s="444"/>
      <c r="W24" s="444"/>
      <c r="X24" s="444"/>
      <c r="Y24" s="444"/>
      <c r="Z24" s="444"/>
      <c r="AA24" s="444"/>
      <c r="AB24" s="444"/>
      <c r="AE24" s="446">
        <v>4</v>
      </c>
      <c r="AF24" s="446"/>
      <c r="AG24" s="12" t="s">
        <v>1</v>
      </c>
      <c r="AH24" s="445">
        <v>1</v>
      </c>
      <c r="AI24" s="445"/>
      <c r="AJ24" s="14"/>
      <c r="AL24" s="13">
        <f t="shared" si="0"/>
        <v>2</v>
      </c>
      <c r="AM24" s="15">
        <f t="shared" si="1"/>
        <v>0</v>
      </c>
      <c r="AO24" s="6">
        <v>8</v>
      </c>
      <c r="AQ24" s="23">
        <f>IF(ISNUMBER(AH24),SUM($AL$11:AL24),"")</f>
        <v>11</v>
      </c>
      <c r="AR24" s="24" t="str">
        <f>IF(ISNUMBER(AH24),":","")</f>
        <v>:</v>
      </c>
      <c r="AS24" s="24">
        <f>IF(ISNUMBER(AH24),SUM($AM$11:AM24),"")</f>
        <v>17</v>
      </c>
      <c r="AT24" s="23">
        <f>IF(ISNUMBER(AH24),SUM($AE$11:AF24),"")</f>
        <v>48</v>
      </c>
      <c r="AU24" s="24" t="str">
        <f>IF(ISNUMBER(AH24),":","")</f>
        <v>:</v>
      </c>
      <c r="AV24" s="24">
        <f>IF(ISNUMBER(AH24),SUM($AH$11:AI24),"")</f>
        <v>45</v>
      </c>
      <c r="AW24" s="6"/>
    </row>
    <row r="25" spans="3:49" ht="21.95" customHeight="1">
      <c r="C25" s="19">
        <v>3</v>
      </c>
      <c r="D25" s="444" t="str">
        <f>IF(ISBLANK($F$8),"",$F$8)</f>
        <v>DE NICOLO, Fabio</v>
      </c>
      <c r="E25" s="444"/>
      <c r="F25" s="444"/>
      <c r="G25" s="444"/>
      <c r="H25" s="444"/>
      <c r="I25" s="444"/>
      <c r="J25" s="444"/>
      <c r="K25" s="444"/>
      <c r="L25" s="444"/>
      <c r="M25" s="444"/>
      <c r="N25" s="444"/>
      <c r="O25" s="12" t="s">
        <v>0</v>
      </c>
      <c r="P25" s="7">
        <v>8</v>
      </c>
      <c r="Q25" s="444" t="str">
        <f>IF(ISBLANK($Y$9),"",$Y$9)</f>
        <v>MANUEL, Jose´</v>
      </c>
      <c r="R25" s="444"/>
      <c r="S25" s="444"/>
      <c r="T25" s="444"/>
      <c r="U25" s="444"/>
      <c r="V25" s="444"/>
      <c r="W25" s="444"/>
      <c r="X25" s="444"/>
      <c r="Y25" s="444"/>
      <c r="Z25" s="444"/>
      <c r="AA25" s="444"/>
      <c r="AB25" s="444"/>
      <c r="AE25" s="446">
        <v>3</v>
      </c>
      <c r="AF25" s="446"/>
      <c r="AG25" s="12" t="s">
        <v>1</v>
      </c>
      <c r="AH25" s="445">
        <v>10</v>
      </c>
      <c r="AI25" s="445"/>
      <c r="AJ25" s="14"/>
      <c r="AL25" s="13">
        <f t="shared" si="0"/>
        <v>0</v>
      </c>
      <c r="AM25" s="15">
        <f t="shared" si="1"/>
        <v>2</v>
      </c>
      <c r="AO25" s="6">
        <v>4</v>
      </c>
      <c r="AQ25" s="23"/>
      <c r="AR25" s="24"/>
      <c r="AS25" s="24"/>
      <c r="AT25" s="23"/>
      <c r="AU25" s="24"/>
      <c r="AV25" s="24"/>
      <c r="AW25" s="6"/>
    </row>
    <row r="26" spans="3:49" ht="21.95" customHeight="1">
      <c r="C26" s="19">
        <v>2</v>
      </c>
      <c r="D26" s="444" t="str">
        <f>IF(ISBLANK($F$7),"",$F$7)</f>
        <v>FROMME, Bernd</v>
      </c>
      <c r="E26" s="444"/>
      <c r="F26" s="444"/>
      <c r="G26" s="444"/>
      <c r="H26" s="444"/>
      <c r="I26" s="444"/>
      <c r="J26" s="444"/>
      <c r="K26" s="444"/>
      <c r="L26" s="444"/>
      <c r="M26" s="444"/>
      <c r="N26" s="444"/>
      <c r="O26" s="12" t="s">
        <v>0</v>
      </c>
      <c r="P26" s="7">
        <v>7</v>
      </c>
      <c r="Q26" s="444" t="str">
        <f>IF(ISBLANK($Y$8),"",$Y$8)</f>
        <v>SOCHA, Marcus</v>
      </c>
      <c r="R26" s="444"/>
      <c r="S26" s="444"/>
      <c r="T26" s="444"/>
      <c r="U26" s="444"/>
      <c r="V26" s="444"/>
      <c r="W26" s="444"/>
      <c r="X26" s="444"/>
      <c r="Y26" s="444"/>
      <c r="Z26" s="444"/>
      <c r="AA26" s="444"/>
      <c r="AB26" s="444"/>
      <c r="AE26" s="446">
        <v>7</v>
      </c>
      <c r="AF26" s="446"/>
      <c r="AG26" s="12" t="s">
        <v>1</v>
      </c>
      <c r="AH26" s="445">
        <v>4</v>
      </c>
      <c r="AI26" s="445"/>
      <c r="AJ26" s="14"/>
      <c r="AL26" s="13">
        <f t="shared" si="0"/>
        <v>2</v>
      </c>
      <c r="AM26" s="15">
        <f t="shared" si="1"/>
        <v>0</v>
      </c>
      <c r="AO26" s="6">
        <v>5</v>
      </c>
      <c r="AQ26" s="23">
        <f>IF(ISNUMBER(AH26),SUM($AL$11:AL26),"")</f>
        <v>13</v>
      </c>
      <c r="AR26" s="24" t="str">
        <f>IF(ISNUMBER(AH26),":","")</f>
        <v>:</v>
      </c>
      <c r="AS26" s="24">
        <f>IF(ISNUMBER(AH26),SUM($AM$11:AM26),"")</f>
        <v>19</v>
      </c>
      <c r="AT26" s="23">
        <f>IF(ISNUMBER(AH26),SUM($AE$11:AF26),"")</f>
        <v>58</v>
      </c>
      <c r="AU26" s="24" t="str">
        <f>IF(ISNUMBER(AH26),":","")</f>
        <v>:</v>
      </c>
      <c r="AV26" s="24">
        <f>IF(ISNUMBER(AH26),SUM($AH$11:AI26),"")</f>
        <v>59</v>
      </c>
      <c r="AW26" s="6"/>
    </row>
    <row r="27" spans="3:49" ht="19.5" customHeight="1"/>
    <row r="28" spans="3:49" s="25" customFormat="1" ht="18.95" customHeight="1">
      <c r="C28" s="26"/>
      <c r="D28" s="27"/>
      <c r="E28" s="27"/>
      <c r="F28" s="27"/>
      <c r="G28" s="27"/>
      <c r="H28" s="28"/>
      <c r="I28" s="29">
        <v>5</v>
      </c>
      <c r="J28" s="452" t="str">
        <f>IF(ISBLANK($Y$6),"",$Y$6)</f>
        <v>RÜHMANN, Marco</v>
      </c>
      <c r="K28" s="452"/>
      <c r="L28" s="452"/>
      <c r="M28" s="452"/>
      <c r="N28" s="452"/>
      <c r="O28" s="453"/>
      <c r="P28" s="29">
        <v>6</v>
      </c>
      <c r="Q28" s="452" t="str">
        <f>IF(ISBLANK($Y$7),"",$Y$7)</f>
        <v>FOIT, Jens</v>
      </c>
      <c r="R28" s="452"/>
      <c r="S28" s="452"/>
      <c r="T28" s="452"/>
      <c r="U28" s="452"/>
      <c r="V28" s="453"/>
      <c r="W28" s="29">
        <v>7</v>
      </c>
      <c r="X28" s="458" t="str">
        <f>IF(ISBLANK($Y$8),"",$Y$8)</f>
        <v>SOCHA, Marcus</v>
      </c>
      <c r="Y28" s="458"/>
      <c r="Z28" s="458"/>
      <c r="AA28" s="458"/>
      <c r="AB28" s="458"/>
      <c r="AC28" s="459"/>
      <c r="AD28" s="29">
        <v>8</v>
      </c>
      <c r="AE28" s="458" t="str">
        <f>IF(ISBLANK($Y$9),"",$Y$9)</f>
        <v>MANUEL, Jose´</v>
      </c>
      <c r="AF28" s="458"/>
      <c r="AG28" s="458"/>
      <c r="AH28" s="458"/>
      <c r="AI28" s="458"/>
      <c r="AJ28" s="459"/>
      <c r="AK28" s="30"/>
      <c r="AL28" s="30"/>
      <c r="AM28" s="30"/>
      <c r="AN28" s="449" t="s">
        <v>7</v>
      </c>
      <c r="AO28" s="450"/>
      <c r="AP28" s="450"/>
      <c r="AQ28" s="450"/>
      <c r="AR28" s="451"/>
      <c r="AS28" s="449" t="s">
        <v>8</v>
      </c>
      <c r="AT28" s="450"/>
      <c r="AU28" s="450"/>
      <c r="AV28" s="450"/>
      <c r="AW28" s="451"/>
    </row>
    <row r="29" spans="3:49" s="25" customFormat="1" ht="18.95" customHeight="1">
      <c r="C29" s="34">
        <v>1</v>
      </c>
      <c r="D29" s="447" t="str">
        <f>IF(ISBLANK($F$6),"",$F$6)</f>
        <v>EGGERS, Erik</v>
      </c>
      <c r="E29" s="447"/>
      <c r="F29" s="447"/>
      <c r="G29" s="447"/>
      <c r="H29" s="448"/>
      <c r="I29" s="464">
        <f>IF(ISNUMBER(AE11),AE11,"")</f>
        <v>3</v>
      </c>
      <c r="J29" s="465"/>
      <c r="K29" s="465"/>
      <c r="L29" s="32" t="s">
        <v>1</v>
      </c>
      <c r="M29" s="466">
        <f>IF(ISNUMBER(AH11),AH11,"")</f>
        <v>3</v>
      </c>
      <c r="N29" s="466"/>
      <c r="O29" s="467"/>
      <c r="P29" s="454">
        <f>IF(ISNUMBER(AE23),AE23,"")</f>
        <v>3</v>
      </c>
      <c r="Q29" s="455"/>
      <c r="R29" s="455"/>
      <c r="S29" s="32" t="s">
        <v>1</v>
      </c>
      <c r="T29" s="456">
        <f>IF(ISNUMBER(AH23),AH23,"")</f>
        <v>3</v>
      </c>
      <c r="U29" s="456"/>
      <c r="V29" s="457"/>
      <c r="W29" s="454">
        <f>IF(ISNUMBER(AE22),AE22,"")</f>
        <v>1</v>
      </c>
      <c r="X29" s="455"/>
      <c r="Y29" s="455"/>
      <c r="Z29" s="32" t="s">
        <v>1</v>
      </c>
      <c r="AA29" s="456">
        <f>IF(ISNUMBER(AH22),AH22,"")</f>
        <v>2</v>
      </c>
      <c r="AB29" s="456"/>
      <c r="AC29" s="457"/>
      <c r="AD29" s="454">
        <f>IF(ISNUMBER(AE18),AE18,"")</f>
        <v>3</v>
      </c>
      <c r="AE29" s="455"/>
      <c r="AF29" s="455"/>
      <c r="AG29" s="32" t="s">
        <v>1</v>
      </c>
      <c r="AH29" s="456">
        <f>IF(ISNUMBER(AH18),AH18,"")</f>
        <v>5</v>
      </c>
      <c r="AI29" s="456"/>
      <c r="AJ29" s="457"/>
      <c r="AK29" s="27"/>
      <c r="AL29" s="27"/>
      <c r="AM29" s="27"/>
      <c r="AN29" s="454">
        <f ca="1">IF(ISBLANK(F6),"",IF(ISNUMBER(AH11),SUMIF(D11:N26,D29,AL11:AL26),""))</f>
        <v>2</v>
      </c>
      <c r="AO29" s="455"/>
      <c r="AP29" s="32" t="s">
        <v>1</v>
      </c>
      <c r="AQ29" s="456">
        <f ca="1">IF(ISBLANK(F6),"",IF(ISNUMBER(AH11),SUMIF(D11:N26,D29,AM11:AM26),""))</f>
        <v>6</v>
      </c>
      <c r="AR29" s="457"/>
      <c r="AS29" s="454">
        <f>IF(ISBLANK(F6),"",IF(ISNUMBER(AH11),SUM(I29,P29,W29,AD29),""))</f>
        <v>10</v>
      </c>
      <c r="AT29" s="455"/>
      <c r="AU29" s="32" t="s">
        <v>1</v>
      </c>
      <c r="AV29" s="456">
        <f>IF(ISBLANK(F6),"",IF(ISNUMBER(AH11),SUM(M29,T29,AA29,AH29),""))</f>
        <v>13</v>
      </c>
      <c r="AW29" s="457"/>
    </row>
    <row r="30" spans="3:49" s="25" customFormat="1" ht="18.95" customHeight="1">
      <c r="C30" s="34">
        <v>2</v>
      </c>
      <c r="D30" s="447" t="str">
        <f>IF(ISBLANK($F$7),"",$F$7)</f>
        <v>FROMME, Bernd</v>
      </c>
      <c r="E30" s="447"/>
      <c r="F30" s="447"/>
      <c r="G30" s="447"/>
      <c r="H30" s="448"/>
      <c r="I30" s="464">
        <f>IF(ISNUMBER(AE15),AE15,"")</f>
        <v>5</v>
      </c>
      <c r="J30" s="465"/>
      <c r="K30" s="465"/>
      <c r="L30" s="32" t="s">
        <v>1</v>
      </c>
      <c r="M30" s="466">
        <f>IF(ISNUMBER(AH15),AH15,"")</f>
        <v>3</v>
      </c>
      <c r="N30" s="466"/>
      <c r="O30" s="467"/>
      <c r="P30" s="454">
        <f>IF(ISNUMBER(AE12),AE12,"")</f>
        <v>3</v>
      </c>
      <c r="Q30" s="455"/>
      <c r="R30" s="455"/>
      <c r="S30" s="32" t="s">
        <v>1</v>
      </c>
      <c r="T30" s="456">
        <f>IF(ISNUMBER(AH12),AH12,"")</f>
        <v>4</v>
      </c>
      <c r="U30" s="456"/>
      <c r="V30" s="457"/>
      <c r="W30" s="454">
        <f>IF(ISNUMBER(AE26),AE26,"")</f>
        <v>7</v>
      </c>
      <c r="X30" s="455"/>
      <c r="Y30" s="455"/>
      <c r="Z30" s="32" t="s">
        <v>1</v>
      </c>
      <c r="AA30" s="456">
        <f>IF(ISNUMBER(AH26),AH26,"")</f>
        <v>4</v>
      </c>
      <c r="AB30" s="456"/>
      <c r="AC30" s="457"/>
      <c r="AD30" s="454">
        <f>IF(ISNUMBER(AE21),AE21,"")</f>
        <v>6</v>
      </c>
      <c r="AE30" s="455"/>
      <c r="AF30" s="455"/>
      <c r="AG30" s="32" t="s">
        <v>1</v>
      </c>
      <c r="AH30" s="456">
        <f>IF(ISNUMBER(AH21),AH21,"")</f>
        <v>2</v>
      </c>
      <c r="AI30" s="456"/>
      <c r="AJ30" s="457"/>
      <c r="AK30" s="27"/>
      <c r="AL30" s="27"/>
      <c r="AM30" s="27"/>
      <c r="AN30" s="454">
        <f ca="1">IF(ISBLANK(F7),"",IF(ISNUMBER(AH12),SUMIF(D12:N27,D30,AL12:AL27),""))</f>
        <v>6</v>
      </c>
      <c r="AO30" s="455"/>
      <c r="AP30" s="32" t="s">
        <v>1</v>
      </c>
      <c r="AQ30" s="456">
        <f ca="1">IF(ISBLANK(F7),"",IF(ISNUMBER(AH12),SUMIF(D12:N27,D30,AM12:AM27),""))</f>
        <v>2</v>
      </c>
      <c r="AR30" s="457"/>
      <c r="AS30" s="454">
        <f>IF(ISBLANK(F7),"",IF(ISNUMBER(AH12),SUM(I30,P30,W30,AD30),""))</f>
        <v>21</v>
      </c>
      <c r="AT30" s="455"/>
      <c r="AU30" s="32" t="s">
        <v>1</v>
      </c>
      <c r="AV30" s="456">
        <f>IF(ISBLANK(F7),"",IF(ISNUMBER(AH12),SUM(M30,T30,AA30,AH30),""))</f>
        <v>13</v>
      </c>
      <c r="AW30" s="457"/>
    </row>
    <row r="31" spans="3:49" s="25" customFormat="1" ht="18.95" customHeight="1">
      <c r="C31" s="34">
        <v>3</v>
      </c>
      <c r="D31" s="447" t="str">
        <f>IF(ISBLANK($F$8),"",$F$8)</f>
        <v>DE NICOLO, Fabio</v>
      </c>
      <c r="E31" s="447"/>
      <c r="F31" s="447"/>
      <c r="G31" s="447"/>
      <c r="H31" s="448"/>
      <c r="I31" s="464">
        <f>IF(ISNUMBER(AE20),AE20,"")</f>
        <v>5</v>
      </c>
      <c r="J31" s="465"/>
      <c r="K31" s="465"/>
      <c r="L31" s="32" t="s">
        <v>1</v>
      </c>
      <c r="M31" s="466">
        <f>IF(ISNUMBER(AH20),AH20,"")</f>
        <v>5</v>
      </c>
      <c r="N31" s="466"/>
      <c r="O31" s="467"/>
      <c r="P31" s="454">
        <f>IF(ISNUMBER(AE16),AE16,"")</f>
        <v>4</v>
      </c>
      <c r="Q31" s="455"/>
      <c r="R31" s="455"/>
      <c r="S31" s="32" t="s">
        <v>1</v>
      </c>
      <c r="T31" s="456">
        <f>IF(ISNUMBER(AH16),AH16,"")</f>
        <v>6</v>
      </c>
      <c r="U31" s="456"/>
      <c r="V31" s="457"/>
      <c r="W31" s="454">
        <f>IF(ISNUMBER(AE13),AE13,"")</f>
        <v>1</v>
      </c>
      <c r="X31" s="455"/>
      <c r="Y31" s="455"/>
      <c r="Z31" s="32" t="s">
        <v>1</v>
      </c>
      <c r="AA31" s="456">
        <f>IF(ISNUMBER(AH13),AH13,"")</f>
        <v>3</v>
      </c>
      <c r="AB31" s="456"/>
      <c r="AC31" s="457"/>
      <c r="AD31" s="454">
        <f>IF(ISNUMBER(AE25),AE25,"")</f>
        <v>3</v>
      </c>
      <c r="AE31" s="455"/>
      <c r="AF31" s="455"/>
      <c r="AG31" s="32" t="s">
        <v>1</v>
      </c>
      <c r="AH31" s="456">
        <f>IF(ISNUMBER(AH25),AH25,"")</f>
        <v>10</v>
      </c>
      <c r="AI31" s="456"/>
      <c r="AJ31" s="457"/>
      <c r="AK31" s="27"/>
      <c r="AL31" s="27"/>
      <c r="AM31" s="27"/>
      <c r="AN31" s="454">
        <f ca="1">IF(ISBLANK(F8),"",IF(ISNUMBER(AH13),SUMIF(D13:N28,D31,AL13:AL28),""))</f>
        <v>1</v>
      </c>
      <c r="AO31" s="455"/>
      <c r="AP31" s="32" t="s">
        <v>1</v>
      </c>
      <c r="AQ31" s="456">
        <f ca="1">IF(ISBLANK(F8),"",IF(ISNUMBER(AH13),SUMIF(D13:N28,D31,AM13:AM28),""))</f>
        <v>7</v>
      </c>
      <c r="AR31" s="457"/>
      <c r="AS31" s="454">
        <f>IF(ISBLANK(F8),"",IF(ISNUMBER(AH13),SUM(I31,P31,W31,AD31),""))</f>
        <v>13</v>
      </c>
      <c r="AT31" s="455"/>
      <c r="AU31" s="32" t="s">
        <v>1</v>
      </c>
      <c r="AV31" s="456">
        <f>IF(ISBLANK(F8),"",IF(ISNUMBER(AH13),SUM(M31,T31,AA31,AH31),""))</f>
        <v>24</v>
      </c>
      <c r="AW31" s="457"/>
    </row>
    <row r="32" spans="3:49" s="25" customFormat="1" ht="18.95" customHeight="1">
      <c r="C32" s="34">
        <v>4</v>
      </c>
      <c r="D32" s="447" t="str">
        <f>IF(ISBLANK($F$9),"",$F$9)</f>
        <v>RUNGE, Jens</v>
      </c>
      <c r="E32" s="447"/>
      <c r="F32" s="447"/>
      <c r="G32" s="447"/>
      <c r="H32" s="448"/>
      <c r="I32" s="464">
        <f>IF(ISNUMBER(AE24),AE24,"")</f>
        <v>4</v>
      </c>
      <c r="J32" s="465"/>
      <c r="K32" s="465"/>
      <c r="L32" s="32" t="s">
        <v>1</v>
      </c>
      <c r="M32" s="466">
        <f>IF(ISNUMBER(AH24),AH24,"")</f>
        <v>1</v>
      </c>
      <c r="N32" s="466"/>
      <c r="O32" s="467"/>
      <c r="P32" s="454">
        <f>IF(ISNUMBER(AE19),AE19,"")</f>
        <v>2</v>
      </c>
      <c r="Q32" s="455"/>
      <c r="R32" s="455"/>
      <c r="S32" s="32" t="s">
        <v>1</v>
      </c>
      <c r="T32" s="456">
        <f>IF(ISNUMBER(AH19),AH19,"")</f>
        <v>3</v>
      </c>
      <c r="U32" s="456"/>
      <c r="V32" s="457"/>
      <c r="W32" s="454">
        <f>IF(ISNUMBER(AE17),AE17,"")</f>
        <v>5</v>
      </c>
      <c r="X32" s="455"/>
      <c r="Y32" s="455"/>
      <c r="Z32" s="32" t="s">
        <v>1</v>
      </c>
      <c r="AA32" s="456">
        <f>IF(ISNUMBER(AH17),AH17,"")</f>
        <v>1</v>
      </c>
      <c r="AB32" s="456"/>
      <c r="AC32" s="457"/>
      <c r="AD32" s="454">
        <f>IF(ISNUMBER(AE14),AE14,"")</f>
        <v>3</v>
      </c>
      <c r="AE32" s="455"/>
      <c r="AF32" s="455"/>
      <c r="AG32" s="32" t="s">
        <v>1</v>
      </c>
      <c r="AH32" s="456">
        <f>IF(ISNUMBER(AH14),AH14,"")</f>
        <v>4</v>
      </c>
      <c r="AI32" s="456"/>
      <c r="AJ32" s="457"/>
      <c r="AK32" s="27"/>
      <c r="AL32" s="27"/>
      <c r="AM32" s="27"/>
      <c r="AN32" s="454">
        <f ca="1">IF(ISBLANK(F9),"",IF(ISNUMBER(AH14),SUMIF(D14:N29,D32,AL14:AL29),""))</f>
        <v>4</v>
      </c>
      <c r="AO32" s="455"/>
      <c r="AP32" s="32" t="s">
        <v>1</v>
      </c>
      <c r="AQ32" s="456">
        <f ca="1">IF(ISBLANK(F9),"",IF(ISNUMBER(AH14),SUMIF(D14:N29,D32,AM14:AM29),""))</f>
        <v>4</v>
      </c>
      <c r="AR32" s="457"/>
      <c r="AS32" s="454">
        <f>IF(ISBLANK(F9),"",IF(ISNUMBER(AH14),SUM(I32,P32,W32,AD32),""))</f>
        <v>14</v>
      </c>
      <c r="AT32" s="455"/>
      <c r="AU32" s="32" t="s">
        <v>1</v>
      </c>
      <c r="AV32" s="456">
        <f>IF(ISBLANK(F9),"",IF(ISNUMBER(AH14),SUM(M32,T32,AA32,AH32),""))</f>
        <v>9</v>
      </c>
      <c r="AW32" s="457"/>
    </row>
    <row r="33" spans="1:49" s="25" customFormat="1" ht="6.75" customHeight="1">
      <c r="C33" s="35"/>
      <c r="D33" s="36"/>
      <c r="E33" s="36"/>
      <c r="F33" s="36"/>
      <c r="G33" s="36"/>
      <c r="H33" s="37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2"/>
      <c r="T33" s="32"/>
      <c r="U33" s="32"/>
      <c r="V33" s="33"/>
      <c r="W33" s="32"/>
      <c r="X33" s="32"/>
      <c r="Y33" s="32"/>
      <c r="Z33" s="32"/>
      <c r="AA33" s="32"/>
      <c r="AB33" s="32"/>
      <c r="AC33" s="33"/>
      <c r="AD33" s="32"/>
      <c r="AE33" s="32"/>
      <c r="AF33" s="32"/>
      <c r="AG33" s="32"/>
      <c r="AH33" s="32"/>
      <c r="AI33" s="32"/>
      <c r="AJ33" s="33"/>
      <c r="AK33" s="27"/>
      <c r="AL33" s="27"/>
      <c r="AM33" s="27"/>
      <c r="AN33" s="31"/>
      <c r="AO33" s="32"/>
      <c r="AP33" s="32"/>
      <c r="AQ33" s="32"/>
      <c r="AR33" s="33"/>
      <c r="AS33" s="31"/>
      <c r="AT33" s="38"/>
      <c r="AU33" s="38"/>
      <c r="AV33" s="38"/>
      <c r="AW33" s="39"/>
    </row>
    <row r="34" spans="1:49" s="25" customFormat="1" ht="18.95" customHeight="1">
      <c r="C34" s="449" t="s">
        <v>7</v>
      </c>
      <c r="D34" s="450"/>
      <c r="E34" s="450"/>
      <c r="F34" s="450"/>
      <c r="G34" s="450"/>
      <c r="H34" s="451"/>
      <c r="I34" s="454">
        <f ca="1">IF(ISBLANK(Y6),"",IF(ISNUMBER(AH11),SUMIF($Q$11:$AB$26,J28,$AM$11:$AM$26),""))</f>
        <v>2</v>
      </c>
      <c r="J34" s="455"/>
      <c r="K34" s="455"/>
      <c r="L34" s="32" t="s">
        <v>1</v>
      </c>
      <c r="M34" s="456">
        <f ca="1">IF(ISBLANK(Y6),"",IF(ISNUMBER(AH11),SUMIF($Q$11:$AB$26,J28,$AL$11:$AL$26),""))</f>
        <v>6</v>
      </c>
      <c r="N34" s="456"/>
      <c r="O34" s="457"/>
      <c r="P34" s="454">
        <f ca="1">IF(ISBLANK(Y7),"",IF(ISNUMBER(AH12),SUMIF($Q$11:$AB$26,Q28,$AM$11:$AM$26),""))</f>
        <v>7</v>
      </c>
      <c r="Q34" s="455"/>
      <c r="R34" s="455"/>
      <c r="S34" s="32" t="s">
        <v>1</v>
      </c>
      <c r="T34" s="456">
        <f ca="1">IF(ISBLANK(Y7),"",IF(ISNUMBER(AH12),SUMIF($Q$11:$AB$26,Q28,$AL$11:$AL$26),""))</f>
        <v>1</v>
      </c>
      <c r="U34" s="456"/>
      <c r="V34" s="457"/>
      <c r="W34" s="454">
        <f ca="1">IF(ISBLANK(Y8),"",IF(ISNUMBER(AH13),SUMIF($Q$11:$AB$26,X28,$AM$11:$AM$26),""))</f>
        <v>4</v>
      </c>
      <c r="X34" s="455"/>
      <c r="Y34" s="455"/>
      <c r="Z34" s="32" t="s">
        <v>1</v>
      </c>
      <c r="AA34" s="456">
        <f ca="1">IF(ISBLANK(Y8),"",IF(ISNUMBER(AH13),SUMIF($Q$11:$AB$26,X28,$AL$11:$AL$26),""))</f>
        <v>4</v>
      </c>
      <c r="AB34" s="456"/>
      <c r="AC34" s="457"/>
      <c r="AD34" s="454">
        <f ca="1">IF(ISBLANK(Y9),"",IF(ISNUMBER(AH14),SUMIF($Q$11:$AB$26,AE28,$AM$11:$AM$26),""))</f>
        <v>6</v>
      </c>
      <c r="AE34" s="455"/>
      <c r="AF34" s="455"/>
      <c r="AG34" s="32" t="s">
        <v>1</v>
      </c>
      <c r="AH34" s="456">
        <f ca="1">IF(ISBLANK(Y9),"",IF(ISNUMBER(AH14),SUMIF($Q$11:$AB$26,AE28,$AL$11:$AL$26),""))</f>
        <v>2</v>
      </c>
      <c r="AI34" s="456"/>
      <c r="AJ34" s="457"/>
      <c r="AK34" s="27"/>
      <c r="AL34" s="27"/>
      <c r="AM34" s="27"/>
      <c r="AN34" s="454">
        <f ca="1">IF(ISNUMBER(AH11),SUM(AN29:AO32),"")</f>
        <v>13</v>
      </c>
      <c r="AO34" s="455"/>
      <c r="AP34" s="32" t="s">
        <v>1</v>
      </c>
      <c r="AQ34" s="456">
        <f ca="1">IF(ISNUMBER(AH11),SUM(AQ29:AR32),"")</f>
        <v>19</v>
      </c>
      <c r="AR34" s="457"/>
      <c r="AS34" s="31"/>
      <c r="AT34" s="38"/>
      <c r="AU34" s="38"/>
      <c r="AV34" s="38"/>
      <c r="AW34" s="39"/>
    </row>
    <row r="35" spans="1:49" s="25" customFormat="1" ht="18.95" customHeight="1">
      <c r="A35" s="40"/>
      <c r="B35" s="40"/>
      <c r="C35" s="449" t="s">
        <v>8</v>
      </c>
      <c r="D35" s="450"/>
      <c r="E35" s="450"/>
      <c r="F35" s="450"/>
      <c r="G35" s="450"/>
      <c r="H35" s="451"/>
      <c r="I35" s="454">
        <f>IF(ISBLANK(Y6),"",IF(ISNUMBER(AH11),SUM(M29:M32),""))</f>
        <v>12</v>
      </c>
      <c r="J35" s="455"/>
      <c r="K35" s="455"/>
      <c r="L35" s="32" t="s">
        <v>1</v>
      </c>
      <c r="M35" s="456">
        <f>IF(ISBLANK(Y6),"",IF(ISNUMBER(AH11),SUM(I29:I32),""))</f>
        <v>17</v>
      </c>
      <c r="N35" s="456"/>
      <c r="O35" s="457"/>
      <c r="P35" s="454">
        <f>IF(ISBLANK(Y7),"",IF(ISNUMBER(AH12),SUM(T29:T32),""))</f>
        <v>16</v>
      </c>
      <c r="Q35" s="455"/>
      <c r="R35" s="455"/>
      <c r="S35" s="32" t="s">
        <v>1</v>
      </c>
      <c r="T35" s="456">
        <f>IF(ISBLANK(Y7),"",IF(ISNUMBER(AH12),SUM(P29:P32),""))</f>
        <v>12</v>
      </c>
      <c r="U35" s="456"/>
      <c r="V35" s="457"/>
      <c r="W35" s="454">
        <f>IF(ISBLANK(Y8),"",IF(ISNUMBER(AH13),SUM(AA29:AA32),""))</f>
        <v>10</v>
      </c>
      <c r="X35" s="455"/>
      <c r="Y35" s="455"/>
      <c r="Z35" s="32" t="s">
        <v>1</v>
      </c>
      <c r="AA35" s="456">
        <f>IF(ISBLANK(Y8),"",IF(ISNUMBER(AH13),SUM(W29:W32),""))</f>
        <v>14</v>
      </c>
      <c r="AB35" s="456"/>
      <c r="AC35" s="457"/>
      <c r="AD35" s="454">
        <f>IF(ISBLANK(Y9),"",IF(ISNUMBER(AH14),SUM(AH29:AH32),""))</f>
        <v>21</v>
      </c>
      <c r="AE35" s="455"/>
      <c r="AF35" s="455"/>
      <c r="AG35" s="32" t="s">
        <v>1</v>
      </c>
      <c r="AH35" s="456">
        <f>IF(ISBLANK(Y9),"",IF(ISNUMBER(AH14),SUM(AD29:AD32),""))</f>
        <v>15</v>
      </c>
      <c r="AI35" s="456"/>
      <c r="AJ35" s="457"/>
      <c r="AK35" s="27"/>
      <c r="AL35" s="27"/>
      <c r="AM35" s="27"/>
      <c r="AN35" s="31"/>
      <c r="AO35" s="32"/>
      <c r="AP35" s="32"/>
      <c r="AQ35" s="32"/>
      <c r="AR35" s="33"/>
      <c r="AS35" s="454">
        <f>IF(ISNUMBER(AH11),SUM(AS29:AT32),"")</f>
        <v>58</v>
      </c>
      <c r="AT35" s="455"/>
      <c r="AU35" s="32" t="s">
        <v>1</v>
      </c>
      <c r="AV35" s="456">
        <f>IF(ISNUMBER(AH11),SUM(AV29:AW32),"")</f>
        <v>59</v>
      </c>
      <c r="AW35" s="457"/>
    </row>
    <row r="36" spans="1:49" s="25" customFormat="1" ht="8.25" customHeight="1"/>
    <row r="37" spans="1:49">
      <c r="C37" s="41"/>
    </row>
    <row r="38" spans="1:49">
      <c r="A38" s="42"/>
    </row>
    <row r="39" spans="1:49" s="13" customFormat="1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AM39" s="15"/>
      <c r="AN39" s="15"/>
      <c r="AV39" s="15"/>
      <c r="AW39" s="15"/>
    </row>
    <row r="40" spans="1:49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7"/>
      <c r="W40" s="7"/>
      <c r="X40" s="7"/>
      <c r="Y40" s="7"/>
      <c r="Z40" s="7"/>
      <c r="AA40" s="7"/>
      <c r="AB40" s="7"/>
      <c r="AC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4"/>
    </row>
  </sheetData>
  <mergeCells count="164"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D35:AF35"/>
    <mergeCell ref="AH35:AJ35"/>
    <mergeCell ref="AQ32:AR32"/>
    <mergeCell ref="AN31:AO31"/>
    <mergeCell ref="AN32:AO32"/>
    <mergeCell ref="AD32:AF32"/>
    <mergeCell ref="AH32:AJ32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A35:AC35"/>
    <mergeCell ref="P31:R31"/>
    <mergeCell ref="T31:V31"/>
    <mergeCell ref="P32:R32"/>
    <mergeCell ref="T32:V32"/>
    <mergeCell ref="P34:R34"/>
    <mergeCell ref="T34:V34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W29:Y29"/>
    <mergeCell ref="AA29:AC29"/>
    <mergeCell ref="Q20:AB20"/>
    <mergeCell ref="Q19:AB19"/>
    <mergeCell ref="Q22:AB22"/>
    <mergeCell ref="Q21:AB21"/>
    <mergeCell ref="Q23:AB23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AN1:AP1"/>
    <mergeCell ref="AQ1:AV1"/>
    <mergeCell ref="AI3:AJ3"/>
    <mergeCell ref="AN3:AO3"/>
    <mergeCell ref="AR3:AS3"/>
    <mergeCell ref="AU3:AV3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</mergeCells>
  <phoneticPr fontId="0" type="noConversion"/>
  <pageMargins left="0" right="0" top="0.78740157480314965" bottom="0" header="0.51181102362204722" footer="0.51181102362204722"/>
  <pageSetup paperSize="9" orientation="portrait" blackAndWhite="1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Protokoll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11</xdr:col>
                    <xdr:colOff>95250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Button 2">
              <controlPr defaultSize="0" print="0" autoFill="0" autoPict="0" macro="[0]!Plus">
                <anchor moveWithCells="1" sizeWithCells="1">
                  <from>
                    <xdr:col>25</xdr:col>
                    <xdr:colOff>85725</xdr:colOff>
                    <xdr:row>0</xdr:row>
                    <xdr:rowOff>0</xdr:rowOff>
                  </from>
                  <to>
                    <xdr:col>28</xdr:col>
                    <xdr:colOff>28575</xdr:colOff>
                    <xdr:row>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Button 3">
              <controlPr defaultSize="0" print="0" autoFill="0" autoPict="0" macro="[0]!Minus">
                <anchor moveWithCells="1" sizeWithCells="1">
                  <from>
                    <xdr:col>28</xdr:col>
                    <xdr:colOff>38100</xdr:colOff>
                    <xdr:row>0</xdr:row>
                    <xdr:rowOff>0</xdr:rowOff>
                  </from>
                  <to>
                    <xdr:col>30</xdr:col>
                    <xdr:colOff>114300</xdr:colOff>
                    <xdr:row>0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AD95"/>
  <sheetViews>
    <sheetView showGridLines="0" tabSelected="1" zoomScale="75" workbookViewId="0">
      <selection sqref="A1:AD1"/>
    </sheetView>
  </sheetViews>
  <sheetFormatPr baseColWidth="10" defaultColWidth="4.28515625" defaultRowHeight="14.25"/>
  <cols>
    <col min="1" max="1" width="5.42578125" style="111" bestFit="1" customWidth="1"/>
    <col min="2" max="2" width="26.7109375" style="110" customWidth="1"/>
    <col min="3" max="3" width="1.85546875" style="110" customWidth="1"/>
    <col min="4" max="4" width="4.28515625" style="110" customWidth="1"/>
    <col min="5" max="5" width="12.5703125" style="110" customWidth="1"/>
    <col min="6" max="8" width="6.42578125" style="110" customWidth="1"/>
    <col min="9" max="9" width="3.5703125" style="110" customWidth="1"/>
    <col min="10" max="12" width="5" style="110" customWidth="1"/>
    <col min="13" max="13" width="3.28515625" style="110" customWidth="1"/>
    <col min="14" max="14" width="5.140625" style="110" customWidth="1"/>
    <col min="15" max="15" width="2" style="110" customWidth="1"/>
    <col min="16" max="16" width="5.140625" style="110" customWidth="1"/>
    <col min="17" max="17" width="3.140625" style="110" customWidth="1"/>
    <col min="18" max="18" width="5.85546875" style="110" customWidth="1"/>
    <col min="19" max="19" width="1.42578125" style="110" customWidth="1"/>
    <col min="20" max="20" width="5.85546875" style="110" customWidth="1"/>
    <col min="21" max="21" width="2.42578125" style="110" customWidth="1"/>
    <col min="22" max="22" width="5.42578125" style="110" bestFit="1" customWidth="1"/>
    <col min="23" max="25" width="4.28515625" style="110" customWidth="1"/>
    <col min="26" max="26" width="6.42578125" style="131" customWidth="1"/>
    <col min="27" max="27" width="4.28515625" style="110" customWidth="1"/>
    <col min="28" max="28" width="7" style="131" customWidth="1"/>
    <col min="29" max="29" width="1.7109375" style="110" customWidth="1"/>
    <col min="30" max="30" width="6.28515625" style="131" customWidth="1"/>
    <col min="31" max="16384" width="4.28515625" style="110"/>
  </cols>
  <sheetData>
    <row r="1" spans="1:30" ht="41.25">
      <c r="A1" s="478" t="s">
        <v>147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AA1" s="478"/>
      <c r="AB1" s="478"/>
      <c r="AC1" s="478"/>
      <c r="AD1" s="478"/>
    </row>
    <row r="2" spans="1:30" ht="15" thickBot="1"/>
    <row r="3" spans="1:30" ht="27" thickBot="1">
      <c r="A3" s="472" t="s">
        <v>31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4"/>
    </row>
    <row r="4" spans="1:30" ht="14.25" customHeight="1" thickBot="1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30" ht="15" thickBot="1">
      <c r="A5" s="114"/>
      <c r="B5" s="115" t="s">
        <v>15</v>
      </c>
      <c r="C5" s="116"/>
      <c r="D5" s="116">
        <f>SUM(D9:D30)</f>
        <v>90</v>
      </c>
      <c r="E5" s="116"/>
      <c r="F5" s="119">
        <f>SUM(F9:F30)</f>
        <v>41</v>
      </c>
      <c r="G5" s="119">
        <f>SUM(G9:G30)</f>
        <v>8</v>
      </c>
      <c r="H5" s="119">
        <f>SUM(H9:H30)</f>
        <v>41</v>
      </c>
      <c r="I5" s="116"/>
      <c r="J5" s="116">
        <f>SUM(J9:J30)</f>
        <v>90</v>
      </c>
      <c r="K5" s="116" t="s">
        <v>1</v>
      </c>
      <c r="L5" s="116">
        <f>SUM(L9:L30)</f>
        <v>90</v>
      </c>
      <c r="M5" s="116"/>
      <c r="N5" s="116">
        <f>SUM(N9:N30)</f>
        <v>1440</v>
      </c>
      <c r="O5" s="116" t="s">
        <v>1</v>
      </c>
      <c r="P5" s="116">
        <f>SUM(P9:P30)</f>
        <v>1440</v>
      </c>
      <c r="Q5" s="116"/>
      <c r="R5" s="116">
        <f>SUM(R9:R30)</f>
        <v>4852</v>
      </c>
      <c r="S5" s="116" t="s">
        <v>1</v>
      </c>
      <c r="T5" s="116">
        <f>SUM(T9:T30)</f>
        <v>4852</v>
      </c>
      <c r="U5" s="116"/>
      <c r="V5" s="117">
        <f>SUM(V9:V30)</f>
        <v>0</v>
      </c>
      <c r="W5" s="118"/>
      <c r="X5" s="475" t="s">
        <v>24</v>
      </c>
      <c r="Y5" s="476"/>
      <c r="Z5" s="476"/>
      <c r="AA5" s="476"/>
      <c r="AB5" s="476"/>
      <c r="AC5" s="476"/>
      <c r="AD5" s="477"/>
    </row>
    <row r="6" spans="1:30" ht="7.5" customHeigh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</row>
    <row r="7" spans="1:30">
      <c r="A7" s="120" t="s">
        <v>32</v>
      </c>
      <c r="B7" s="121" t="s">
        <v>29</v>
      </c>
      <c r="C7" s="122"/>
      <c r="D7" s="123" t="s">
        <v>22</v>
      </c>
      <c r="E7" s="123"/>
      <c r="F7" s="123" t="s">
        <v>18</v>
      </c>
      <c r="G7" s="123" t="s">
        <v>19</v>
      </c>
      <c r="H7" s="123" t="s">
        <v>20</v>
      </c>
      <c r="I7" s="123"/>
      <c r="J7" s="123"/>
      <c r="K7" s="123" t="s">
        <v>7</v>
      </c>
      <c r="L7" s="123"/>
      <c r="M7" s="123"/>
      <c r="N7" s="123"/>
      <c r="O7" s="123" t="s">
        <v>30</v>
      </c>
      <c r="P7" s="123"/>
      <c r="Q7" s="123"/>
      <c r="R7" s="123"/>
      <c r="S7" s="123" t="s">
        <v>8</v>
      </c>
      <c r="T7" s="123"/>
      <c r="U7" s="123"/>
      <c r="V7" s="124" t="s">
        <v>17</v>
      </c>
      <c r="W7" s="125"/>
      <c r="X7" s="126" t="s">
        <v>7</v>
      </c>
      <c r="Y7" s="121"/>
      <c r="Z7" s="174" t="s">
        <v>30</v>
      </c>
      <c r="AA7" s="121"/>
      <c r="AB7" s="177"/>
      <c r="AC7" s="127" t="s">
        <v>8</v>
      </c>
      <c r="AD7" s="179"/>
    </row>
    <row r="8" spans="1:30" ht="16.5" customHeight="1">
      <c r="B8" s="128">
        <v>8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</row>
    <row r="9" spans="1:30">
      <c r="A9" s="364">
        <v>1</v>
      </c>
      <c r="B9" s="365" t="s">
        <v>80</v>
      </c>
      <c r="C9" s="366"/>
      <c r="D9" s="366">
        <v>9</v>
      </c>
      <c r="E9" s="366"/>
      <c r="F9" s="367">
        <v>9</v>
      </c>
      <c r="G9" s="367">
        <v>0</v>
      </c>
      <c r="H9" s="367">
        <v>0</v>
      </c>
      <c r="I9" s="366"/>
      <c r="J9" s="366">
        <v>18</v>
      </c>
      <c r="K9" s="366" t="s">
        <v>1</v>
      </c>
      <c r="L9" s="366">
        <v>0</v>
      </c>
      <c r="M9" s="366"/>
      <c r="N9" s="366">
        <v>190</v>
      </c>
      <c r="O9" s="366" t="s">
        <v>1</v>
      </c>
      <c r="P9" s="366">
        <v>98</v>
      </c>
      <c r="Q9" s="366"/>
      <c r="R9" s="366">
        <v>528</v>
      </c>
      <c r="S9" s="366" t="s">
        <v>1</v>
      </c>
      <c r="T9" s="366">
        <v>384</v>
      </c>
      <c r="U9" s="366"/>
      <c r="V9" s="366">
        <v>144</v>
      </c>
      <c r="W9" s="366"/>
      <c r="X9" s="368">
        <v>2</v>
      </c>
      <c r="Y9" s="366"/>
      <c r="Z9" s="369">
        <v>21.111111111111111</v>
      </c>
      <c r="AA9" s="366"/>
      <c r="AB9" s="368">
        <v>58.666666666666664</v>
      </c>
      <c r="AC9" s="368" t="s">
        <v>1</v>
      </c>
      <c r="AD9" s="368">
        <v>42.666666666666664</v>
      </c>
    </row>
    <row r="10" spans="1:30">
      <c r="A10" s="370">
        <v>2</v>
      </c>
      <c r="B10" s="371" t="s">
        <v>74</v>
      </c>
      <c r="C10" s="372"/>
      <c r="D10" s="372">
        <v>9</v>
      </c>
      <c r="E10" s="372"/>
      <c r="F10" s="373">
        <v>8</v>
      </c>
      <c r="G10" s="373">
        <v>0</v>
      </c>
      <c r="H10" s="373">
        <v>1</v>
      </c>
      <c r="I10" s="372"/>
      <c r="J10" s="372">
        <v>16</v>
      </c>
      <c r="K10" s="372" t="s">
        <v>1</v>
      </c>
      <c r="L10" s="372">
        <v>2</v>
      </c>
      <c r="M10" s="372"/>
      <c r="N10" s="372">
        <v>184</v>
      </c>
      <c r="O10" s="372" t="s">
        <v>1</v>
      </c>
      <c r="P10" s="372">
        <v>104</v>
      </c>
      <c r="Q10" s="372"/>
      <c r="R10" s="372">
        <v>512</v>
      </c>
      <c r="S10" s="372" t="s">
        <v>1</v>
      </c>
      <c r="T10" s="372">
        <v>396</v>
      </c>
      <c r="U10" s="372"/>
      <c r="V10" s="372">
        <v>116</v>
      </c>
      <c r="W10" s="372"/>
      <c r="X10" s="374">
        <v>1.7777777777777777</v>
      </c>
      <c r="Y10" s="372"/>
      <c r="Z10" s="375">
        <v>20.444444444444443</v>
      </c>
      <c r="AA10" s="372"/>
      <c r="AB10" s="374">
        <v>56.888888888888886</v>
      </c>
      <c r="AC10" s="374" t="s">
        <v>1</v>
      </c>
      <c r="AD10" s="374">
        <v>44</v>
      </c>
    </row>
    <row r="11" spans="1:30">
      <c r="A11" s="370">
        <v>3</v>
      </c>
      <c r="B11" s="371" t="s">
        <v>86</v>
      </c>
      <c r="C11" s="372"/>
      <c r="D11" s="372">
        <v>9</v>
      </c>
      <c r="E11" s="372"/>
      <c r="F11" s="373">
        <v>5</v>
      </c>
      <c r="G11" s="373">
        <v>1</v>
      </c>
      <c r="H11" s="373">
        <v>3</v>
      </c>
      <c r="I11" s="372"/>
      <c r="J11" s="372">
        <v>11</v>
      </c>
      <c r="K11" s="372" t="s">
        <v>1</v>
      </c>
      <c r="L11" s="372">
        <v>7</v>
      </c>
      <c r="M11" s="372"/>
      <c r="N11" s="372">
        <v>152</v>
      </c>
      <c r="O11" s="372" t="s">
        <v>1</v>
      </c>
      <c r="P11" s="372">
        <v>136</v>
      </c>
      <c r="Q11" s="372"/>
      <c r="R11" s="372">
        <v>537</v>
      </c>
      <c r="S11" s="372" t="s">
        <v>1</v>
      </c>
      <c r="T11" s="372">
        <v>497</v>
      </c>
      <c r="U11" s="372"/>
      <c r="V11" s="372">
        <v>40</v>
      </c>
      <c r="W11" s="372"/>
      <c r="X11" s="374">
        <v>1.2222222222222223</v>
      </c>
      <c r="Y11" s="372"/>
      <c r="Z11" s="375">
        <v>16.888888888888889</v>
      </c>
      <c r="AA11" s="372"/>
      <c r="AB11" s="374">
        <v>59.666666666666664</v>
      </c>
      <c r="AC11" s="374" t="s">
        <v>1</v>
      </c>
      <c r="AD11" s="374">
        <v>55.222222222222221</v>
      </c>
    </row>
    <row r="12" spans="1:30">
      <c r="A12" s="376">
        <v>4</v>
      </c>
      <c r="B12" s="377" t="s">
        <v>124</v>
      </c>
      <c r="C12" s="377"/>
      <c r="D12" s="377">
        <v>9</v>
      </c>
      <c r="E12" s="377"/>
      <c r="F12" s="378">
        <v>4</v>
      </c>
      <c r="G12" s="378">
        <v>2</v>
      </c>
      <c r="H12" s="378">
        <v>3</v>
      </c>
      <c r="I12" s="377"/>
      <c r="J12" s="377">
        <v>10</v>
      </c>
      <c r="K12" s="377" t="s">
        <v>1</v>
      </c>
      <c r="L12" s="377">
        <v>8</v>
      </c>
      <c r="M12" s="377"/>
      <c r="N12" s="377">
        <v>155</v>
      </c>
      <c r="O12" s="377" t="s">
        <v>1</v>
      </c>
      <c r="P12" s="377">
        <v>133</v>
      </c>
      <c r="Q12" s="377"/>
      <c r="R12" s="377">
        <v>503</v>
      </c>
      <c r="S12" s="377" t="s">
        <v>1</v>
      </c>
      <c r="T12" s="377">
        <v>492</v>
      </c>
      <c r="U12" s="377"/>
      <c r="V12" s="377">
        <v>11</v>
      </c>
      <c r="W12" s="377"/>
      <c r="X12" s="379">
        <v>1.1111111111111112</v>
      </c>
      <c r="Y12" s="377"/>
      <c r="Z12" s="380">
        <v>17.222222222222221</v>
      </c>
      <c r="AA12" s="377"/>
      <c r="AB12" s="379">
        <v>55.888888888888886</v>
      </c>
      <c r="AC12" s="379" t="s">
        <v>1</v>
      </c>
      <c r="AD12" s="379">
        <v>54.666666666666664</v>
      </c>
    </row>
    <row r="13" spans="1:30">
      <c r="A13" s="130">
        <v>5</v>
      </c>
      <c r="B13" s="110" t="s">
        <v>108</v>
      </c>
      <c r="D13" s="110">
        <v>9</v>
      </c>
      <c r="F13" s="111">
        <v>4</v>
      </c>
      <c r="G13" s="111">
        <v>1</v>
      </c>
      <c r="H13" s="111">
        <v>4</v>
      </c>
      <c r="J13" s="110">
        <v>9</v>
      </c>
      <c r="K13" s="110" t="s">
        <v>1</v>
      </c>
      <c r="L13" s="110">
        <v>9</v>
      </c>
      <c r="N13" s="110">
        <v>138</v>
      </c>
      <c r="O13" s="110" t="s">
        <v>1</v>
      </c>
      <c r="P13" s="110">
        <v>150</v>
      </c>
      <c r="R13" s="110">
        <v>480</v>
      </c>
      <c r="S13" s="110" t="s">
        <v>1</v>
      </c>
      <c r="T13" s="110">
        <v>514</v>
      </c>
      <c r="V13" s="110">
        <v>-34</v>
      </c>
      <c r="X13" s="131">
        <v>1</v>
      </c>
      <c r="Z13" s="136">
        <v>15.333333333333334</v>
      </c>
      <c r="AB13" s="131">
        <v>53.333333333333336</v>
      </c>
      <c r="AC13" s="131" t="s">
        <v>1</v>
      </c>
      <c r="AD13" s="131">
        <v>57.111111111111114</v>
      </c>
    </row>
    <row r="14" spans="1:30">
      <c r="A14" s="130">
        <v>6</v>
      </c>
      <c r="B14" s="110" t="s">
        <v>100</v>
      </c>
      <c r="D14" s="110">
        <v>9</v>
      </c>
      <c r="F14" s="111">
        <v>3</v>
      </c>
      <c r="G14" s="111">
        <v>1</v>
      </c>
      <c r="H14" s="111">
        <v>5</v>
      </c>
      <c r="J14" s="110">
        <v>7</v>
      </c>
      <c r="K14" s="110" t="s">
        <v>1</v>
      </c>
      <c r="L14" s="110">
        <v>11</v>
      </c>
      <c r="N14" s="110">
        <v>133</v>
      </c>
      <c r="O14" s="110" t="s">
        <v>1</v>
      </c>
      <c r="P14" s="110">
        <v>155</v>
      </c>
      <c r="R14" s="110">
        <v>454</v>
      </c>
      <c r="S14" s="110" t="s">
        <v>1</v>
      </c>
      <c r="T14" s="110">
        <v>482</v>
      </c>
      <c r="V14" s="110">
        <v>-28</v>
      </c>
      <c r="X14" s="131">
        <v>0.77777777777777779</v>
      </c>
      <c r="Z14" s="136">
        <v>14.777777777777779</v>
      </c>
      <c r="AB14" s="131">
        <v>50.444444444444443</v>
      </c>
      <c r="AC14" s="131" t="s">
        <v>1</v>
      </c>
      <c r="AD14" s="131">
        <v>53.555555555555557</v>
      </c>
    </row>
    <row r="15" spans="1:30">
      <c r="A15" s="130">
        <v>7</v>
      </c>
      <c r="B15" s="110" t="s">
        <v>93</v>
      </c>
      <c r="D15" s="110">
        <v>9</v>
      </c>
      <c r="F15" s="111">
        <v>3</v>
      </c>
      <c r="G15" s="111">
        <v>0</v>
      </c>
      <c r="H15" s="111">
        <v>6</v>
      </c>
      <c r="J15" s="110">
        <v>6</v>
      </c>
      <c r="K15" s="110" t="s">
        <v>1</v>
      </c>
      <c r="L15" s="110">
        <v>12</v>
      </c>
      <c r="N15" s="110">
        <v>129</v>
      </c>
      <c r="O15" s="110" t="s">
        <v>1</v>
      </c>
      <c r="P15" s="110">
        <v>159</v>
      </c>
      <c r="R15" s="110">
        <v>478</v>
      </c>
      <c r="S15" s="110" t="s">
        <v>1</v>
      </c>
      <c r="T15" s="110">
        <v>506</v>
      </c>
      <c r="V15" s="110">
        <v>-28</v>
      </c>
      <c r="X15" s="131">
        <v>0.66666666666666663</v>
      </c>
      <c r="Z15" s="136">
        <v>14.333333333333334</v>
      </c>
      <c r="AB15" s="131">
        <v>53.111111111111114</v>
      </c>
      <c r="AC15" s="131" t="s">
        <v>1</v>
      </c>
      <c r="AD15" s="131">
        <v>56.222222222222221</v>
      </c>
    </row>
    <row r="16" spans="1:30">
      <c r="A16" s="130">
        <v>8</v>
      </c>
      <c r="B16" s="110" t="s">
        <v>115</v>
      </c>
      <c r="D16" s="110">
        <v>9</v>
      </c>
      <c r="F16" s="111">
        <v>2</v>
      </c>
      <c r="G16" s="111">
        <v>1</v>
      </c>
      <c r="H16" s="111">
        <v>6</v>
      </c>
      <c r="J16" s="110">
        <v>5</v>
      </c>
      <c r="K16" s="110" t="s">
        <v>1</v>
      </c>
      <c r="L16" s="110">
        <v>13</v>
      </c>
      <c r="N16" s="110">
        <v>138</v>
      </c>
      <c r="O16" s="110" t="s">
        <v>1</v>
      </c>
      <c r="P16" s="110">
        <v>150</v>
      </c>
      <c r="R16" s="110">
        <v>487</v>
      </c>
      <c r="S16" s="110" t="s">
        <v>1</v>
      </c>
      <c r="T16" s="110">
        <v>503</v>
      </c>
      <c r="V16" s="110">
        <v>-16</v>
      </c>
      <c r="X16" s="131">
        <v>0.55555555555555558</v>
      </c>
      <c r="Z16" s="136">
        <v>15.333333333333334</v>
      </c>
      <c r="AB16" s="131">
        <v>54.111111111111114</v>
      </c>
      <c r="AC16" s="131" t="s">
        <v>1</v>
      </c>
      <c r="AD16" s="131">
        <v>55.888888888888886</v>
      </c>
    </row>
    <row r="17" spans="1:30">
      <c r="A17" s="381">
        <v>9</v>
      </c>
      <c r="B17" s="382" t="s">
        <v>137</v>
      </c>
      <c r="C17" s="382"/>
      <c r="D17" s="382">
        <v>9</v>
      </c>
      <c r="E17" s="382"/>
      <c r="F17" s="383">
        <v>1</v>
      </c>
      <c r="G17" s="383">
        <v>2</v>
      </c>
      <c r="H17" s="383">
        <v>6</v>
      </c>
      <c r="I17" s="382"/>
      <c r="J17" s="382">
        <v>4</v>
      </c>
      <c r="K17" s="382" t="s">
        <v>1</v>
      </c>
      <c r="L17" s="382">
        <v>14</v>
      </c>
      <c r="M17" s="382"/>
      <c r="N17" s="382">
        <v>112</v>
      </c>
      <c r="O17" s="382" t="s">
        <v>1</v>
      </c>
      <c r="P17" s="382">
        <v>176</v>
      </c>
      <c r="Q17" s="382"/>
      <c r="R17" s="382">
        <v>424</v>
      </c>
      <c r="S17" s="382" t="s">
        <v>1</v>
      </c>
      <c r="T17" s="382">
        <v>501</v>
      </c>
      <c r="U17" s="382"/>
      <c r="V17" s="382">
        <v>-77</v>
      </c>
      <c r="W17" s="382"/>
      <c r="X17" s="384">
        <v>0.44444444444444442</v>
      </c>
      <c r="Y17" s="382"/>
      <c r="Z17" s="385">
        <v>12.444444444444445</v>
      </c>
      <c r="AA17" s="382"/>
      <c r="AB17" s="384">
        <v>47.111111111111114</v>
      </c>
      <c r="AC17" s="384" t="s">
        <v>1</v>
      </c>
      <c r="AD17" s="384">
        <v>55.666666666666664</v>
      </c>
    </row>
    <row r="18" spans="1:30">
      <c r="A18" s="130">
        <v>10</v>
      </c>
      <c r="B18" s="110" t="s">
        <v>130</v>
      </c>
      <c r="D18" s="110">
        <v>9</v>
      </c>
      <c r="F18" s="111">
        <v>2</v>
      </c>
      <c r="G18" s="111">
        <v>0</v>
      </c>
      <c r="H18" s="111">
        <v>7</v>
      </c>
      <c r="J18" s="110">
        <v>4</v>
      </c>
      <c r="K18" s="110" t="s">
        <v>1</v>
      </c>
      <c r="L18" s="110">
        <v>14</v>
      </c>
      <c r="N18" s="110">
        <v>109</v>
      </c>
      <c r="O18" s="110" t="s">
        <v>1</v>
      </c>
      <c r="P18" s="110">
        <v>179</v>
      </c>
      <c r="R18" s="110">
        <v>449</v>
      </c>
      <c r="S18" s="110" t="s">
        <v>1</v>
      </c>
      <c r="T18" s="110">
        <v>577</v>
      </c>
      <c r="V18" s="110">
        <v>-128</v>
      </c>
      <c r="X18" s="131">
        <v>0.44444444444444442</v>
      </c>
      <c r="Z18" s="136">
        <v>12.111111111111111</v>
      </c>
      <c r="AB18" s="131">
        <v>49.888888888888886</v>
      </c>
      <c r="AC18" s="131" t="s">
        <v>1</v>
      </c>
      <c r="AD18" s="131">
        <v>64.111111111111114</v>
      </c>
    </row>
    <row r="19" spans="1:30">
      <c r="A19" s="130"/>
      <c r="F19" s="111"/>
      <c r="G19" s="111"/>
      <c r="H19" s="111"/>
      <c r="X19" s="131"/>
      <c r="Z19" s="136"/>
      <c r="AC19" s="131"/>
    </row>
    <row r="20" spans="1:30" ht="15" thickBot="1">
      <c r="A20" s="130"/>
      <c r="F20" s="111"/>
      <c r="G20" s="111"/>
      <c r="H20" s="111"/>
      <c r="X20" s="131"/>
      <c r="Z20" s="136"/>
      <c r="AC20" s="131"/>
    </row>
    <row r="21" spans="1:30" hidden="1">
      <c r="A21" s="130"/>
      <c r="F21" s="111"/>
      <c r="G21" s="111"/>
      <c r="H21" s="111"/>
      <c r="X21" s="131"/>
      <c r="Z21" s="136"/>
      <c r="AC21" s="131"/>
    </row>
    <row r="22" spans="1:30" hidden="1">
      <c r="A22" s="130"/>
      <c r="F22" s="111"/>
      <c r="G22" s="111"/>
      <c r="H22" s="111"/>
      <c r="X22" s="131"/>
      <c r="Z22" s="136"/>
      <c r="AC22" s="131"/>
    </row>
    <row r="23" spans="1:30" hidden="1">
      <c r="A23" s="130"/>
      <c r="F23" s="111"/>
      <c r="G23" s="111"/>
      <c r="H23" s="111"/>
      <c r="X23" s="131"/>
      <c r="Z23" s="136"/>
      <c r="AC23" s="131"/>
    </row>
    <row r="24" spans="1:30" hidden="1">
      <c r="A24" s="130"/>
      <c r="F24" s="111"/>
      <c r="G24" s="111"/>
      <c r="H24" s="111"/>
      <c r="X24" s="131"/>
      <c r="Z24" s="136"/>
      <c r="AC24" s="131"/>
    </row>
    <row r="25" spans="1:30" hidden="1">
      <c r="A25" s="130"/>
      <c r="F25" s="111"/>
      <c r="G25" s="111"/>
      <c r="H25" s="111"/>
      <c r="X25" s="131"/>
      <c r="Z25" s="136"/>
      <c r="AC25" s="131"/>
    </row>
    <row r="26" spans="1:30" hidden="1">
      <c r="A26" s="130"/>
      <c r="F26" s="111"/>
      <c r="G26" s="111"/>
      <c r="H26" s="111"/>
      <c r="X26" s="131"/>
      <c r="Z26" s="136"/>
      <c r="AC26" s="131"/>
    </row>
    <row r="27" spans="1:30" hidden="1">
      <c r="A27" s="130"/>
      <c r="F27" s="111"/>
      <c r="G27" s="111"/>
      <c r="H27" s="111"/>
      <c r="X27" s="131"/>
      <c r="Z27" s="136"/>
      <c r="AC27" s="131"/>
    </row>
    <row r="28" spans="1:30" hidden="1">
      <c r="A28" s="130"/>
      <c r="F28" s="111"/>
      <c r="G28" s="111"/>
      <c r="H28" s="111"/>
      <c r="X28" s="131"/>
      <c r="Z28" s="136"/>
      <c r="AC28" s="131"/>
    </row>
    <row r="29" spans="1:30" hidden="1">
      <c r="F29" s="111"/>
      <c r="G29" s="111"/>
      <c r="H29" s="111"/>
      <c r="X29" s="131"/>
      <c r="Z29" s="136"/>
      <c r="AC29" s="131"/>
    </row>
    <row r="30" spans="1:30" hidden="1">
      <c r="F30" s="111"/>
      <c r="G30" s="111"/>
      <c r="H30" s="111"/>
      <c r="X30" s="131"/>
      <c r="Z30" s="136"/>
      <c r="AC30" s="131"/>
    </row>
    <row r="31" spans="1:30" ht="15" hidden="1" thickBot="1"/>
    <row r="32" spans="1:30" ht="27" thickBot="1">
      <c r="A32" s="472" t="s">
        <v>33</v>
      </c>
      <c r="B32" s="473"/>
      <c r="C32" s="473"/>
      <c r="D32" s="473"/>
      <c r="E32" s="473"/>
      <c r="F32" s="473"/>
      <c r="G32" s="473"/>
      <c r="H32" s="473"/>
      <c r="I32" s="473"/>
      <c r="J32" s="473"/>
      <c r="K32" s="473"/>
      <c r="L32" s="473"/>
      <c r="M32" s="473"/>
      <c r="N32" s="473"/>
      <c r="O32" s="473"/>
      <c r="P32" s="473"/>
      <c r="Q32" s="473"/>
      <c r="R32" s="473"/>
      <c r="S32" s="473"/>
      <c r="T32" s="473"/>
      <c r="U32" s="473"/>
      <c r="V32" s="473"/>
      <c r="W32" s="473"/>
      <c r="X32" s="473"/>
      <c r="Y32" s="473"/>
      <c r="Z32" s="473"/>
      <c r="AA32" s="473"/>
      <c r="AB32" s="473"/>
      <c r="AC32" s="473"/>
      <c r="AD32" s="474"/>
    </row>
    <row r="33" spans="1:30" ht="12.75" customHeight="1" thickBot="1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</row>
    <row r="34" spans="1:30" ht="15" thickBot="1">
      <c r="A34" s="114"/>
      <c r="B34" s="115" t="s">
        <v>15</v>
      </c>
      <c r="C34" s="116"/>
      <c r="D34" s="116"/>
      <c r="E34" s="116"/>
      <c r="F34" s="116"/>
      <c r="G34" s="137">
        <f>SUM(G38:G200)</f>
        <v>360</v>
      </c>
      <c r="H34" s="137">
        <f>SUM(H38:H200)</f>
        <v>1440</v>
      </c>
      <c r="I34" s="137"/>
      <c r="J34" s="137">
        <f>SUM(J38:J200)</f>
        <v>586</v>
      </c>
      <c r="K34" s="137">
        <f>SUM(K38:K200)</f>
        <v>268</v>
      </c>
      <c r="L34" s="137">
        <f>SUM(L38:L200)</f>
        <v>586</v>
      </c>
      <c r="M34" s="137"/>
      <c r="N34" s="137">
        <f>SUM(N38:N200)</f>
        <v>1440</v>
      </c>
      <c r="O34" s="137" t="s">
        <v>1</v>
      </c>
      <c r="P34" s="137">
        <f>SUM(P38:P200)</f>
        <v>1440</v>
      </c>
      <c r="Q34" s="137"/>
      <c r="R34" s="137">
        <f>SUM(R38:R200)</f>
        <v>4852</v>
      </c>
      <c r="S34" s="137" t="s">
        <v>1</v>
      </c>
      <c r="T34" s="137">
        <f>SUM(T38:T200)</f>
        <v>4852</v>
      </c>
      <c r="U34" s="137"/>
      <c r="V34" s="138">
        <f>SUM(V38:V200)</f>
        <v>0</v>
      </c>
      <c r="W34" s="132"/>
      <c r="X34" s="132"/>
      <c r="Y34" s="118"/>
      <c r="Z34" s="175"/>
      <c r="AA34" s="116"/>
      <c r="AB34" s="178"/>
      <c r="AC34" s="133" t="s">
        <v>24</v>
      </c>
      <c r="AD34" s="180"/>
    </row>
    <row r="35" spans="1:30" ht="6.75" customHeight="1">
      <c r="A35" s="112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</row>
    <row r="36" spans="1:30">
      <c r="A36" s="120" t="s">
        <v>32</v>
      </c>
      <c r="B36" s="121"/>
      <c r="C36" s="122" t="s">
        <v>29</v>
      </c>
      <c r="D36" s="122"/>
      <c r="E36" s="122"/>
      <c r="F36" s="122"/>
      <c r="G36" s="123" t="s">
        <v>21</v>
      </c>
      <c r="H36" s="123" t="s">
        <v>22</v>
      </c>
      <c r="I36" s="123"/>
      <c r="J36" s="123" t="s">
        <v>18</v>
      </c>
      <c r="K36" s="123" t="s">
        <v>19</v>
      </c>
      <c r="L36" s="123" t="s">
        <v>20</v>
      </c>
      <c r="M36" s="123"/>
      <c r="N36" s="123"/>
      <c r="O36" s="123" t="s">
        <v>7</v>
      </c>
      <c r="P36" s="123"/>
      <c r="Q36" s="123"/>
      <c r="R36" s="123"/>
      <c r="S36" s="123" t="s">
        <v>8</v>
      </c>
      <c r="T36" s="123"/>
      <c r="U36" s="123"/>
      <c r="V36" s="124" t="s">
        <v>17</v>
      </c>
      <c r="W36" s="134"/>
      <c r="X36" s="134"/>
      <c r="Y36" s="125"/>
      <c r="Z36" s="176" t="s">
        <v>7</v>
      </c>
      <c r="AA36" s="121"/>
      <c r="AB36" s="177"/>
      <c r="AC36" s="127" t="s">
        <v>8</v>
      </c>
      <c r="AD36" s="179"/>
    </row>
    <row r="37" spans="1:30" ht="16.5" customHeight="1">
      <c r="B37" s="128">
        <v>50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</row>
    <row r="38" spans="1:30">
      <c r="A38" s="130">
        <v>1</v>
      </c>
      <c r="B38" s="135" t="s">
        <v>81</v>
      </c>
      <c r="C38" s="135" t="s">
        <v>80</v>
      </c>
      <c r="G38" s="110">
        <v>9</v>
      </c>
      <c r="H38" s="110">
        <v>36</v>
      </c>
      <c r="J38" s="110">
        <v>26</v>
      </c>
      <c r="K38" s="110">
        <v>7</v>
      </c>
      <c r="L38" s="110">
        <v>3</v>
      </c>
      <c r="N38" s="110">
        <v>59</v>
      </c>
      <c r="O38" s="110" t="s">
        <v>1</v>
      </c>
      <c r="P38" s="110">
        <v>13</v>
      </c>
      <c r="R38" s="110">
        <v>161</v>
      </c>
      <c r="S38" s="110" t="s">
        <v>1</v>
      </c>
      <c r="T38" s="110">
        <v>93</v>
      </c>
      <c r="V38" s="110">
        <v>68</v>
      </c>
      <c r="Z38" s="131">
        <v>6.5555555555555554</v>
      </c>
      <c r="AA38" s="131"/>
      <c r="AB38" s="131">
        <v>17.888888888888889</v>
      </c>
      <c r="AC38" s="131" t="s">
        <v>1</v>
      </c>
      <c r="AD38" s="131">
        <v>10.333333333333334</v>
      </c>
    </row>
    <row r="39" spans="1:30">
      <c r="A39" s="130">
        <v>2</v>
      </c>
      <c r="B39" s="135" t="s">
        <v>73</v>
      </c>
      <c r="C39" s="135" t="s">
        <v>74</v>
      </c>
      <c r="G39" s="110">
        <v>9</v>
      </c>
      <c r="H39" s="110">
        <v>36</v>
      </c>
      <c r="J39" s="110">
        <v>24</v>
      </c>
      <c r="K39" s="110">
        <v>7</v>
      </c>
      <c r="L39" s="110">
        <v>5</v>
      </c>
      <c r="N39" s="110">
        <v>55</v>
      </c>
      <c r="O39" s="110" t="s">
        <v>1</v>
      </c>
      <c r="P39" s="110">
        <v>17</v>
      </c>
      <c r="R39" s="110">
        <v>128</v>
      </c>
      <c r="S39" s="110" t="s">
        <v>1</v>
      </c>
      <c r="T39" s="110">
        <v>81</v>
      </c>
      <c r="V39" s="110">
        <v>47</v>
      </c>
      <c r="Z39" s="131">
        <v>6.1111111111111107</v>
      </c>
      <c r="AA39" s="131"/>
      <c r="AB39" s="136">
        <v>14.222222222222221</v>
      </c>
      <c r="AC39" s="131" t="s">
        <v>1</v>
      </c>
      <c r="AD39" s="136">
        <v>9</v>
      </c>
    </row>
    <row r="40" spans="1:30">
      <c r="A40" s="130">
        <v>3</v>
      </c>
      <c r="B40" s="135" t="s">
        <v>77</v>
      </c>
      <c r="C40" s="135" t="s">
        <v>74</v>
      </c>
      <c r="G40" s="110">
        <v>9</v>
      </c>
      <c r="H40" s="110">
        <v>36</v>
      </c>
      <c r="J40" s="110">
        <v>25</v>
      </c>
      <c r="K40" s="110">
        <v>4</v>
      </c>
      <c r="L40" s="110">
        <v>7</v>
      </c>
      <c r="N40" s="110">
        <v>54</v>
      </c>
      <c r="O40" s="110" t="s">
        <v>1</v>
      </c>
      <c r="P40" s="110">
        <v>18</v>
      </c>
      <c r="R40" s="110">
        <v>146</v>
      </c>
      <c r="S40" s="110" t="s">
        <v>1</v>
      </c>
      <c r="T40" s="110">
        <v>90</v>
      </c>
      <c r="V40" s="110">
        <v>56</v>
      </c>
      <c r="Z40" s="131">
        <v>6</v>
      </c>
      <c r="AA40" s="131"/>
      <c r="AB40" s="136">
        <v>16.222222222222221</v>
      </c>
      <c r="AC40" s="131" t="s">
        <v>1</v>
      </c>
      <c r="AD40" s="136">
        <v>10</v>
      </c>
    </row>
    <row r="41" spans="1:30">
      <c r="A41" s="130">
        <v>4</v>
      </c>
      <c r="B41" s="135" t="s">
        <v>112</v>
      </c>
      <c r="C41" s="135" t="s">
        <v>108</v>
      </c>
      <c r="G41" s="110">
        <v>9</v>
      </c>
      <c r="H41" s="110">
        <v>36</v>
      </c>
      <c r="J41" s="110">
        <v>22</v>
      </c>
      <c r="K41" s="110">
        <v>5</v>
      </c>
      <c r="L41" s="110">
        <v>9</v>
      </c>
      <c r="N41" s="110">
        <v>49</v>
      </c>
      <c r="O41" s="110" t="s">
        <v>1</v>
      </c>
      <c r="P41" s="110">
        <v>23</v>
      </c>
      <c r="R41" s="110">
        <v>124</v>
      </c>
      <c r="S41" s="110" t="s">
        <v>1</v>
      </c>
      <c r="T41" s="110">
        <v>92</v>
      </c>
      <c r="V41" s="110">
        <v>32</v>
      </c>
      <c r="Z41" s="131">
        <v>5.4444444444444446</v>
      </c>
      <c r="AA41" s="131"/>
      <c r="AB41" s="136">
        <v>13.777777777777779</v>
      </c>
      <c r="AC41" s="131" t="s">
        <v>1</v>
      </c>
      <c r="AD41" s="136">
        <v>10.222222222222221</v>
      </c>
    </row>
    <row r="42" spans="1:30">
      <c r="A42" s="130">
        <v>5</v>
      </c>
      <c r="B42" s="135" t="s">
        <v>82</v>
      </c>
      <c r="C42" s="135" t="s">
        <v>80</v>
      </c>
      <c r="G42" s="110">
        <v>9</v>
      </c>
      <c r="H42" s="110">
        <v>36</v>
      </c>
      <c r="J42" s="110">
        <v>21</v>
      </c>
      <c r="K42" s="110">
        <v>6</v>
      </c>
      <c r="L42" s="110">
        <v>9</v>
      </c>
      <c r="N42" s="110">
        <v>48</v>
      </c>
      <c r="O42" s="110" t="s">
        <v>1</v>
      </c>
      <c r="P42" s="110">
        <v>24</v>
      </c>
      <c r="R42" s="110">
        <v>134</v>
      </c>
      <c r="S42" s="110" t="s">
        <v>1</v>
      </c>
      <c r="T42" s="110">
        <v>98</v>
      </c>
      <c r="V42" s="110">
        <v>36</v>
      </c>
      <c r="Z42" s="131">
        <v>5.333333333333333</v>
      </c>
      <c r="AA42" s="131"/>
      <c r="AB42" s="136">
        <v>14.888888888888889</v>
      </c>
      <c r="AC42" s="131" t="s">
        <v>1</v>
      </c>
      <c r="AD42" s="136">
        <v>10.888888888888889</v>
      </c>
    </row>
    <row r="43" spans="1:30">
      <c r="A43" s="130">
        <v>6</v>
      </c>
      <c r="B43" s="135" t="s">
        <v>97</v>
      </c>
      <c r="C43" s="135" t="s">
        <v>93</v>
      </c>
      <c r="G43" s="110">
        <v>9</v>
      </c>
      <c r="H43" s="110">
        <v>36</v>
      </c>
      <c r="J43" s="110">
        <v>21</v>
      </c>
      <c r="K43" s="110">
        <v>6</v>
      </c>
      <c r="L43" s="110">
        <v>9</v>
      </c>
      <c r="N43" s="110">
        <v>48</v>
      </c>
      <c r="O43" s="110" t="s">
        <v>1</v>
      </c>
      <c r="P43" s="110">
        <v>24</v>
      </c>
      <c r="R43" s="110">
        <v>137</v>
      </c>
      <c r="S43" s="110" t="s">
        <v>1</v>
      </c>
      <c r="T43" s="110">
        <v>109</v>
      </c>
      <c r="V43" s="110">
        <v>28</v>
      </c>
      <c r="Z43" s="131">
        <v>5.333333333333333</v>
      </c>
      <c r="AA43" s="131"/>
      <c r="AB43" s="136">
        <v>15.222222222222221</v>
      </c>
      <c r="AC43" s="131" t="s">
        <v>1</v>
      </c>
      <c r="AD43" s="136">
        <v>12.111111111111111</v>
      </c>
    </row>
    <row r="44" spans="1:30">
      <c r="A44" s="130">
        <v>7</v>
      </c>
      <c r="B44" s="135" t="s">
        <v>87</v>
      </c>
      <c r="C44" s="135" t="s">
        <v>86</v>
      </c>
      <c r="G44" s="110">
        <v>9</v>
      </c>
      <c r="H44" s="110">
        <v>36</v>
      </c>
      <c r="J44" s="110">
        <v>21</v>
      </c>
      <c r="K44" s="110">
        <v>5</v>
      </c>
      <c r="L44" s="110">
        <v>10</v>
      </c>
      <c r="N44" s="110">
        <v>47</v>
      </c>
      <c r="O44" s="110" t="s">
        <v>1</v>
      </c>
      <c r="P44" s="110">
        <v>25</v>
      </c>
      <c r="R44" s="110">
        <v>164</v>
      </c>
      <c r="S44" s="110" t="s">
        <v>1</v>
      </c>
      <c r="T44" s="110">
        <v>129</v>
      </c>
      <c r="V44" s="110">
        <v>35</v>
      </c>
      <c r="Z44" s="131">
        <v>5.2222222222222223</v>
      </c>
      <c r="AA44" s="131"/>
      <c r="AB44" s="136">
        <v>18.222222222222221</v>
      </c>
      <c r="AC44" s="131" t="s">
        <v>1</v>
      </c>
      <c r="AD44" s="136">
        <v>14.333333333333334</v>
      </c>
    </row>
    <row r="45" spans="1:30">
      <c r="A45" s="130">
        <v>8</v>
      </c>
      <c r="B45" s="135" t="s">
        <v>76</v>
      </c>
      <c r="C45" s="135" t="s">
        <v>74</v>
      </c>
      <c r="G45" s="110">
        <v>9</v>
      </c>
      <c r="H45" s="110">
        <v>36</v>
      </c>
      <c r="J45" s="110">
        <v>19</v>
      </c>
      <c r="K45" s="110">
        <v>7</v>
      </c>
      <c r="L45" s="110">
        <v>10</v>
      </c>
      <c r="N45" s="110">
        <v>45</v>
      </c>
      <c r="O45" s="110" t="s">
        <v>1</v>
      </c>
      <c r="P45" s="110">
        <v>27</v>
      </c>
      <c r="R45" s="110">
        <v>131</v>
      </c>
      <c r="S45" s="110" t="s">
        <v>1</v>
      </c>
      <c r="T45" s="110">
        <v>104</v>
      </c>
      <c r="V45" s="110">
        <v>27</v>
      </c>
      <c r="Z45" s="131">
        <v>5</v>
      </c>
      <c r="AA45" s="131"/>
      <c r="AB45" s="136">
        <v>14.555555555555555</v>
      </c>
      <c r="AC45" s="131" t="s">
        <v>1</v>
      </c>
      <c r="AD45" s="136">
        <v>11.555555555555555</v>
      </c>
    </row>
    <row r="46" spans="1:30">
      <c r="A46" s="130">
        <v>9</v>
      </c>
      <c r="B46" s="135" t="s">
        <v>83</v>
      </c>
      <c r="C46" s="135" t="s">
        <v>80</v>
      </c>
      <c r="G46" s="110">
        <v>9</v>
      </c>
      <c r="H46" s="110">
        <v>36</v>
      </c>
      <c r="J46" s="110">
        <v>18</v>
      </c>
      <c r="K46" s="110">
        <v>9</v>
      </c>
      <c r="L46" s="110">
        <v>9</v>
      </c>
      <c r="N46" s="110">
        <v>45</v>
      </c>
      <c r="O46" s="110" t="s">
        <v>1</v>
      </c>
      <c r="P46" s="110">
        <v>27</v>
      </c>
      <c r="R46" s="110">
        <v>116</v>
      </c>
      <c r="S46" s="110" t="s">
        <v>1</v>
      </c>
      <c r="T46" s="110">
        <v>100</v>
      </c>
      <c r="V46" s="110">
        <v>16</v>
      </c>
      <c r="Z46" s="131">
        <v>5</v>
      </c>
      <c r="AA46" s="131"/>
      <c r="AB46" s="136">
        <v>12.888888888888889</v>
      </c>
      <c r="AC46" s="131" t="s">
        <v>1</v>
      </c>
      <c r="AD46" s="136">
        <v>11.111111111111111</v>
      </c>
    </row>
    <row r="47" spans="1:30">
      <c r="A47" s="130">
        <v>10</v>
      </c>
      <c r="B47" s="135" t="s">
        <v>135</v>
      </c>
      <c r="C47" s="135" t="s">
        <v>130</v>
      </c>
      <c r="G47" s="110">
        <v>9</v>
      </c>
      <c r="H47" s="110">
        <v>36</v>
      </c>
      <c r="J47" s="110">
        <v>18</v>
      </c>
      <c r="K47" s="110">
        <v>8</v>
      </c>
      <c r="L47" s="110">
        <v>10</v>
      </c>
      <c r="N47" s="110">
        <v>44</v>
      </c>
      <c r="O47" s="110" t="s">
        <v>1</v>
      </c>
      <c r="P47" s="110">
        <v>28</v>
      </c>
      <c r="R47" s="110">
        <v>114</v>
      </c>
      <c r="S47" s="110" t="s">
        <v>1</v>
      </c>
      <c r="T47" s="110">
        <v>93</v>
      </c>
      <c r="V47" s="110">
        <v>21</v>
      </c>
      <c r="Z47" s="131">
        <v>4.8888888888888893</v>
      </c>
      <c r="AA47" s="131"/>
      <c r="AB47" s="136">
        <v>12.666666666666666</v>
      </c>
      <c r="AC47" s="131" t="s">
        <v>1</v>
      </c>
      <c r="AD47" s="136">
        <v>10.333333333333334</v>
      </c>
    </row>
    <row r="48" spans="1:30">
      <c r="A48" s="130">
        <v>11</v>
      </c>
      <c r="B48" s="135" t="s">
        <v>125</v>
      </c>
      <c r="C48" s="135" t="s">
        <v>124</v>
      </c>
      <c r="G48" s="110">
        <v>9</v>
      </c>
      <c r="H48" s="110">
        <v>36</v>
      </c>
      <c r="J48" s="110">
        <v>20</v>
      </c>
      <c r="K48" s="110">
        <v>4</v>
      </c>
      <c r="L48" s="110">
        <v>12</v>
      </c>
      <c r="N48" s="110">
        <v>44</v>
      </c>
      <c r="O48" s="110" t="s">
        <v>1</v>
      </c>
      <c r="P48" s="110">
        <v>28</v>
      </c>
      <c r="R48" s="110">
        <v>135</v>
      </c>
      <c r="S48" s="110" t="s">
        <v>1</v>
      </c>
      <c r="T48" s="110">
        <v>117</v>
      </c>
      <c r="V48" s="110">
        <v>18</v>
      </c>
      <c r="Z48" s="131">
        <v>4.8888888888888893</v>
      </c>
      <c r="AA48" s="131"/>
      <c r="AB48" s="136">
        <v>15</v>
      </c>
      <c r="AC48" s="131" t="s">
        <v>1</v>
      </c>
      <c r="AD48" s="136">
        <v>13</v>
      </c>
    </row>
    <row r="49" spans="1:30">
      <c r="A49" s="130">
        <v>12</v>
      </c>
      <c r="B49" s="135" t="s">
        <v>123</v>
      </c>
      <c r="C49" s="135" t="s">
        <v>124</v>
      </c>
      <c r="G49" s="110">
        <v>9</v>
      </c>
      <c r="H49" s="110">
        <v>36</v>
      </c>
      <c r="J49" s="110">
        <v>17</v>
      </c>
      <c r="K49" s="110">
        <v>8</v>
      </c>
      <c r="L49" s="110">
        <v>11</v>
      </c>
      <c r="N49" s="110">
        <v>42</v>
      </c>
      <c r="O49" s="110" t="s">
        <v>1</v>
      </c>
      <c r="P49" s="110">
        <v>30</v>
      </c>
      <c r="R49" s="110">
        <v>138</v>
      </c>
      <c r="S49" s="110" t="s">
        <v>1</v>
      </c>
      <c r="T49" s="110">
        <v>129</v>
      </c>
      <c r="V49" s="110">
        <v>9</v>
      </c>
      <c r="Z49" s="131">
        <v>4.666666666666667</v>
      </c>
      <c r="AA49" s="131"/>
      <c r="AB49" s="136">
        <v>15.333333333333334</v>
      </c>
      <c r="AC49" s="131" t="s">
        <v>1</v>
      </c>
      <c r="AD49" s="136">
        <v>14.333333333333334</v>
      </c>
    </row>
    <row r="50" spans="1:30">
      <c r="A50" s="130">
        <v>13</v>
      </c>
      <c r="B50" s="135" t="s">
        <v>141</v>
      </c>
      <c r="C50" s="135" t="s">
        <v>137</v>
      </c>
      <c r="G50" s="110">
        <v>9</v>
      </c>
      <c r="H50" s="110">
        <v>36</v>
      </c>
      <c r="J50" s="110">
        <v>14</v>
      </c>
      <c r="K50" s="110">
        <v>13</v>
      </c>
      <c r="L50" s="110">
        <v>9</v>
      </c>
      <c r="N50" s="110">
        <v>41</v>
      </c>
      <c r="O50" s="110" t="s">
        <v>1</v>
      </c>
      <c r="P50" s="110">
        <v>31</v>
      </c>
      <c r="R50" s="110">
        <v>117</v>
      </c>
      <c r="S50" s="110" t="s">
        <v>1</v>
      </c>
      <c r="T50" s="110">
        <v>105</v>
      </c>
      <c r="V50" s="110">
        <v>12</v>
      </c>
      <c r="Z50" s="131">
        <v>4.5555555555555554</v>
      </c>
      <c r="AA50" s="131"/>
      <c r="AB50" s="136">
        <v>13</v>
      </c>
      <c r="AC50" s="131" t="s">
        <v>1</v>
      </c>
      <c r="AD50" s="136">
        <v>11.666666666666666</v>
      </c>
    </row>
    <row r="51" spans="1:30">
      <c r="A51" s="130">
        <v>14</v>
      </c>
      <c r="B51" s="135" t="s">
        <v>120</v>
      </c>
      <c r="C51" s="135" t="s">
        <v>115</v>
      </c>
      <c r="G51" s="110">
        <v>9</v>
      </c>
      <c r="H51" s="110">
        <v>36</v>
      </c>
      <c r="J51" s="110">
        <v>15</v>
      </c>
      <c r="K51" s="110">
        <v>10</v>
      </c>
      <c r="L51" s="110">
        <v>11</v>
      </c>
      <c r="N51" s="110">
        <v>40</v>
      </c>
      <c r="O51" s="110" t="s">
        <v>1</v>
      </c>
      <c r="P51" s="110">
        <v>32</v>
      </c>
      <c r="R51" s="110">
        <v>127</v>
      </c>
      <c r="S51" s="110" t="s">
        <v>1</v>
      </c>
      <c r="T51" s="110">
        <v>107</v>
      </c>
      <c r="V51" s="110">
        <v>20</v>
      </c>
      <c r="Z51" s="131">
        <v>4.4444444444444446</v>
      </c>
      <c r="AA51" s="131"/>
      <c r="AB51" s="136">
        <v>14.111111111111111</v>
      </c>
      <c r="AC51" s="131" t="s">
        <v>1</v>
      </c>
      <c r="AD51" s="136">
        <v>11.888888888888889</v>
      </c>
    </row>
    <row r="52" spans="1:30">
      <c r="A52" s="130">
        <v>15</v>
      </c>
      <c r="B52" s="135" t="s">
        <v>102</v>
      </c>
      <c r="C52" s="135" t="s">
        <v>100</v>
      </c>
      <c r="G52" s="110">
        <v>9</v>
      </c>
      <c r="H52" s="110">
        <v>36</v>
      </c>
      <c r="J52" s="110">
        <v>16</v>
      </c>
      <c r="K52" s="110">
        <v>8</v>
      </c>
      <c r="L52" s="110">
        <v>12</v>
      </c>
      <c r="N52" s="110">
        <v>40</v>
      </c>
      <c r="O52" s="110" t="s">
        <v>1</v>
      </c>
      <c r="P52" s="110">
        <v>32</v>
      </c>
      <c r="R52" s="110">
        <v>123</v>
      </c>
      <c r="S52" s="110" t="s">
        <v>1</v>
      </c>
      <c r="T52" s="110">
        <v>109</v>
      </c>
      <c r="V52" s="110">
        <v>14</v>
      </c>
      <c r="Z52" s="131">
        <v>4.4444444444444446</v>
      </c>
      <c r="AA52" s="131"/>
      <c r="AB52" s="136">
        <v>13.666666666666666</v>
      </c>
      <c r="AC52" s="131" t="s">
        <v>1</v>
      </c>
      <c r="AD52" s="136">
        <v>12.111111111111111</v>
      </c>
    </row>
    <row r="53" spans="1:30">
      <c r="A53" s="130">
        <v>16</v>
      </c>
      <c r="B53" s="135" t="s">
        <v>79</v>
      </c>
      <c r="C53" s="135" t="s">
        <v>80</v>
      </c>
      <c r="G53" s="110">
        <v>9</v>
      </c>
      <c r="H53" s="110">
        <v>36</v>
      </c>
      <c r="J53" s="110">
        <v>17</v>
      </c>
      <c r="K53" s="110">
        <v>4</v>
      </c>
      <c r="L53" s="110">
        <v>15</v>
      </c>
      <c r="N53" s="110">
        <v>38</v>
      </c>
      <c r="O53" s="110" t="s">
        <v>1</v>
      </c>
      <c r="P53" s="110">
        <v>34</v>
      </c>
      <c r="R53" s="110">
        <v>117</v>
      </c>
      <c r="S53" s="110" t="s">
        <v>1</v>
      </c>
      <c r="T53" s="110">
        <v>93</v>
      </c>
      <c r="V53" s="110">
        <v>24</v>
      </c>
      <c r="Z53" s="131">
        <v>4.2222222222222223</v>
      </c>
      <c r="AA53" s="131"/>
      <c r="AB53" s="136">
        <v>13</v>
      </c>
      <c r="AC53" s="131" t="s">
        <v>1</v>
      </c>
      <c r="AD53" s="136">
        <v>10.333333333333334</v>
      </c>
    </row>
    <row r="54" spans="1:30">
      <c r="A54" s="130">
        <v>17</v>
      </c>
      <c r="B54" s="135" t="s">
        <v>88</v>
      </c>
      <c r="C54" s="135" t="s">
        <v>86</v>
      </c>
      <c r="G54" s="110">
        <v>9</v>
      </c>
      <c r="H54" s="110">
        <v>36</v>
      </c>
      <c r="J54" s="110">
        <v>17</v>
      </c>
      <c r="K54" s="110">
        <v>4</v>
      </c>
      <c r="L54" s="110">
        <v>15</v>
      </c>
      <c r="N54" s="110">
        <v>38</v>
      </c>
      <c r="O54" s="110" t="s">
        <v>1</v>
      </c>
      <c r="P54" s="110">
        <v>34</v>
      </c>
      <c r="R54" s="110">
        <v>127</v>
      </c>
      <c r="S54" s="110" t="s">
        <v>1</v>
      </c>
      <c r="T54" s="110">
        <v>117</v>
      </c>
      <c r="V54" s="110">
        <v>10</v>
      </c>
      <c r="Z54" s="131">
        <v>4.2222222222222223</v>
      </c>
      <c r="AA54" s="131"/>
      <c r="AB54" s="136">
        <v>14.111111111111111</v>
      </c>
      <c r="AC54" s="131" t="s">
        <v>1</v>
      </c>
      <c r="AD54" s="136">
        <v>13</v>
      </c>
    </row>
    <row r="55" spans="1:30">
      <c r="A55" s="130">
        <v>18</v>
      </c>
      <c r="B55" s="135" t="s">
        <v>107</v>
      </c>
      <c r="C55" s="135" t="s">
        <v>108</v>
      </c>
      <c r="G55" s="110">
        <v>9</v>
      </c>
      <c r="H55" s="110">
        <v>36</v>
      </c>
      <c r="J55" s="110">
        <v>14</v>
      </c>
      <c r="K55" s="110">
        <v>9</v>
      </c>
      <c r="L55" s="110">
        <v>13</v>
      </c>
      <c r="N55" s="110">
        <v>37</v>
      </c>
      <c r="O55" s="110" t="s">
        <v>1</v>
      </c>
      <c r="P55" s="110">
        <v>35</v>
      </c>
      <c r="R55" s="110">
        <v>132</v>
      </c>
      <c r="S55" s="110" t="s">
        <v>1</v>
      </c>
      <c r="T55" s="110">
        <v>120</v>
      </c>
      <c r="V55" s="110">
        <v>12</v>
      </c>
      <c r="Z55" s="131">
        <v>4.1111111111111107</v>
      </c>
      <c r="AA55" s="131"/>
      <c r="AB55" s="136">
        <v>14.666666666666666</v>
      </c>
      <c r="AC55" s="131" t="s">
        <v>1</v>
      </c>
      <c r="AD55" s="136">
        <v>13.333333333333334</v>
      </c>
    </row>
    <row r="56" spans="1:30">
      <c r="A56" s="130">
        <v>19</v>
      </c>
      <c r="B56" s="135" t="s">
        <v>114</v>
      </c>
      <c r="C56" s="135" t="s">
        <v>115</v>
      </c>
      <c r="G56" s="110">
        <v>9</v>
      </c>
      <c r="H56" s="110">
        <v>36</v>
      </c>
      <c r="J56" s="110">
        <v>15</v>
      </c>
      <c r="K56" s="110">
        <v>7</v>
      </c>
      <c r="L56" s="110">
        <v>14</v>
      </c>
      <c r="N56" s="110">
        <v>37</v>
      </c>
      <c r="O56" s="110" t="s">
        <v>1</v>
      </c>
      <c r="P56" s="110">
        <v>35</v>
      </c>
      <c r="R56" s="110">
        <v>119</v>
      </c>
      <c r="S56" s="110" t="s">
        <v>1</v>
      </c>
      <c r="T56" s="110">
        <v>112</v>
      </c>
      <c r="V56" s="110">
        <v>7</v>
      </c>
      <c r="Z56" s="131">
        <v>4.1111111111111107</v>
      </c>
      <c r="AA56" s="131"/>
      <c r="AB56" s="136">
        <v>13.222222222222221</v>
      </c>
      <c r="AC56" s="131" t="s">
        <v>1</v>
      </c>
      <c r="AD56" s="136">
        <v>12.444444444444445</v>
      </c>
    </row>
    <row r="57" spans="1:30">
      <c r="A57" s="130">
        <v>20</v>
      </c>
      <c r="B57" s="135" t="s">
        <v>126</v>
      </c>
      <c r="C57" s="135" t="s">
        <v>124</v>
      </c>
      <c r="G57" s="110">
        <v>9</v>
      </c>
      <c r="H57" s="110">
        <v>36</v>
      </c>
      <c r="J57" s="110">
        <v>16</v>
      </c>
      <c r="K57" s="110">
        <v>5</v>
      </c>
      <c r="L57" s="110">
        <v>15</v>
      </c>
      <c r="N57" s="110">
        <v>37</v>
      </c>
      <c r="O57" s="110" t="s">
        <v>1</v>
      </c>
      <c r="P57" s="110">
        <v>35</v>
      </c>
      <c r="R57" s="110">
        <v>105</v>
      </c>
      <c r="S57" s="110" t="s">
        <v>1</v>
      </c>
      <c r="T57" s="110">
        <v>104</v>
      </c>
      <c r="V57" s="110">
        <v>1</v>
      </c>
      <c r="Z57" s="131">
        <v>4.1111111111111107</v>
      </c>
      <c r="AA57" s="131"/>
      <c r="AB57" s="136">
        <v>11.666666666666666</v>
      </c>
      <c r="AC57" s="131" t="s">
        <v>1</v>
      </c>
      <c r="AD57" s="136">
        <v>11.555555555555555</v>
      </c>
    </row>
    <row r="58" spans="1:30">
      <c r="A58" s="130">
        <v>21</v>
      </c>
      <c r="B58" s="135" t="s">
        <v>118</v>
      </c>
      <c r="C58" s="135" t="s">
        <v>115</v>
      </c>
      <c r="G58" s="110">
        <v>8</v>
      </c>
      <c r="H58" s="110">
        <v>32</v>
      </c>
      <c r="J58" s="110">
        <v>14</v>
      </c>
      <c r="K58" s="110">
        <v>4</v>
      </c>
      <c r="L58" s="110">
        <v>14</v>
      </c>
      <c r="N58" s="110">
        <v>32</v>
      </c>
      <c r="O58" s="110" t="s">
        <v>1</v>
      </c>
      <c r="P58" s="110">
        <v>32</v>
      </c>
      <c r="R58" s="110">
        <v>105</v>
      </c>
      <c r="S58" s="110" t="s">
        <v>1</v>
      </c>
      <c r="T58" s="110">
        <v>124</v>
      </c>
      <c r="V58" s="110">
        <v>-19</v>
      </c>
      <c r="Z58" s="131">
        <v>4</v>
      </c>
      <c r="AA58" s="131"/>
      <c r="AB58" s="136">
        <v>13.125</v>
      </c>
      <c r="AC58" s="131" t="s">
        <v>1</v>
      </c>
      <c r="AD58" s="136">
        <v>15.5</v>
      </c>
    </row>
    <row r="59" spans="1:30">
      <c r="A59" s="130">
        <v>22</v>
      </c>
      <c r="B59" s="135" t="s">
        <v>99</v>
      </c>
      <c r="C59" s="135" t="s">
        <v>100</v>
      </c>
      <c r="G59" s="110">
        <v>9</v>
      </c>
      <c r="H59" s="110">
        <v>36</v>
      </c>
      <c r="J59" s="110">
        <v>12</v>
      </c>
      <c r="K59" s="110">
        <v>8</v>
      </c>
      <c r="L59" s="110">
        <v>16</v>
      </c>
      <c r="N59" s="110">
        <v>32</v>
      </c>
      <c r="O59" s="110" t="s">
        <v>1</v>
      </c>
      <c r="P59" s="110">
        <v>40</v>
      </c>
      <c r="R59" s="110">
        <v>124</v>
      </c>
      <c r="S59" s="110" t="s">
        <v>1</v>
      </c>
      <c r="T59" s="110">
        <v>138</v>
      </c>
      <c r="V59" s="110">
        <v>-14</v>
      </c>
      <c r="Z59" s="131">
        <v>3.5555555555555554</v>
      </c>
      <c r="AA59" s="131"/>
      <c r="AB59" s="136">
        <v>13.777777777777779</v>
      </c>
      <c r="AC59" s="131" t="s">
        <v>1</v>
      </c>
      <c r="AD59" s="136">
        <v>15.333333333333334</v>
      </c>
    </row>
    <row r="60" spans="1:30">
      <c r="A60" s="130">
        <v>23</v>
      </c>
      <c r="B60" s="135" t="s">
        <v>127</v>
      </c>
      <c r="C60" s="135" t="s">
        <v>124</v>
      </c>
      <c r="G60" s="110">
        <v>9</v>
      </c>
      <c r="H60" s="110">
        <v>36</v>
      </c>
      <c r="J60" s="110">
        <v>12</v>
      </c>
      <c r="K60" s="110">
        <v>8</v>
      </c>
      <c r="L60" s="110">
        <v>16</v>
      </c>
      <c r="N60" s="110">
        <v>32</v>
      </c>
      <c r="O60" s="110" t="s">
        <v>1</v>
      </c>
      <c r="P60" s="110">
        <v>40</v>
      </c>
      <c r="R60" s="110">
        <v>125</v>
      </c>
      <c r="S60" s="110" t="s">
        <v>1</v>
      </c>
      <c r="T60" s="110">
        <v>142</v>
      </c>
      <c r="V60" s="110">
        <v>-17</v>
      </c>
      <c r="Z60" s="131">
        <v>3.5555555555555554</v>
      </c>
      <c r="AA60" s="131"/>
      <c r="AB60" s="136">
        <v>13.888888888888889</v>
      </c>
      <c r="AC60" s="131" t="s">
        <v>1</v>
      </c>
      <c r="AD60" s="136">
        <v>15.777777777777779</v>
      </c>
    </row>
    <row r="61" spans="1:30">
      <c r="A61" s="130">
        <v>24</v>
      </c>
      <c r="B61" s="135" t="s">
        <v>85</v>
      </c>
      <c r="C61" s="135" t="s">
        <v>86</v>
      </c>
      <c r="G61" s="110">
        <v>9</v>
      </c>
      <c r="H61" s="110">
        <v>36</v>
      </c>
      <c r="J61" s="110">
        <v>12</v>
      </c>
      <c r="K61" s="110">
        <v>7</v>
      </c>
      <c r="L61" s="110">
        <v>17</v>
      </c>
      <c r="N61" s="110">
        <v>31</v>
      </c>
      <c r="O61" s="110" t="s">
        <v>1</v>
      </c>
      <c r="P61" s="110">
        <v>41</v>
      </c>
      <c r="R61" s="110">
        <v>115</v>
      </c>
      <c r="S61" s="110" t="s">
        <v>1</v>
      </c>
      <c r="T61" s="110">
        <v>131</v>
      </c>
      <c r="V61" s="110">
        <v>-16</v>
      </c>
      <c r="Z61" s="131">
        <v>3.4444444444444446</v>
      </c>
      <c r="AA61" s="131"/>
      <c r="AB61" s="136">
        <v>12.777777777777779</v>
      </c>
      <c r="AC61" s="131" t="s">
        <v>1</v>
      </c>
      <c r="AD61" s="136">
        <v>14.555555555555555</v>
      </c>
    </row>
    <row r="62" spans="1:30">
      <c r="A62" s="130">
        <v>25</v>
      </c>
      <c r="B62" s="135" t="s">
        <v>133</v>
      </c>
      <c r="C62" s="135" t="s">
        <v>130</v>
      </c>
      <c r="G62" s="110">
        <v>9</v>
      </c>
      <c r="H62" s="110">
        <v>36</v>
      </c>
      <c r="J62" s="110">
        <v>13</v>
      </c>
      <c r="K62" s="110">
        <v>5</v>
      </c>
      <c r="L62" s="110">
        <v>18</v>
      </c>
      <c r="N62" s="110">
        <v>31</v>
      </c>
      <c r="O62" s="110" t="s">
        <v>1</v>
      </c>
      <c r="P62" s="110">
        <v>41</v>
      </c>
      <c r="R62" s="110">
        <v>118</v>
      </c>
      <c r="S62" s="110" t="s">
        <v>1</v>
      </c>
      <c r="T62" s="110">
        <v>141</v>
      </c>
      <c r="V62" s="110">
        <v>-23</v>
      </c>
      <c r="Z62" s="131">
        <v>3.4444444444444446</v>
      </c>
      <c r="AA62" s="131"/>
      <c r="AB62" s="136">
        <v>13.111111111111111</v>
      </c>
      <c r="AC62" s="131" t="s">
        <v>1</v>
      </c>
      <c r="AD62" s="136">
        <v>15.666666666666666</v>
      </c>
    </row>
    <row r="63" spans="1:30">
      <c r="A63" s="130">
        <v>26</v>
      </c>
      <c r="B63" s="135" t="s">
        <v>75</v>
      </c>
      <c r="C63" s="135" t="s">
        <v>74</v>
      </c>
      <c r="G63" s="110">
        <v>9</v>
      </c>
      <c r="H63" s="110">
        <v>36</v>
      </c>
      <c r="J63" s="110">
        <v>12</v>
      </c>
      <c r="K63" s="110">
        <v>6</v>
      </c>
      <c r="L63" s="110">
        <v>18</v>
      </c>
      <c r="N63" s="110">
        <v>30</v>
      </c>
      <c r="O63" s="110" t="s">
        <v>1</v>
      </c>
      <c r="P63" s="110">
        <v>42</v>
      </c>
      <c r="R63" s="110">
        <v>107</v>
      </c>
      <c r="S63" s="110" t="s">
        <v>1</v>
      </c>
      <c r="T63" s="110">
        <v>121</v>
      </c>
      <c r="V63" s="110">
        <v>-14</v>
      </c>
      <c r="Z63" s="131">
        <v>3.3333333333333335</v>
      </c>
      <c r="AA63" s="131"/>
      <c r="AB63" s="136">
        <v>11.888888888888889</v>
      </c>
      <c r="AC63" s="131" t="s">
        <v>1</v>
      </c>
      <c r="AD63" s="136">
        <v>13.444444444444445</v>
      </c>
    </row>
    <row r="64" spans="1:30">
      <c r="A64" s="130">
        <v>27</v>
      </c>
      <c r="B64" s="135" t="s">
        <v>95</v>
      </c>
      <c r="C64" s="135" t="s">
        <v>93</v>
      </c>
      <c r="G64" s="110">
        <v>9</v>
      </c>
      <c r="H64" s="110">
        <v>36</v>
      </c>
      <c r="J64" s="110">
        <v>11</v>
      </c>
      <c r="K64" s="110">
        <v>7</v>
      </c>
      <c r="L64" s="110">
        <v>18</v>
      </c>
      <c r="N64" s="110">
        <v>29</v>
      </c>
      <c r="O64" s="110" t="s">
        <v>1</v>
      </c>
      <c r="P64" s="110">
        <v>43</v>
      </c>
      <c r="R64" s="110">
        <v>112</v>
      </c>
      <c r="S64" s="110" t="s">
        <v>1</v>
      </c>
      <c r="T64" s="110">
        <v>109</v>
      </c>
      <c r="V64" s="110">
        <v>3</v>
      </c>
      <c r="Z64" s="131">
        <v>3.2222222222222223</v>
      </c>
      <c r="AA64" s="131"/>
      <c r="AB64" s="136">
        <v>12.444444444444445</v>
      </c>
      <c r="AC64" s="131" t="s">
        <v>1</v>
      </c>
      <c r="AD64" s="136">
        <v>12.111111111111111</v>
      </c>
    </row>
    <row r="65" spans="1:30">
      <c r="A65" s="130">
        <v>28</v>
      </c>
      <c r="B65" s="135" t="s">
        <v>101</v>
      </c>
      <c r="C65" s="135" t="s">
        <v>100</v>
      </c>
      <c r="G65" s="110">
        <v>5</v>
      </c>
      <c r="H65" s="110">
        <v>20</v>
      </c>
      <c r="J65" s="110">
        <v>11</v>
      </c>
      <c r="K65" s="110">
        <v>5</v>
      </c>
      <c r="L65" s="110">
        <v>4</v>
      </c>
      <c r="N65" s="110">
        <v>27</v>
      </c>
      <c r="O65" s="110" t="s">
        <v>1</v>
      </c>
      <c r="P65" s="110">
        <v>13</v>
      </c>
      <c r="R65" s="110">
        <v>71</v>
      </c>
      <c r="S65" s="110" t="s">
        <v>1</v>
      </c>
      <c r="T65" s="110">
        <v>55</v>
      </c>
      <c r="V65" s="110">
        <v>16</v>
      </c>
      <c r="Z65" s="131">
        <v>5.4</v>
      </c>
      <c r="AA65" s="131"/>
      <c r="AB65" s="136">
        <v>14.2</v>
      </c>
      <c r="AC65" s="131" t="s">
        <v>1</v>
      </c>
      <c r="AD65" s="136">
        <v>11</v>
      </c>
    </row>
    <row r="66" spans="1:30">
      <c r="A66" s="130">
        <v>29</v>
      </c>
      <c r="B66" s="135" t="s">
        <v>96</v>
      </c>
      <c r="C66" s="135" t="s">
        <v>93</v>
      </c>
      <c r="G66" s="110">
        <v>9</v>
      </c>
      <c r="H66" s="110">
        <v>36</v>
      </c>
      <c r="J66" s="110">
        <v>9</v>
      </c>
      <c r="K66" s="110">
        <v>8</v>
      </c>
      <c r="L66" s="110">
        <v>19</v>
      </c>
      <c r="N66" s="110">
        <v>26</v>
      </c>
      <c r="O66" s="110" t="s">
        <v>1</v>
      </c>
      <c r="P66" s="110">
        <v>46</v>
      </c>
      <c r="R66" s="110">
        <v>112</v>
      </c>
      <c r="S66" s="110" t="s">
        <v>1</v>
      </c>
      <c r="T66" s="110">
        <v>137</v>
      </c>
      <c r="V66" s="110">
        <v>-25</v>
      </c>
      <c r="Z66" s="131">
        <v>2.8888888888888888</v>
      </c>
      <c r="AA66" s="131"/>
      <c r="AB66" s="136">
        <v>12.444444444444445</v>
      </c>
      <c r="AC66" s="131" t="s">
        <v>1</v>
      </c>
      <c r="AD66" s="136">
        <v>15.222222222222221</v>
      </c>
    </row>
    <row r="67" spans="1:30">
      <c r="A67" s="130">
        <v>30</v>
      </c>
      <c r="B67" s="135" t="s">
        <v>110</v>
      </c>
      <c r="C67" s="135" t="s">
        <v>108</v>
      </c>
      <c r="G67" s="110">
        <v>8</v>
      </c>
      <c r="H67" s="110">
        <v>32</v>
      </c>
      <c r="J67" s="110">
        <v>9</v>
      </c>
      <c r="K67" s="110">
        <v>7</v>
      </c>
      <c r="L67" s="110">
        <v>16</v>
      </c>
      <c r="N67" s="110">
        <v>25</v>
      </c>
      <c r="O67" s="110" t="s">
        <v>1</v>
      </c>
      <c r="P67" s="110">
        <v>39</v>
      </c>
      <c r="R67" s="110">
        <v>96</v>
      </c>
      <c r="S67" s="110" t="s">
        <v>1</v>
      </c>
      <c r="T67" s="110">
        <v>116</v>
      </c>
      <c r="V67" s="110">
        <v>-20</v>
      </c>
      <c r="Z67" s="131">
        <v>3.125</v>
      </c>
      <c r="AA67" s="131"/>
      <c r="AB67" s="136">
        <v>12</v>
      </c>
      <c r="AC67" s="131" t="s">
        <v>1</v>
      </c>
      <c r="AD67" s="136">
        <v>14.5</v>
      </c>
    </row>
    <row r="68" spans="1:30">
      <c r="A68" s="130">
        <v>31</v>
      </c>
      <c r="B68" s="135" t="s">
        <v>94</v>
      </c>
      <c r="C68" s="135" t="s">
        <v>93</v>
      </c>
      <c r="G68" s="110">
        <v>8</v>
      </c>
      <c r="H68" s="110">
        <v>32</v>
      </c>
      <c r="J68" s="110">
        <v>11</v>
      </c>
      <c r="K68" s="110">
        <v>3</v>
      </c>
      <c r="L68" s="110">
        <v>18</v>
      </c>
      <c r="N68" s="110">
        <v>25</v>
      </c>
      <c r="O68" s="110" t="s">
        <v>1</v>
      </c>
      <c r="P68" s="110">
        <v>39</v>
      </c>
      <c r="R68" s="110">
        <v>104</v>
      </c>
      <c r="S68" s="110" t="s">
        <v>1</v>
      </c>
      <c r="T68" s="110">
        <v>127</v>
      </c>
      <c r="V68" s="110">
        <v>-23</v>
      </c>
      <c r="Z68" s="131">
        <v>3.125</v>
      </c>
      <c r="AA68" s="131"/>
      <c r="AB68" s="136">
        <v>13</v>
      </c>
      <c r="AC68" s="131" t="s">
        <v>1</v>
      </c>
      <c r="AD68" s="136">
        <v>15.875</v>
      </c>
    </row>
    <row r="69" spans="1:30">
      <c r="A69" s="130">
        <v>32</v>
      </c>
      <c r="B69" s="135" t="s">
        <v>111</v>
      </c>
      <c r="C69" s="135" t="s">
        <v>108</v>
      </c>
      <c r="G69" s="110">
        <v>8</v>
      </c>
      <c r="H69" s="110">
        <v>32</v>
      </c>
      <c r="J69" s="110">
        <v>8</v>
      </c>
      <c r="K69" s="110">
        <v>7</v>
      </c>
      <c r="L69" s="110">
        <v>17</v>
      </c>
      <c r="N69" s="110">
        <v>23</v>
      </c>
      <c r="O69" s="110" t="s">
        <v>1</v>
      </c>
      <c r="P69" s="110">
        <v>41</v>
      </c>
      <c r="R69" s="110">
        <v>103</v>
      </c>
      <c r="S69" s="110" t="s">
        <v>1</v>
      </c>
      <c r="T69" s="110">
        <v>140</v>
      </c>
      <c r="V69" s="110">
        <v>-37</v>
      </c>
      <c r="Z69" s="131">
        <v>2.875</v>
      </c>
      <c r="AA69" s="131"/>
      <c r="AB69" s="136">
        <v>12.875</v>
      </c>
      <c r="AC69" s="131" t="s">
        <v>1</v>
      </c>
      <c r="AD69" s="136">
        <v>17.5</v>
      </c>
    </row>
    <row r="70" spans="1:30">
      <c r="A70" s="130">
        <v>33</v>
      </c>
      <c r="B70" s="135" t="s">
        <v>105</v>
      </c>
      <c r="C70" s="135" t="s">
        <v>100</v>
      </c>
      <c r="G70" s="110">
        <v>9</v>
      </c>
      <c r="H70" s="110">
        <v>36</v>
      </c>
      <c r="J70" s="110">
        <v>7</v>
      </c>
      <c r="K70" s="110">
        <v>9</v>
      </c>
      <c r="L70" s="110">
        <v>20</v>
      </c>
      <c r="N70" s="110">
        <v>23</v>
      </c>
      <c r="O70" s="110" t="s">
        <v>1</v>
      </c>
      <c r="P70" s="110">
        <v>49</v>
      </c>
      <c r="R70" s="110">
        <v>97</v>
      </c>
      <c r="S70" s="110" t="s">
        <v>1</v>
      </c>
      <c r="T70" s="110">
        <v>119</v>
      </c>
      <c r="V70" s="110">
        <v>-22</v>
      </c>
      <c r="Z70" s="131">
        <v>2.5555555555555554</v>
      </c>
      <c r="AA70" s="131"/>
      <c r="AB70" s="136">
        <v>10.777777777777779</v>
      </c>
      <c r="AC70" s="131" t="s">
        <v>1</v>
      </c>
      <c r="AD70" s="136">
        <v>13.222222222222221</v>
      </c>
    </row>
    <row r="71" spans="1:30">
      <c r="A71" s="130">
        <v>34</v>
      </c>
      <c r="B71" s="135" t="s">
        <v>90</v>
      </c>
      <c r="C71" s="135" t="s">
        <v>86</v>
      </c>
      <c r="G71" s="110">
        <v>6</v>
      </c>
      <c r="H71" s="110">
        <v>24</v>
      </c>
      <c r="J71" s="110">
        <v>7</v>
      </c>
      <c r="K71" s="110">
        <v>8</v>
      </c>
      <c r="L71" s="110">
        <v>9</v>
      </c>
      <c r="N71" s="110">
        <v>22</v>
      </c>
      <c r="O71" s="110" t="s">
        <v>1</v>
      </c>
      <c r="P71" s="110">
        <v>26</v>
      </c>
      <c r="R71" s="110">
        <v>78</v>
      </c>
      <c r="S71" s="110" t="s">
        <v>1</v>
      </c>
      <c r="T71" s="110">
        <v>74</v>
      </c>
      <c r="V71" s="110">
        <v>4</v>
      </c>
      <c r="Z71" s="131">
        <v>3.6666666666666665</v>
      </c>
      <c r="AA71" s="131"/>
      <c r="AB71" s="136">
        <v>13</v>
      </c>
      <c r="AC71" s="131" t="s">
        <v>1</v>
      </c>
      <c r="AD71" s="136">
        <v>12.333333333333334</v>
      </c>
    </row>
    <row r="72" spans="1:30">
      <c r="A72" s="130">
        <v>35</v>
      </c>
      <c r="B72" s="135" t="s">
        <v>249</v>
      </c>
      <c r="C72" s="135" t="s">
        <v>137</v>
      </c>
      <c r="G72" s="110">
        <v>7</v>
      </c>
      <c r="H72" s="110">
        <v>28</v>
      </c>
      <c r="J72" s="110">
        <v>7</v>
      </c>
      <c r="K72" s="110">
        <v>5</v>
      </c>
      <c r="L72" s="110">
        <v>16</v>
      </c>
      <c r="N72" s="110">
        <v>19</v>
      </c>
      <c r="O72" s="110" t="s">
        <v>1</v>
      </c>
      <c r="P72" s="110">
        <v>37</v>
      </c>
      <c r="R72" s="110">
        <v>87</v>
      </c>
      <c r="S72" s="110" t="s">
        <v>1</v>
      </c>
      <c r="T72" s="110">
        <v>107</v>
      </c>
      <c r="V72" s="110">
        <v>-20</v>
      </c>
      <c r="Z72" s="131">
        <v>2.7142857142857144</v>
      </c>
      <c r="AA72" s="131"/>
      <c r="AB72" s="136">
        <v>12.428571428571429</v>
      </c>
      <c r="AC72" s="131" t="s">
        <v>1</v>
      </c>
      <c r="AD72" s="136">
        <v>15.285714285714286</v>
      </c>
    </row>
    <row r="73" spans="1:30">
      <c r="A73" s="130">
        <v>36</v>
      </c>
      <c r="B73" s="135" t="s">
        <v>119</v>
      </c>
      <c r="C73" s="135" t="s">
        <v>115</v>
      </c>
      <c r="G73" s="110">
        <v>6</v>
      </c>
      <c r="H73" s="110">
        <v>24</v>
      </c>
      <c r="J73" s="110">
        <v>5</v>
      </c>
      <c r="K73" s="110">
        <v>7</v>
      </c>
      <c r="L73" s="110">
        <v>12</v>
      </c>
      <c r="N73" s="110">
        <v>17</v>
      </c>
      <c r="O73" s="110" t="s">
        <v>1</v>
      </c>
      <c r="P73" s="110">
        <v>31</v>
      </c>
      <c r="R73" s="110">
        <v>83</v>
      </c>
      <c r="S73" s="110" t="s">
        <v>1</v>
      </c>
      <c r="T73" s="110">
        <v>98</v>
      </c>
      <c r="V73" s="110">
        <v>-15</v>
      </c>
      <c r="Z73" s="131">
        <v>2.8333333333333335</v>
      </c>
      <c r="AA73" s="131"/>
      <c r="AB73" s="136">
        <v>13.833333333333334</v>
      </c>
      <c r="AC73" s="131" t="s">
        <v>1</v>
      </c>
      <c r="AD73" s="136">
        <v>16.333333333333332</v>
      </c>
    </row>
    <row r="74" spans="1:30">
      <c r="A74" s="130">
        <v>37</v>
      </c>
      <c r="B74" s="135" t="s">
        <v>142</v>
      </c>
      <c r="C74" s="135" t="s">
        <v>137</v>
      </c>
      <c r="G74" s="110">
        <v>7</v>
      </c>
      <c r="H74" s="110">
        <v>28</v>
      </c>
      <c r="J74" s="110">
        <v>6</v>
      </c>
      <c r="K74" s="110">
        <v>4</v>
      </c>
      <c r="L74" s="110">
        <v>18</v>
      </c>
      <c r="N74" s="110">
        <v>16</v>
      </c>
      <c r="O74" s="110" t="s">
        <v>1</v>
      </c>
      <c r="P74" s="110">
        <v>40</v>
      </c>
      <c r="R74" s="110">
        <v>63</v>
      </c>
      <c r="S74" s="110" t="s">
        <v>1</v>
      </c>
      <c r="T74" s="110">
        <v>105</v>
      </c>
      <c r="V74" s="110">
        <v>-42</v>
      </c>
      <c r="Z74" s="131">
        <v>2.2857142857142856</v>
      </c>
      <c r="AA74" s="131"/>
      <c r="AB74" s="136">
        <v>9</v>
      </c>
      <c r="AC74" s="131" t="s">
        <v>1</v>
      </c>
      <c r="AD74" s="136">
        <v>15</v>
      </c>
    </row>
    <row r="75" spans="1:30">
      <c r="A75" s="130">
        <v>38</v>
      </c>
      <c r="B75" s="135" t="s">
        <v>136</v>
      </c>
      <c r="C75" s="135" t="s">
        <v>137</v>
      </c>
      <c r="G75" s="110">
        <v>8</v>
      </c>
      <c r="H75" s="110">
        <v>32</v>
      </c>
      <c r="J75" s="110">
        <v>5</v>
      </c>
      <c r="K75" s="110">
        <v>5</v>
      </c>
      <c r="L75" s="110">
        <v>22</v>
      </c>
      <c r="N75" s="110">
        <v>15</v>
      </c>
      <c r="O75" s="110" t="s">
        <v>1</v>
      </c>
      <c r="P75" s="110">
        <v>49</v>
      </c>
      <c r="R75" s="110">
        <v>95</v>
      </c>
      <c r="S75" s="110" t="s">
        <v>1</v>
      </c>
      <c r="T75" s="110">
        <v>128</v>
      </c>
      <c r="V75" s="110">
        <v>-33</v>
      </c>
      <c r="Z75" s="131">
        <v>1.875</v>
      </c>
      <c r="AA75" s="131"/>
      <c r="AB75" s="136">
        <v>11.875</v>
      </c>
      <c r="AC75" s="131" t="s">
        <v>1</v>
      </c>
      <c r="AD75" s="136">
        <v>16</v>
      </c>
    </row>
    <row r="76" spans="1:30">
      <c r="A76" s="130">
        <v>39</v>
      </c>
      <c r="B76" s="135" t="s">
        <v>89</v>
      </c>
      <c r="C76" s="135" t="s">
        <v>86</v>
      </c>
      <c r="G76" s="110">
        <v>3</v>
      </c>
      <c r="H76" s="110">
        <v>12</v>
      </c>
      <c r="J76" s="110">
        <v>7</v>
      </c>
      <c r="K76" s="110">
        <v>0</v>
      </c>
      <c r="L76" s="110">
        <v>5</v>
      </c>
      <c r="N76" s="110">
        <v>14</v>
      </c>
      <c r="O76" s="110" t="s">
        <v>1</v>
      </c>
      <c r="P76" s="110">
        <v>10</v>
      </c>
      <c r="R76" s="110">
        <v>53</v>
      </c>
      <c r="S76" s="110" t="s">
        <v>1</v>
      </c>
      <c r="T76" s="110">
        <v>46</v>
      </c>
      <c r="V76" s="110">
        <v>7</v>
      </c>
      <c r="Z76" s="131">
        <v>4.666666666666667</v>
      </c>
      <c r="AA76" s="131"/>
      <c r="AB76" s="136">
        <v>17.666666666666668</v>
      </c>
      <c r="AC76" s="131" t="s">
        <v>1</v>
      </c>
      <c r="AD76" s="136">
        <v>15.333333333333334</v>
      </c>
    </row>
    <row r="77" spans="1:30">
      <c r="A77" s="130">
        <v>40</v>
      </c>
      <c r="B77" s="135" t="s">
        <v>135</v>
      </c>
      <c r="C77" s="135" t="s">
        <v>137</v>
      </c>
      <c r="G77" s="110">
        <v>2</v>
      </c>
      <c r="H77" s="110">
        <v>8</v>
      </c>
      <c r="J77" s="110">
        <v>6</v>
      </c>
      <c r="K77" s="110">
        <v>1</v>
      </c>
      <c r="L77" s="110">
        <v>1</v>
      </c>
      <c r="N77" s="110">
        <v>13</v>
      </c>
      <c r="O77" s="110" t="s">
        <v>1</v>
      </c>
      <c r="P77" s="110">
        <v>3</v>
      </c>
      <c r="R77" s="110">
        <v>33</v>
      </c>
      <c r="S77" s="110" t="s">
        <v>1</v>
      </c>
      <c r="T77" s="110">
        <v>15</v>
      </c>
      <c r="V77" s="110">
        <v>18</v>
      </c>
      <c r="Z77" s="131">
        <v>6.5</v>
      </c>
      <c r="AA77" s="131"/>
      <c r="AB77" s="136">
        <v>16.5</v>
      </c>
      <c r="AC77" s="131" t="s">
        <v>1</v>
      </c>
      <c r="AD77" s="136">
        <v>7.5</v>
      </c>
    </row>
    <row r="78" spans="1:30">
      <c r="A78" s="130">
        <v>41</v>
      </c>
      <c r="B78" s="135" t="s">
        <v>134</v>
      </c>
      <c r="C78" s="135" t="s">
        <v>130</v>
      </c>
      <c r="G78" s="110">
        <v>9</v>
      </c>
      <c r="H78" s="110">
        <v>36</v>
      </c>
      <c r="J78" s="110">
        <v>4</v>
      </c>
      <c r="K78" s="110">
        <v>3</v>
      </c>
      <c r="L78" s="110">
        <v>29</v>
      </c>
      <c r="N78" s="110">
        <v>11</v>
      </c>
      <c r="O78" s="110" t="s">
        <v>1</v>
      </c>
      <c r="P78" s="110">
        <v>61</v>
      </c>
      <c r="R78" s="110">
        <v>105</v>
      </c>
      <c r="S78" s="110" t="s">
        <v>1</v>
      </c>
      <c r="T78" s="110">
        <v>185</v>
      </c>
      <c r="V78" s="110">
        <v>-80</v>
      </c>
      <c r="Z78" s="131">
        <v>1.2222222222222223</v>
      </c>
      <c r="AA78" s="131"/>
      <c r="AB78" s="136">
        <v>11.666666666666666</v>
      </c>
      <c r="AC78" s="131" t="s">
        <v>1</v>
      </c>
      <c r="AD78" s="136">
        <v>20.555555555555557</v>
      </c>
    </row>
    <row r="79" spans="1:30">
      <c r="A79" s="130">
        <v>42</v>
      </c>
      <c r="B79" s="135" t="s">
        <v>132</v>
      </c>
      <c r="C79" s="135" t="s">
        <v>130</v>
      </c>
      <c r="G79" s="110">
        <v>3</v>
      </c>
      <c r="H79" s="110">
        <v>12</v>
      </c>
      <c r="J79" s="110">
        <v>3</v>
      </c>
      <c r="K79" s="110">
        <v>3</v>
      </c>
      <c r="L79" s="110">
        <v>6</v>
      </c>
      <c r="N79" s="110">
        <v>9</v>
      </c>
      <c r="O79" s="110" t="s">
        <v>1</v>
      </c>
      <c r="P79" s="110">
        <v>15</v>
      </c>
      <c r="R79" s="110">
        <v>33</v>
      </c>
      <c r="S79" s="110" t="s">
        <v>1</v>
      </c>
      <c r="T79" s="110">
        <v>44</v>
      </c>
      <c r="V79" s="110">
        <v>-11</v>
      </c>
      <c r="Z79" s="131">
        <v>3</v>
      </c>
      <c r="AA79" s="131"/>
      <c r="AB79" s="136">
        <v>11</v>
      </c>
      <c r="AC79" s="131" t="s">
        <v>1</v>
      </c>
      <c r="AD79" s="136">
        <v>14.666666666666666</v>
      </c>
    </row>
    <row r="80" spans="1:30">
      <c r="A80" s="130">
        <v>43</v>
      </c>
      <c r="B80" s="135" t="s">
        <v>104</v>
      </c>
      <c r="C80" s="135" t="s">
        <v>100</v>
      </c>
      <c r="G80" s="110">
        <v>3</v>
      </c>
      <c r="H80" s="110">
        <v>12</v>
      </c>
      <c r="J80" s="110">
        <v>3</v>
      </c>
      <c r="K80" s="110">
        <v>1</v>
      </c>
      <c r="L80" s="110">
        <v>8</v>
      </c>
      <c r="N80" s="110">
        <v>7</v>
      </c>
      <c r="O80" s="110" t="s">
        <v>1</v>
      </c>
      <c r="P80" s="110">
        <v>17</v>
      </c>
      <c r="R80" s="110">
        <v>25</v>
      </c>
      <c r="S80" s="110" t="s">
        <v>1</v>
      </c>
      <c r="T80" s="110">
        <v>47</v>
      </c>
      <c r="V80" s="110">
        <v>-22</v>
      </c>
      <c r="Z80" s="131">
        <v>2.3333333333333335</v>
      </c>
      <c r="AA80" s="131"/>
      <c r="AB80" s="136">
        <v>8.3333333333333339</v>
      </c>
      <c r="AC80" s="131" t="s">
        <v>1</v>
      </c>
      <c r="AD80" s="136">
        <v>15.666666666666666</v>
      </c>
    </row>
    <row r="81" spans="1:30">
      <c r="A81" s="130">
        <v>44</v>
      </c>
      <c r="B81" s="135" t="s">
        <v>121</v>
      </c>
      <c r="C81" s="135" t="s">
        <v>115</v>
      </c>
      <c r="G81" s="110">
        <v>1</v>
      </c>
      <c r="H81" s="110">
        <v>4</v>
      </c>
      <c r="J81" s="110">
        <v>3</v>
      </c>
      <c r="K81" s="110">
        <v>0</v>
      </c>
      <c r="L81" s="110">
        <v>1</v>
      </c>
      <c r="N81" s="110">
        <v>6</v>
      </c>
      <c r="O81" s="110" t="s">
        <v>1</v>
      </c>
      <c r="P81" s="110">
        <v>2</v>
      </c>
      <c r="R81" s="110">
        <v>19</v>
      </c>
      <c r="S81" s="110" t="s">
        <v>1</v>
      </c>
      <c r="T81" s="110">
        <v>10</v>
      </c>
      <c r="V81" s="110">
        <v>9</v>
      </c>
      <c r="Z81" s="131">
        <v>6</v>
      </c>
      <c r="AA81" s="131"/>
      <c r="AB81" s="136">
        <v>19</v>
      </c>
      <c r="AC81" s="131" t="s">
        <v>1</v>
      </c>
      <c r="AD81" s="136">
        <v>10</v>
      </c>
    </row>
    <row r="82" spans="1:30">
      <c r="A82" s="130">
        <v>45</v>
      </c>
      <c r="B82" s="135" t="s">
        <v>133</v>
      </c>
      <c r="C82" s="135" t="s">
        <v>137</v>
      </c>
      <c r="G82" s="110">
        <v>1</v>
      </c>
      <c r="H82" s="110">
        <v>4</v>
      </c>
      <c r="J82" s="110">
        <v>2</v>
      </c>
      <c r="K82" s="110">
        <v>1</v>
      </c>
      <c r="L82" s="110">
        <v>1</v>
      </c>
      <c r="N82" s="110">
        <v>5</v>
      </c>
      <c r="O82" s="110" t="s">
        <v>1</v>
      </c>
      <c r="P82" s="110">
        <v>3</v>
      </c>
      <c r="R82" s="110">
        <v>12</v>
      </c>
      <c r="S82" s="110" t="s">
        <v>1</v>
      </c>
      <c r="T82" s="110">
        <v>8</v>
      </c>
      <c r="V82" s="110">
        <v>4</v>
      </c>
      <c r="Z82" s="131">
        <v>5</v>
      </c>
      <c r="AA82" s="131"/>
      <c r="AB82" s="136">
        <v>12</v>
      </c>
      <c r="AC82" s="131" t="s">
        <v>1</v>
      </c>
      <c r="AD82" s="136">
        <v>8</v>
      </c>
    </row>
    <row r="83" spans="1:30">
      <c r="A83" s="130">
        <v>46</v>
      </c>
      <c r="B83" s="135" t="s">
        <v>129</v>
      </c>
      <c r="C83" s="135" t="s">
        <v>130</v>
      </c>
      <c r="G83" s="110">
        <v>1</v>
      </c>
      <c r="H83" s="110">
        <v>4</v>
      </c>
      <c r="J83" s="110">
        <v>1</v>
      </c>
      <c r="K83" s="110">
        <v>3</v>
      </c>
      <c r="L83" s="110">
        <v>0</v>
      </c>
      <c r="N83" s="110">
        <v>5</v>
      </c>
      <c r="O83" s="110" t="s">
        <v>1</v>
      </c>
      <c r="P83" s="110">
        <v>3</v>
      </c>
      <c r="R83" s="110">
        <v>12</v>
      </c>
      <c r="S83" s="110" t="s">
        <v>1</v>
      </c>
      <c r="T83" s="110">
        <v>10</v>
      </c>
      <c r="V83" s="110">
        <v>2</v>
      </c>
      <c r="Z83" s="131">
        <v>5</v>
      </c>
      <c r="AA83" s="131"/>
      <c r="AB83" s="136">
        <v>12</v>
      </c>
      <c r="AC83" s="131" t="s">
        <v>1</v>
      </c>
      <c r="AD83" s="136">
        <v>10</v>
      </c>
    </row>
    <row r="84" spans="1:30">
      <c r="A84" s="130">
        <v>47</v>
      </c>
      <c r="B84" s="135" t="s">
        <v>140</v>
      </c>
      <c r="C84" s="135" t="s">
        <v>130</v>
      </c>
      <c r="G84" s="110">
        <v>1</v>
      </c>
      <c r="H84" s="110">
        <v>4</v>
      </c>
      <c r="J84" s="110">
        <v>1</v>
      </c>
      <c r="K84" s="110">
        <v>2</v>
      </c>
      <c r="L84" s="110">
        <v>1</v>
      </c>
      <c r="N84" s="110">
        <v>4</v>
      </c>
      <c r="O84" s="110" t="s">
        <v>1</v>
      </c>
      <c r="P84" s="110">
        <v>4</v>
      </c>
      <c r="R84" s="110">
        <v>11</v>
      </c>
      <c r="S84" s="110" t="s">
        <v>1</v>
      </c>
      <c r="T84" s="110">
        <v>10</v>
      </c>
      <c r="V84" s="110">
        <v>1</v>
      </c>
      <c r="Z84" s="131">
        <v>4</v>
      </c>
      <c r="AA84" s="131"/>
      <c r="AB84" s="136">
        <v>11</v>
      </c>
      <c r="AC84" s="131" t="s">
        <v>1</v>
      </c>
      <c r="AD84" s="136">
        <v>10</v>
      </c>
    </row>
    <row r="85" spans="1:30">
      <c r="A85" s="130">
        <v>48</v>
      </c>
      <c r="B85" s="135" t="s">
        <v>103</v>
      </c>
      <c r="C85" s="135" t="s">
        <v>100</v>
      </c>
      <c r="G85" s="110">
        <v>1</v>
      </c>
      <c r="H85" s="110">
        <v>4</v>
      </c>
      <c r="J85" s="110">
        <v>2</v>
      </c>
      <c r="K85" s="110">
        <v>0</v>
      </c>
      <c r="L85" s="110">
        <v>2</v>
      </c>
      <c r="N85" s="110">
        <v>4</v>
      </c>
      <c r="O85" s="110" t="s">
        <v>1</v>
      </c>
      <c r="P85" s="110">
        <v>4</v>
      </c>
      <c r="R85" s="110">
        <v>14</v>
      </c>
      <c r="S85" s="110" t="s">
        <v>1</v>
      </c>
      <c r="T85" s="110">
        <v>14</v>
      </c>
      <c r="V85" s="110">
        <v>0</v>
      </c>
      <c r="Z85" s="131">
        <v>4</v>
      </c>
      <c r="AA85" s="131"/>
      <c r="AB85" s="136">
        <v>14</v>
      </c>
      <c r="AC85" s="131" t="s">
        <v>1</v>
      </c>
      <c r="AD85" s="136">
        <v>14</v>
      </c>
    </row>
    <row r="86" spans="1:30">
      <c r="A86" s="130">
        <v>49</v>
      </c>
      <c r="B86" s="135" t="s">
        <v>109</v>
      </c>
      <c r="C86" s="135" t="s">
        <v>108</v>
      </c>
      <c r="G86" s="110">
        <v>2</v>
      </c>
      <c r="H86" s="110">
        <v>8</v>
      </c>
      <c r="J86" s="110">
        <v>2</v>
      </c>
      <c r="K86" s="110">
        <v>0</v>
      </c>
      <c r="L86" s="110">
        <v>6</v>
      </c>
      <c r="N86" s="110">
        <v>4</v>
      </c>
      <c r="O86" s="110" t="s">
        <v>1</v>
      </c>
      <c r="P86" s="110">
        <v>12</v>
      </c>
      <c r="R86" s="110">
        <v>25</v>
      </c>
      <c r="S86" s="110" t="s">
        <v>1</v>
      </c>
      <c r="T86" s="110">
        <v>46</v>
      </c>
      <c r="V86" s="110">
        <v>-21</v>
      </c>
      <c r="Z86" s="131">
        <v>2</v>
      </c>
      <c r="AA86" s="131"/>
      <c r="AB86" s="136">
        <v>12.5</v>
      </c>
      <c r="AC86" s="131" t="s">
        <v>1</v>
      </c>
      <c r="AD86" s="136">
        <v>23</v>
      </c>
    </row>
    <row r="87" spans="1:30">
      <c r="A87" s="130">
        <v>50</v>
      </c>
      <c r="B87" s="135" t="s">
        <v>117</v>
      </c>
      <c r="C87" s="135" t="s">
        <v>115</v>
      </c>
      <c r="G87" s="110">
        <v>1</v>
      </c>
      <c r="H87" s="110">
        <v>4</v>
      </c>
      <c r="J87" s="110">
        <v>1</v>
      </c>
      <c r="K87" s="110">
        <v>1</v>
      </c>
      <c r="L87" s="110">
        <v>2</v>
      </c>
      <c r="N87" s="110">
        <v>3</v>
      </c>
      <c r="O87" s="110" t="s">
        <v>1</v>
      </c>
      <c r="P87" s="110">
        <v>5</v>
      </c>
      <c r="R87" s="110">
        <v>14</v>
      </c>
      <c r="S87" s="110" t="s">
        <v>1</v>
      </c>
      <c r="T87" s="110">
        <v>17</v>
      </c>
      <c r="V87" s="110">
        <v>-3</v>
      </c>
      <c r="Z87" s="131">
        <v>3</v>
      </c>
      <c r="AA87" s="131"/>
      <c r="AB87" s="136">
        <v>14</v>
      </c>
      <c r="AC87" s="131" t="s">
        <v>1</v>
      </c>
      <c r="AD87" s="136">
        <v>17</v>
      </c>
    </row>
    <row r="88" spans="1:30">
      <c r="A88" s="130">
        <v>51</v>
      </c>
      <c r="B88" s="135" t="s">
        <v>286</v>
      </c>
      <c r="C88" s="135" t="s">
        <v>130</v>
      </c>
      <c r="G88" s="110">
        <v>1</v>
      </c>
      <c r="H88" s="110">
        <v>4</v>
      </c>
      <c r="J88" s="110">
        <v>1</v>
      </c>
      <c r="K88" s="110">
        <v>1</v>
      </c>
      <c r="L88" s="110">
        <v>2</v>
      </c>
      <c r="N88" s="110">
        <v>3</v>
      </c>
      <c r="O88" s="110" t="s">
        <v>1</v>
      </c>
      <c r="P88" s="110">
        <v>5</v>
      </c>
      <c r="R88" s="110">
        <v>19</v>
      </c>
      <c r="S88" s="110" t="s">
        <v>1</v>
      </c>
      <c r="T88" s="110">
        <v>25</v>
      </c>
      <c r="V88" s="110">
        <v>-6</v>
      </c>
      <c r="Z88" s="131">
        <v>3</v>
      </c>
      <c r="AA88" s="131"/>
      <c r="AB88" s="136">
        <v>19</v>
      </c>
      <c r="AC88" s="131" t="s">
        <v>1</v>
      </c>
      <c r="AD88" s="136">
        <v>25</v>
      </c>
    </row>
    <row r="89" spans="1:30">
      <c r="A89" s="130">
        <v>52</v>
      </c>
      <c r="B89" s="135" t="s">
        <v>116</v>
      </c>
      <c r="C89" s="135" t="s">
        <v>115</v>
      </c>
      <c r="G89" s="110">
        <v>2</v>
      </c>
      <c r="H89" s="110">
        <v>8</v>
      </c>
      <c r="J89" s="110">
        <v>1</v>
      </c>
      <c r="K89" s="110">
        <v>1</v>
      </c>
      <c r="L89" s="110">
        <v>6</v>
      </c>
      <c r="N89" s="110">
        <v>3</v>
      </c>
      <c r="O89" s="110" t="s">
        <v>1</v>
      </c>
      <c r="P89" s="110">
        <v>13</v>
      </c>
      <c r="R89" s="110">
        <v>20</v>
      </c>
      <c r="S89" s="110" t="s">
        <v>1</v>
      </c>
      <c r="T89" s="110">
        <v>35</v>
      </c>
      <c r="V89" s="110">
        <v>-15</v>
      </c>
      <c r="Z89" s="131">
        <v>1.5</v>
      </c>
      <c r="AA89" s="131"/>
      <c r="AB89" s="136">
        <v>10</v>
      </c>
      <c r="AC89" s="131" t="s">
        <v>1</v>
      </c>
      <c r="AD89" s="136">
        <v>17.5</v>
      </c>
    </row>
    <row r="90" spans="1:30">
      <c r="A90" s="130">
        <v>53</v>
      </c>
      <c r="B90" s="135" t="s">
        <v>131</v>
      </c>
      <c r="C90" s="135" t="s">
        <v>137</v>
      </c>
      <c r="G90" s="110">
        <v>2</v>
      </c>
      <c r="H90" s="110">
        <v>8</v>
      </c>
      <c r="J90" s="110">
        <v>1</v>
      </c>
      <c r="K90" s="110">
        <v>1</v>
      </c>
      <c r="L90" s="110">
        <v>6</v>
      </c>
      <c r="N90" s="110">
        <v>3</v>
      </c>
      <c r="O90" s="110" t="s">
        <v>1</v>
      </c>
      <c r="P90" s="110">
        <v>13</v>
      </c>
      <c r="R90" s="110">
        <v>17</v>
      </c>
      <c r="S90" s="110" t="s">
        <v>1</v>
      </c>
      <c r="T90" s="110">
        <v>33</v>
      </c>
      <c r="V90" s="110">
        <v>-16</v>
      </c>
      <c r="Z90" s="131">
        <v>1.5</v>
      </c>
      <c r="AA90" s="131"/>
      <c r="AB90" s="136">
        <v>8.5</v>
      </c>
      <c r="AC90" s="131" t="s">
        <v>1</v>
      </c>
      <c r="AD90" s="136">
        <v>16.5</v>
      </c>
    </row>
    <row r="91" spans="1:30">
      <c r="A91" s="130">
        <v>54</v>
      </c>
      <c r="B91" s="135" t="s">
        <v>138</v>
      </c>
      <c r="C91" s="135" t="s">
        <v>130</v>
      </c>
      <c r="G91" s="110">
        <v>3</v>
      </c>
      <c r="H91" s="110">
        <v>12</v>
      </c>
      <c r="J91" s="110">
        <v>1</v>
      </c>
      <c r="K91" s="110">
        <v>0</v>
      </c>
      <c r="L91" s="110">
        <v>11</v>
      </c>
      <c r="N91" s="110">
        <v>2</v>
      </c>
      <c r="O91" s="110" t="s">
        <v>1</v>
      </c>
      <c r="P91" s="110">
        <v>22</v>
      </c>
      <c r="R91" s="110">
        <v>37</v>
      </c>
      <c r="S91" s="110" t="s">
        <v>1</v>
      </c>
      <c r="T91" s="110">
        <v>69</v>
      </c>
      <c r="V91" s="110">
        <v>-32</v>
      </c>
      <c r="Z91" s="131">
        <v>0.66666666666666663</v>
      </c>
      <c r="AA91" s="131"/>
      <c r="AB91" s="136">
        <v>12.333333333333334</v>
      </c>
      <c r="AC91" s="131" t="s">
        <v>1</v>
      </c>
      <c r="AD91" s="136">
        <v>23</v>
      </c>
    </row>
    <row r="92" spans="1:30">
      <c r="A92" s="130">
        <v>55</v>
      </c>
      <c r="B92" s="135" t="s">
        <v>92</v>
      </c>
      <c r="C92" s="135" t="s">
        <v>93</v>
      </c>
      <c r="G92" s="110">
        <v>1</v>
      </c>
      <c r="H92" s="110">
        <v>4</v>
      </c>
      <c r="J92" s="110">
        <v>0</v>
      </c>
      <c r="K92" s="110">
        <v>1</v>
      </c>
      <c r="L92" s="110">
        <v>3</v>
      </c>
      <c r="N92" s="110">
        <v>1</v>
      </c>
      <c r="O92" s="110" t="s">
        <v>1</v>
      </c>
      <c r="P92" s="110">
        <v>7</v>
      </c>
      <c r="R92" s="110">
        <v>13</v>
      </c>
      <c r="S92" s="110" t="s">
        <v>1</v>
      </c>
      <c r="T92" s="110">
        <v>24</v>
      </c>
      <c r="V92" s="110">
        <v>-11</v>
      </c>
      <c r="Z92" s="131">
        <v>1</v>
      </c>
      <c r="AA92" s="131"/>
      <c r="AB92" s="136">
        <v>13</v>
      </c>
      <c r="AC92" s="131" t="s">
        <v>1</v>
      </c>
      <c r="AD92" s="136">
        <v>24</v>
      </c>
    </row>
    <row r="93" spans="1:30">
      <c r="A93" s="130"/>
      <c r="B93" s="135"/>
      <c r="C93" s="135"/>
      <c r="AA93" s="131"/>
      <c r="AB93" s="136"/>
      <c r="AC93" s="131"/>
      <c r="AD93" s="136"/>
    </row>
    <row r="94" spans="1:30">
      <c r="A94" s="130"/>
      <c r="B94" s="135"/>
      <c r="C94" s="135"/>
      <c r="AA94" s="131"/>
      <c r="AB94" s="136"/>
      <c r="AC94" s="131"/>
      <c r="AD94" s="136"/>
    </row>
    <row r="95" spans="1:30">
      <c r="A95" s="130"/>
      <c r="B95" s="135"/>
      <c r="C95" s="135"/>
      <c r="AA95" s="131"/>
      <c r="AB95" s="136"/>
      <c r="AC95" s="131"/>
      <c r="AD95" s="136"/>
    </row>
  </sheetData>
  <mergeCells count="4">
    <mergeCell ref="A3:AD3"/>
    <mergeCell ref="X5:AD5"/>
    <mergeCell ref="A32:AD32"/>
    <mergeCell ref="A1:AD1"/>
  </mergeCells>
  <phoneticPr fontId="23" type="noConversion"/>
  <printOptions horizontalCentered="1"/>
  <pageMargins left="0.19685039370078741" right="0.19685039370078741" top="0.39370078740157483" bottom="0" header="0.51181102362204722" footer="0.51181102362204722"/>
  <pageSetup paperSize="9" scale="6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L15"/>
  <sheetViews>
    <sheetView zoomScale="105" zoomScaleNormal="105" workbookViewId="0"/>
  </sheetViews>
  <sheetFormatPr baseColWidth="10" defaultColWidth="12.5703125" defaultRowHeight="14.25"/>
  <cols>
    <col min="1" max="1" width="28.85546875" style="161" bestFit="1" customWidth="1"/>
    <col min="2" max="11" width="8.140625" style="161" customWidth="1"/>
    <col min="12" max="12" width="7" style="161" customWidth="1"/>
    <col min="13" max="16384" width="12.5703125" style="161"/>
  </cols>
  <sheetData>
    <row r="1" spans="1:12" ht="33.75">
      <c r="B1" s="171" t="s">
        <v>147</v>
      </c>
    </row>
    <row r="2" spans="1:12" ht="17.25" customHeight="1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148.5">
      <c r="A3" s="170"/>
      <c r="B3" s="162" t="s">
        <v>74</v>
      </c>
      <c r="C3" s="162" t="s">
        <v>80</v>
      </c>
      <c r="D3" s="162" t="s">
        <v>86</v>
      </c>
      <c r="E3" s="162" t="s">
        <v>93</v>
      </c>
      <c r="F3" s="162" t="s">
        <v>100</v>
      </c>
      <c r="G3" s="162" t="s">
        <v>108</v>
      </c>
      <c r="H3" s="162" t="s">
        <v>115</v>
      </c>
      <c r="I3" s="162" t="s">
        <v>124</v>
      </c>
      <c r="J3" s="162" t="s">
        <v>130</v>
      </c>
      <c r="K3" s="162" t="s">
        <v>137</v>
      </c>
      <c r="L3" s="163"/>
    </row>
    <row r="4" spans="1:12" ht="30" customHeight="1">
      <c r="A4" s="164" t="s">
        <v>74</v>
      </c>
      <c r="B4" s="165"/>
      <c r="C4" s="360" t="s">
        <v>230</v>
      </c>
      <c r="D4" s="360" t="s">
        <v>236</v>
      </c>
      <c r="E4" s="306" t="s">
        <v>161</v>
      </c>
      <c r="F4" s="306" t="s">
        <v>165</v>
      </c>
      <c r="G4" s="306" t="s">
        <v>186</v>
      </c>
      <c r="H4" s="306" t="s">
        <v>298</v>
      </c>
      <c r="I4" s="360" t="s">
        <v>205</v>
      </c>
      <c r="J4" s="360" t="s">
        <v>255</v>
      </c>
      <c r="K4" s="360" t="s">
        <v>243</v>
      </c>
      <c r="L4" s="172"/>
    </row>
    <row r="5" spans="1:12" ht="30" customHeight="1">
      <c r="A5" s="164" t="s">
        <v>80</v>
      </c>
      <c r="B5" s="306" t="s">
        <v>231</v>
      </c>
      <c r="C5" s="166"/>
      <c r="D5" s="360" t="s">
        <v>300</v>
      </c>
      <c r="E5" s="306" t="s">
        <v>180</v>
      </c>
      <c r="F5" s="360" t="s">
        <v>281</v>
      </c>
      <c r="G5" s="306" t="s">
        <v>183</v>
      </c>
      <c r="H5" s="306" t="s">
        <v>228</v>
      </c>
      <c r="I5" s="360" t="s">
        <v>294</v>
      </c>
      <c r="J5" s="360" t="s">
        <v>265</v>
      </c>
      <c r="K5" s="360" t="s">
        <v>278</v>
      </c>
      <c r="L5" s="172"/>
    </row>
    <row r="6" spans="1:12" ht="30" customHeight="1">
      <c r="A6" s="164" t="s">
        <v>86</v>
      </c>
      <c r="B6" s="306" t="s">
        <v>237</v>
      </c>
      <c r="C6" s="306" t="s">
        <v>301</v>
      </c>
      <c r="D6" s="166"/>
      <c r="E6" s="360" t="s">
        <v>211</v>
      </c>
      <c r="F6" s="306" t="s">
        <v>216</v>
      </c>
      <c r="G6" s="306" t="s">
        <v>304</v>
      </c>
      <c r="H6" s="306" t="s">
        <v>190</v>
      </c>
      <c r="I6" s="360" t="s">
        <v>291</v>
      </c>
      <c r="J6" s="360" t="s">
        <v>239</v>
      </c>
      <c r="K6" s="360" t="s">
        <v>246</v>
      </c>
      <c r="L6" s="172"/>
    </row>
    <row r="7" spans="1:12" ht="30" customHeight="1">
      <c r="A7" s="164" t="s">
        <v>93</v>
      </c>
      <c r="B7" s="360" t="s">
        <v>160</v>
      </c>
      <c r="C7" s="360" t="s">
        <v>179</v>
      </c>
      <c r="D7" s="306" t="s">
        <v>212</v>
      </c>
      <c r="E7" s="166"/>
      <c r="F7" s="360" t="s">
        <v>218</v>
      </c>
      <c r="G7" s="360" t="s">
        <v>175</v>
      </c>
      <c r="H7" s="360" t="s">
        <v>306</v>
      </c>
      <c r="I7" s="306" t="s">
        <v>172</v>
      </c>
      <c r="J7" s="306" t="s">
        <v>252</v>
      </c>
      <c r="K7" s="306" t="s">
        <v>235</v>
      </c>
      <c r="L7" s="172"/>
    </row>
    <row r="8" spans="1:12" ht="30" customHeight="1">
      <c r="A8" s="164" t="s">
        <v>100</v>
      </c>
      <c r="B8" s="360" t="s">
        <v>164</v>
      </c>
      <c r="C8" s="306" t="s">
        <v>282</v>
      </c>
      <c r="D8" s="360" t="s">
        <v>215</v>
      </c>
      <c r="E8" s="306" t="s">
        <v>219</v>
      </c>
      <c r="F8" s="166"/>
      <c r="G8" s="360" t="s">
        <v>208</v>
      </c>
      <c r="H8" s="360" t="s">
        <v>156</v>
      </c>
      <c r="I8" s="306" t="s">
        <v>275</v>
      </c>
      <c r="J8" s="360" t="s">
        <v>224</v>
      </c>
      <c r="K8" s="306" t="s">
        <v>222</v>
      </c>
      <c r="L8" s="172"/>
    </row>
    <row r="9" spans="1:12" ht="30" customHeight="1">
      <c r="A9" s="164" t="s">
        <v>108</v>
      </c>
      <c r="B9" s="360" t="s">
        <v>185</v>
      </c>
      <c r="C9" s="360" t="s">
        <v>182</v>
      </c>
      <c r="D9" s="360" t="s">
        <v>303</v>
      </c>
      <c r="E9" s="306" t="s">
        <v>176</v>
      </c>
      <c r="F9" s="306" t="s">
        <v>209</v>
      </c>
      <c r="G9" s="166"/>
      <c r="H9" s="306" t="s">
        <v>268</v>
      </c>
      <c r="I9" s="306" t="s">
        <v>271</v>
      </c>
      <c r="J9" s="360" t="s">
        <v>288</v>
      </c>
      <c r="K9" s="360" t="s">
        <v>284</v>
      </c>
      <c r="L9" s="172"/>
    </row>
    <row r="10" spans="1:12" ht="30" customHeight="1">
      <c r="A10" s="164" t="s">
        <v>115</v>
      </c>
      <c r="B10" s="360" t="s">
        <v>297</v>
      </c>
      <c r="C10" s="360" t="s">
        <v>227</v>
      </c>
      <c r="D10" s="360" t="s">
        <v>189</v>
      </c>
      <c r="E10" s="306" t="s">
        <v>307</v>
      </c>
      <c r="F10" s="306" t="s">
        <v>157</v>
      </c>
      <c r="G10" s="360" t="s">
        <v>268</v>
      </c>
      <c r="H10" s="166"/>
      <c r="I10" s="306" t="s">
        <v>194</v>
      </c>
      <c r="J10" s="306" t="s">
        <v>260</v>
      </c>
      <c r="K10" s="306" t="s">
        <v>263</v>
      </c>
      <c r="L10" s="172"/>
    </row>
    <row r="11" spans="1:12" ht="30" customHeight="1">
      <c r="A11" s="164" t="s">
        <v>124</v>
      </c>
      <c r="B11" s="306" t="s">
        <v>206</v>
      </c>
      <c r="C11" s="306" t="s">
        <v>295</v>
      </c>
      <c r="D11" s="306" t="s">
        <v>292</v>
      </c>
      <c r="E11" s="360" t="s">
        <v>171</v>
      </c>
      <c r="F11" s="360" t="s">
        <v>274</v>
      </c>
      <c r="G11" s="360" t="s">
        <v>270</v>
      </c>
      <c r="H11" s="360" t="s">
        <v>193</v>
      </c>
      <c r="I11" s="166"/>
      <c r="J11" s="306" t="s">
        <v>198</v>
      </c>
      <c r="K11" s="306" t="s">
        <v>202</v>
      </c>
      <c r="L11" s="172"/>
    </row>
    <row r="12" spans="1:12" ht="30" customHeight="1">
      <c r="A12" s="164" t="s">
        <v>130</v>
      </c>
      <c r="B12" s="306" t="s">
        <v>256</v>
      </c>
      <c r="C12" s="306" t="s">
        <v>266</v>
      </c>
      <c r="D12" s="306" t="s">
        <v>240</v>
      </c>
      <c r="E12" s="360" t="s">
        <v>251</v>
      </c>
      <c r="F12" s="306" t="s">
        <v>225</v>
      </c>
      <c r="G12" s="306" t="s">
        <v>289</v>
      </c>
      <c r="H12" s="360" t="s">
        <v>259</v>
      </c>
      <c r="I12" s="360" t="s">
        <v>197</v>
      </c>
      <c r="J12" s="166"/>
      <c r="K12" s="360" t="s">
        <v>167</v>
      </c>
      <c r="L12" s="172"/>
    </row>
    <row r="13" spans="1:12" ht="30" customHeight="1">
      <c r="A13" s="164" t="s">
        <v>137</v>
      </c>
      <c r="B13" s="306" t="s">
        <v>244</v>
      </c>
      <c r="C13" s="306" t="s">
        <v>279</v>
      </c>
      <c r="D13" s="306" t="s">
        <v>247</v>
      </c>
      <c r="E13" s="360" t="s">
        <v>234</v>
      </c>
      <c r="F13" s="360" t="s">
        <v>221</v>
      </c>
      <c r="G13" s="306" t="s">
        <v>285</v>
      </c>
      <c r="H13" s="360" t="s">
        <v>262</v>
      </c>
      <c r="I13" s="360" t="s">
        <v>201</v>
      </c>
      <c r="J13" s="306" t="s">
        <v>168</v>
      </c>
      <c r="K13" s="166"/>
      <c r="L13" s="172"/>
    </row>
    <row r="14" spans="1:12" ht="25.5">
      <c r="B14" s="173"/>
      <c r="C14" s="173"/>
      <c r="D14" s="173"/>
      <c r="E14" s="173"/>
      <c r="F14" s="173"/>
      <c r="G14" s="173"/>
      <c r="H14" s="173"/>
      <c r="I14" s="173"/>
      <c r="J14" s="173"/>
      <c r="K14" s="173"/>
    </row>
    <row r="15" spans="1:12">
      <c r="B15" s="167"/>
      <c r="C15" s="168" t="s">
        <v>34</v>
      </c>
      <c r="D15" s="169" t="s">
        <v>35</v>
      </c>
    </row>
  </sheetData>
  <phoneticPr fontId="23" type="noConversion"/>
  <pageMargins left="0.78740157480314965" right="0.78740157480314965" top="0.98425196850393704" bottom="0.39370078740157483" header="0.51181102362204722" footer="0.51181102362204722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L46"/>
  <sheetViews>
    <sheetView workbookViewId="0"/>
  </sheetViews>
  <sheetFormatPr baseColWidth="10" defaultRowHeight="12.75"/>
  <cols>
    <col min="1" max="1" width="25" style="82" bestFit="1" customWidth="1"/>
    <col min="2" max="2" width="22.85546875" style="82" bestFit="1" customWidth="1"/>
    <col min="3" max="3" width="24.5703125" style="82" bestFit="1" customWidth="1"/>
    <col min="4" max="4" width="22.28515625" style="82" bestFit="1" customWidth="1"/>
    <col min="5" max="5" width="19" style="82" bestFit="1" customWidth="1"/>
    <col min="6" max="6" width="20.28515625" style="82" bestFit="1" customWidth="1"/>
    <col min="7" max="7" width="23" style="82" bestFit="1" customWidth="1"/>
    <col min="8" max="8" width="20" style="82" bestFit="1" customWidth="1"/>
    <col min="9" max="9" width="25" style="82" bestFit="1" customWidth="1"/>
    <col min="10" max="10" width="20.5703125" style="82" bestFit="1" customWidth="1"/>
    <col min="11" max="11" width="20.42578125" style="82" bestFit="1" customWidth="1"/>
    <col min="12" max="12" width="16.85546875" style="82" bestFit="1" customWidth="1"/>
    <col min="13" max="16384" width="11.42578125" style="82"/>
  </cols>
  <sheetData>
    <row r="1" spans="1:12">
      <c r="A1" s="82">
        <v>10</v>
      </c>
      <c r="B1" s="82">
        <v>1</v>
      </c>
      <c r="C1" s="82">
        <v>4</v>
      </c>
      <c r="D1" s="82">
        <v>4</v>
      </c>
      <c r="E1" s="82">
        <v>7</v>
      </c>
      <c r="F1" s="82">
        <v>6</v>
      </c>
      <c r="G1" s="82">
        <v>10</v>
      </c>
      <c r="H1" s="82">
        <v>9</v>
      </c>
      <c r="I1" s="82">
        <v>4</v>
      </c>
      <c r="J1" s="82">
        <v>5</v>
      </c>
      <c r="K1" s="82">
        <v>5</v>
      </c>
      <c r="L1" s="82">
        <v>5</v>
      </c>
    </row>
    <row r="2" spans="1:12">
      <c r="A2" s="82" t="s">
        <v>80</v>
      </c>
      <c r="B2" s="82" t="s">
        <v>16</v>
      </c>
      <c r="C2" s="82" t="s">
        <v>80</v>
      </c>
      <c r="D2" s="82" t="s">
        <v>74</v>
      </c>
      <c r="E2" s="82" t="s">
        <v>115</v>
      </c>
      <c r="F2" s="82" t="s">
        <v>100</v>
      </c>
      <c r="G2" s="82" t="s">
        <v>137</v>
      </c>
      <c r="H2" s="82" t="s">
        <v>130</v>
      </c>
      <c r="I2" s="82" t="s">
        <v>124</v>
      </c>
      <c r="J2" s="82" t="s">
        <v>86</v>
      </c>
      <c r="K2" s="82" t="s">
        <v>108</v>
      </c>
      <c r="L2" s="82" t="s">
        <v>93</v>
      </c>
    </row>
    <row r="3" spans="1:12">
      <c r="A3" s="82" t="s">
        <v>74</v>
      </c>
      <c r="B3" s="82" t="s">
        <v>147</v>
      </c>
      <c r="C3" s="82" t="s">
        <v>82</v>
      </c>
      <c r="D3" s="82" t="s">
        <v>73</v>
      </c>
      <c r="E3" s="82" t="s">
        <v>118</v>
      </c>
      <c r="F3" s="82" t="s">
        <v>105</v>
      </c>
      <c r="G3" s="82" t="s">
        <v>136</v>
      </c>
      <c r="H3" s="82" t="s">
        <v>286</v>
      </c>
      <c r="I3" s="82" t="s">
        <v>123</v>
      </c>
      <c r="J3" s="82" t="s">
        <v>89</v>
      </c>
      <c r="K3" s="82" t="s">
        <v>109</v>
      </c>
      <c r="L3" s="82" t="s">
        <v>97</v>
      </c>
    </row>
    <row r="4" spans="1:12">
      <c r="A4" s="82" t="s">
        <v>115</v>
      </c>
      <c r="C4" s="82" t="s">
        <v>81</v>
      </c>
      <c r="D4" s="82" t="s">
        <v>76</v>
      </c>
      <c r="E4" s="82" t="s">
        <v>120</v>
      </c>
      <c r="F4" s="82" t="s">
        <v>102</v>
      </c>
      <c r="G4" s="82" t="s">
        <v>135</v>
      </c>
      <c r="H4" s="82" t="s">
        <v>135</v>
      </c>
      <c r="I4" s="82" t="s">
        <v>125</v>
      </c>
      <c r="J4" s="82" t="s">
        <v>87</v>
      </c>
      <c r="K4" s="82" t="s">
        <v>111</v>
      </c>
      <c r="L4" s="82" t="s">
        <v>92</v>
      </c>
    </row>
    <row r="5" spans="1:12">
      <c r="A5" s="82" t="s">
        <v>100</v>
      </c>
      <c r="C5" s="82" t="s">
        <v>79</v>
      </c>
      <c r="D5" s="82" t="s">
        <v>75</v>
      </c>
      <c r="E5" s="82" t="s">
        <v>114</v>
      </c>
      <c r="F5" s="82" t="s">
        <v>99</v>
      </c>
      <c r="G5" s="82" t="s">
        <v>133</v>
      </c>
      <c r="H5" s="82" t="s">
        <v>134</v>
      </c>
      <c r="I5" s="82" t="s">
        <v>126</v>
      </c>
      <c r="J5" s="82" t="s">
        <v>85</v>
      </c>
      <c r="K5" s="82" t="s">
        <v>112</v>
      </c>
      <c r="L5" s="82" t="s">
        <v>96</v>
      </c>
    </row>
    <row r="6" spans="1:12">
      <c r="A6" s="82" t="s">
        <v>137</v>
      </c>
      <c r="C6" s="82" t="s">
        <v>83</v>
      </c>
      <c r="D6" s="82" t="s">
        <v>77</v>
      </c>
      <c r="E6" s="82" t="s">
        <v>119</v>
      </c>
      <c r="F6" s="82" t="s">
        <v>104</v>
      </c>
      <c r="G6" s="82" t="s">
        <v>141</v>
      </c>
      <c r="H6" s="82" t="s">
        <v>133</v>
      </c>
      <c r="I6" s="82" t="s">
        <v>127</v>
      </c>
      <c r="J6" s="82" t="s">
        <v>88</v>
      </c>
      <c r="K6" s="82" t="s">
        <v>107</v>
      </c>
      <c r="L6" s="82" t="s">
        <v>95</v>
      </c>
    </row>
    <row r="7" spans="1:12">
      <c r="A7" s="82" t="s">
        <v>130</v>
      </c>
      <c r="E7" s="82" t="s">
        <v>117</v>
      </c>
      <c r="F7" s="82" t="s">
        <v>101</v>
      </c>
      <c r="G7" s="82" t="s">
        <v>142</v>
      </c>
      <c r="H7" s="82" t="s">
        <v>129</v>
      </c>
      <c r="J7" s="82" t="s">
        <v>90</v>
      </c>
      <c r="K7" s="82" t="s">
        <v>110</v>
      </c>
      <c r="L7" s="82" t="s">
        <v>94</v>
      </c>
    </row>
    <row r="8" spans="1:12">
      <c r="A8" s="82" t="s">
        <v>124</v>
      </c>
      <c r="E8" s="82" t="s">
        <v>121</v>
      </c>
      <c r="F8" s="82" t="s">
        <v>103</v>
      </c>
      <c r="G8" s="82" t="s">
        <v>249</v>
      </c>
      <c r="H8" s="82" t="s">
        <v>140</v>
      </c>
    </row>
    <row r="9" spans="1:12">
      <c r="A9" s="82" t="s">
        <v>86</v>
      </c>
      <c r="E9" s="82" t="s">
        <v>116</v>
      </c>
      <c r="G9" s="82" t="s">
        <v>131</v>
      </c>
      <c r="H9" s="82" t="s">
        <v>138</v>
      </c>
    </row>
    <row r="10" spans="1:12">
      <c r="A10" s="82" t="s">
        <v>108</v>
      </c>
      <c r="G10" s="82" t="s">
        <v>138</v>
      </c>
      <c r="H10" s="82" t="s">
        <v>132</v>
      </c>
    </row>
    <row r="11" spans="1:12">
      <c r="A11" s="82" t="s">
        <v>93</v>
      </c>
      <c r="G11" s="82" t="s">
        <v>139</v>
      </c>
      <c r="H11" s="82" t="s">
        <v>131</v>
      </c>
    </row>
    <row r="12" spans="1:12">
      <c r="G12" s="82" t="s">
        <v>140</v>
      </c>
    </row>
    <row r="33" spans="1:2">
      <c r="A33" s="68"/>
    </row>
    <row r="44" spans="1:2">
      <c r="B44" s="83"/>
    </row>
    <row r="46" spans="1:2">
      <c r="B46" s="83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3"/>
  <dimension ref="A1:BC1112"/>
  <sheetViews>
    <sheetView showGridLines="0" zoomScale="70" zoomScaleNormal="70" workbookViewId="0">
      <selection activeCell="AH26" sqref="AH26:AI26"/>
    </sheetView>
  </sheetViews>
  <sheetFormatPr baseColWidth="10" defaultColWidth="0" defaultRowHeight="0" customHeight="1" zeroHeight="1"/>
  <cols>
    <col min="1" max="2" width="2.42578125" style="233" customWidth="1"/>
    <col min="3" max="8" width="2.42578125" style="235" customWidth="1"/>
    <col min="9" max="21" width="2.140625" style="235" customWidth="1"/>
    <col min="22" max="36" width="2.140625" style="233" customWidth="1"/>
    <col min="37" max="37" width="1.42578125" style="233" customWidth="1"/>
    <col min="38" max="38" width="4.140625" style="233" hidden="1" customWidth="1"/>
    <col min="39" max="39" width="5.5703125" style="235" hidden="1" customWidth="1"/>
    <col min="40" max="40" width="2.140625" style="235" customWidth="1"/>
    <col min="41" max="42" width="2.140625" style="233" customWidth="1"/>
    <col min="43" max="43" width="2.42578125" style="233" customWidth="1"/>
    <col min="44" max="44" width="1.28515625" style="233" customWidth="1"/>
    <col min="45" max="45" width="3" style="233" customWidth="1"/>
    <col min="46" max="46" width="2.140625" style="233" customWidth="1"/>
    <col min="47" max="47" width="1.28515625" style="233" customWidth="1"/>
    <col min="48" max="48" width="3.140625" style="235" customWidth="1"/>
    <col min="49" max="49" width="2.140625" style="235" customWidth="1"/>
    <col min="50" max="50" width="2.42578125" style="234" customWidth="1"/>
    <col min="51" max="55" width="2.42578125" style="233" hidden="1" customWidth="1"/>
    <col min="56" max="16384" width="0" style="233" hidden="1"/>
  </cols>
  <sheetData>
    <row r="1" spans="1:50" ht="21.95" customHeight="1">
      <c r="A1" s="266">
        <v>1</v>
      </c>
      <c r="B1" s="266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266"/>
      <c r="AF1" s="266"/>
      <c r="AG1" s="266"/>
      <c r="AH1" s="266"/>
      <c r="AI1" s="266"/>
      <c r="AJ1" s="266"/>
      <c r="AK1" s="266"/>
      <c r="AL1" s="266"/>
      <c r="AM1" s="267"/>
      <c r="AN1" s="420" t="s">
        <v>4</v>
      </c>
      <c r="AO1" s="420"/>
      <c r="AP1" s="420"/>
      <c r="AQ1" s="421"/>
      <c r="AR1" s="421"/>
      <c r="AS1" s="421"/>
      <c r="AT1" s="421"/>
      <c r="AU1" s="421"/>
      <c r="AV1" s="421"/>
      <c r="AW1" s="272"/>
      <c r="AX1" s="266"/>
    </row>
    <row r="2" spans="1:50" ht="21.95" customHeight="1">
      <c r="A2" s="266"/>
      <c r="B2" s="266"/>
      <c r="C2" s="283" t="s">
        <v>11</v>
      </c>
      <c r="D2" s="270"/>
      <c r="E2" s="270"/>
      <c r="F2" s="270"/>
      <c r="G2" s="270"/>
      <c r="H2" s="270"/>
      <c r="I2" s="270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22"/>
      <c r="AA2" s="422"/>
      <c r="AB2" s="422"/>
      <c r="AC2" s="422"/>
      <c r="AD2" s="423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66"/>
      <c r="AX2" s="266"/>
    </row>
    <row r="3" spans="1:50" ht="21.95" customHeight="1">
      <c r="A3" s="266"/>
      <c r="B3" s="266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281" t="s">
        <v>0</v>
      </c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269"/>
      <c r="AI3" s="426" t="str">
        <f>AN34</f>
        <v/>
      </c>
      <c r="AJ3" s="426"/>
      <c r="AK3" s="280" t="s">
        <v>1</v>
      </c>
      <c r="AL3" s="280"/>
      <c r="AM3" s="280"/>
      <c r="AN3" s="426" t="str">
        <f>AQ34</f>
        <v/>
      </c>
      <c r="AO3" s="426"/>
      <c r="AP3" s="269"/>
      <c r="AQ3" s="269"/>
      <c r="AR3" s="426" t="str">
        <f>AS35</f>
        <v/>
      </c>
      <c r="AS3" s="426"/>
      <c r="AT3" s="280" t="s">
        <v>1</v>
      </c>
      <c r="AU3" s="426" t="str">
        <f>AV35</f>
        <v/>
      </c>
      <c r="AV3" s="426"/>
      <c r="AW3" s="266"/>
      <c r="AX3" s="266"/>
    </row>
    <row r="4" spans="1:50" ht="21.95" customHeight="1">
      <c r="A4" s="266"/>
      <c r="B4" s="266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1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66"/>
      <c r="AF4" s="266"/>
      <c r="AG4" s="266"/>
      <c r="AH4" s="269"/>
      <c r="AI4" s="269"/>
      <c r="AJ4" s="269"/>
      <c r="AK4" s="280"/>
      <c r="AL4" s="280"/>
      <c r="AM4" s="280"/>
      <c r="AN4" s="268"/>
      <c r="AO4" s="269"/>
      <c r="AP4" s="269"/>
      <c r="AQ4" s="269"/>
      <c r="AR4" s="269"/>
      <c r="AS4" s="269"/>
      <c r="AT4" s="280"/>
      <c r="AU4" s="280"/>
      <c r="AV4" s="268"/>
      <c r="AW4" s="268"/>
      <c r="AX4" s="266"/>
    </row>
    <row r="5" spans="1:50" s="276" customFormat="1" ht="18">
      <c r="A5" s="277"/>
      <c r="B5" s="277"/>
      <c r="C5" s="277"/>
      <c r="D5" s="277"/>
      <c r="E5" s="277"/>
      <c r="F5" s="417" t="s">
        <v>5</v>
      </c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277"/>
      <c r="R5" s="277"/>
      <c r="S5" s="277"/>
      <c r="T5" s="277"/>
      <c r="U5" s="277"/>
      <c r="V5" s="277"/>
      <c r="W5" s="277"/>
      <c r="X5" s="277"/>
      <c r="Y5" s="418" t="s">
        <v>6</v>
      </c>
      <c r="Z5" s="418"/>
      <c r="AA5" s="418"/>
      <c r="AB5" s="418"/>
      <c r="AC5" s="418"/>
      <c r="AD5" s="418"/>
      <c r="AE5" s="418"/>
      <c r="AF5" s="418"/>
      <c r="AG5" s="418"/>
      <c r="AH5" s="418"/>
      <c r="AI5" s="418"/>
      <c r="AJ5" s="279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7"/>
      <c r="AX5" s="277"/>
    </row>
    <row r="6" spans="1:50" ht="21.95" customHeight="1">
      <c r="A6" s="266"/>
      <c r="B6" s="266"/>
      <c r="C6" s="267"/>
      <c r="D6" s="267"/>
      <c r="E6" s="274">
        <v>1</v>
      </c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267"/>
      <c r="R6" s="267"/>
      <c r="S6" s="267"/>
      <c r="T6" s="267"/>
      <c r="U6" s="267"/>
      <c r="V6" s="266"/>
      <c r="W6" s="266"/>
      <c r="X6" s="273">
        <v>5</v>
      </c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272"/>
      <c r="AK6" s="269"/>
      <c r="AL6" s="269"/>
      <c r="AM6" s="268"/>
      <c r="AN6" s="268"/>
      <c r="AO6" s="269"/>
      <c r="AP6" s="269"/>
      <c r="AQ6" s="269"/>
      <c r="AR6" s="269"/>
      <c r="AS6" s="269"/>
      <c r="AT6" s="269"/>
      <c r="AU6" s="269"/>
      <c r="AV6" s="268"/>
      <c r="AW6" s="267"/>
      <c r="AX6" s="266"/>
    </row>
    <row r="7" spans="1:50" ht="21.95" customHeight="1">
      <c r="A7" s="266"/>
      <c r="B7" s="266"/>
      <c r="C7" s="267"/>
      <c r="D7" s="267"/>
      <c r="E7" s="274">
        <v>2</v>
      </c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267"/>
      <c r="R7" s="267"/>
      <c r="S7" s="267"/>
      <c r="T7" s="267"/>
      <c r="U7" s="267"/>
      <c r="V7" s="266"/>
      <c r="W7" s="266"/>
      <c r="X7" s="273">
        <v>6</v>
      </c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272"/>
      <c r="AK7" s="269"/>
      <c r="AL7" s="269"/>
      <c r="AM7" s="268"/>
      <c r="AN7" s="268"/>
      <c r="AO7" s="275"/>
      <c r="AP7" s="269"/>
      <c r="AQ7" s="269"/>
      <c r="AR7" s="269"/>
      <c r="AS7" s="269"/>
      <c r="AT7" s="269"/>
      <c r="AU7" s="269"/>
      <c r="AV7" s="268"/>
      <c r="AW7" s="267"/>
      <c r="AX7" s="266"/>
    </row>
    <row r="8" spans="1:50" ht="21.95" customHeight="1">
      <c r="A8" s="266"/>
      <c r="B8" s="266"/>
      <c r="C8" s="267"/>
      <c r="D8" s="267"/>
      <c r="E8" s="274">
        <v>3</v>
      </c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267"/>
      <c r="R8" s="267"/>
      <c r="S8" s="267"/>
      <c r="T8" s="267"/>
      <c r="U8" s="267"/>
      <c r="V8" s="266"/>
      <c r="W8" s="266"/>
      <c r="X8" s="273">
        <v>7</v>
      </c>
      <c r="Y8" s="416"/>
      <c r="Z8" s="416"/>
      <c r="AA8" s="416"/>
      <c r="AB8" s="416"/>
      <c r="AC8" s="416"/>
      <c r="AD8" s="416"/>
      <c r="AE8" s="416"/>
      <c r="AF8" s="416"/>
      <c r="AG8" s="416"/>
      <c r="AH8" s="416"/>
      <c r="AI8" s="416"/>
      <c r="AJ8" s="272"/>
      <c r="AK8" s="269"/>
      <c r="AL8" s="269"/>
      <c r="AM8" s="268"/>
      <c r="AN8" s="268"/>
      <c r="AO8" s="269"/>
      <c r="AP8" s="269"/>
      <c r="AQ8" s="269"/>
      <c r="AR8" s="269"/>
      <c r="AS8" s="269"/>
      <c r="AT8" s="269"/>
      <c r="AU8" s="269"/>
      <c r="AV8" s="268"/>
      <c r="AW8" s="267"/>
      <c r="AX8" s="266"/>
    </row>
    <row r="9" spans="1:50" ht="21.95" customHeight="1">
      <c r="A9" s="266"/>
      <c r="B9" s="266"/>
      <c r="C9" s="267"/>
      <c r="D9" s="267"/>
      <c r="E9" s="274">
        <v>4</v>
      </c>
      <c r="F9" s="416"/>
      <c r="G9" s="416"/>
      <c r="H9" s="416"/>
      <c r="I9" s="416"/>
      <c r="J9" s="416"/>
      <c r="K9" s="416"/>
      <c r="L9" s="416"/>
      <c r="M9" s="416"/>
      <c r="N9" s="416"/>
      <c r="O9" s="416"/>
      <c r="P9" s="416"/>
      <c r="Q9" s="267"/>
      <c r="R9" s="267"/>
      <c r="S9" s="267"/>
      <c r="T9" s="267"/>
      <c r="U9" s="267"/>
      <c r="V9" s="266"/>
      <c r="W9" s="266"/>
      <c r="X9" s="273">
        <v>8</v>
      </c>
      <c r="Y9" s="416"/>
      <c r="Z9" s="416"/>
      <c r="AA9" s="416"/>
      <c r="AB9" s="416"/>
      <c r="AC9" s="416"/>
      <c r="AD9" s="416"/>
      <c r="AE9" s="416"/>
      <c r="AF9" s="416"/>
      <c r="AG9" s="416"/>
      <c r="AH9" s="416"/>
      <c r="AI9" s="416"/>
      <c r="AJ9" s="272"/>
      <c r="AK9" s="269"/>
      <c r="AL9" s="271"/>
      <c r="AM9" s="270"/>
      <c r="AN9" s="268"/>
      <c r="AO9" s="269"/>
      <c r="AP9" s="269"/>
      <c r="AQ9" s="269"/>
      <c r="AR9" s="269"/>
      <c r="AS9" s="269"/>
      <c r="AT9" s="269"/>
      <c r="AU9" s="269"/>
      <c r="AV9" s="268"/>
      <c r="AW9" s="267"/>
      <c r="AX9" s="266"/>
    </row>
    <row r="10" spans="1:50" ht="21.95" customHeight="1">
      <c r="A10" s="266"/>
      <c r="B10" s="266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7"/>
      <c r="AN10" s="267"/>
      <c r="AO10" s="266"/>
      <c r="AP10" s="266"/>
      <c r="AQ10" s="266"/>
      <c r="AR10" s="266"/>
      <c r="AS10" s="266"/>
      <c r="AT10" s="266"/>
      <c r="AU10" s="266"/>
      <c r="AV10" s="267"/>
      <c r="AW10" s="267"/>
      <c r="AX10" s="266"/>
    </row>
    <row r="11" spans="1:50" ht="21.95" customHeight="1">
      <c r="A11" s="236"/>
      <c r="B11" s="236"/>
      <c r="C11" s="265">
        <v>1</v>
      </c>
      <c r="D11" s="406" t="str">
        <f>IF(ISBLANK($F$6),"",$F$6)</f>
        <v/>
      </c>
      <c r="E11" s="406"/>
      <c r="F11" s="406"/>
      <c r="G11" s="406"/>
      <c r="H11" s="406"/>
      <c r="I11" s="406"/>
      <c r="J11" s="406"/>
      <c r="K11" s="406"/>
      <c r="L11" s="406"/>
      <c r="M11" s="406"/>
      <c r="N11" s="406"/>
      <c r="O11" s="263" t="s">
        <v>0</v>
      </c>
      <c r="P11" s="238">
        <v>5</v>
      </c>
      <c r="Q11" s="406" t="str">
        <f>IF(ISBLANK($Y$6),"",$Y$6)</f>
        <v/>
      </c>
      <c r="R11" s="406"/>
      <c r="S11" s="406"/>
      <c r="T11" s="406"/>
      <c r="U11" s="406"/>
      <c r="V11" s="406"/>
      <c r="W11" s="406"/>
      <c r="X11" s="406"/>
      <c r="Y11" s="406"/>
      <c r="Z11" s="406"/>
      <c r="AA11" s="406"/>
      <c r="AB11" s="406"/>
      <c r="AC11" s="236"/>
      <c r="AD11" s="236"/>
      <c r="AE11" s="407"/>
      <c r="AF11" s="407"/>
      <c r="AG11" s="263" t="s">
        <v>1</v>
      </c>
      <c r="AH11" s="409"/>
      <c r="AI11" s="409"/>
      <c r="AJ11" s="237"/>
      <c r="AK11" s="236"/>
      <c r="AL11" s="240" t="str">
        <f t="shared" ref="AL11:AL26" si="0">IF(ISNUMBER(AH11),IF(AE11&gt;AH11,2,IF(AE11=AH11,1,0)),"")</f>
        <v/>
      </c>
      <c r="AM11" s="241" t="str">
        <f t="shared" ref="AM11:AM26" si="1">IF(ISNUMBER(AH11),IF(AH11&gt;AE11,2,IF(AE11=AH11,1,0)),"")</f>
        <v/>
      </c>
      <c r="AN11" s="238"/>
      <c r="AO11" s="236">
        <v>3</v>
      </c>
      <c r="AP11" s="236"/>
      <c r="AQ11" s="264"/>
      <c r="AR11" s="264"/>
      <c r="AS11" s="264"/>
      <c r="AT11" s="264"/>
      <c r="AU11" s="264"/>
      <c r="AV11" s="264"/>
      <c r="AW11" s="236"/>
      <c r="AX11" s="236"/>
    </row>
    <row r="12" spans="1:50" ht="21.95" customHeight="1">
      <c r="A12" s="236"/>
      <c r="B12" s="236"/>
      <c r="C12" s="265">
        <v>2</v>
      </c>
      <c r="D12" s="406" t="str">
        <f>IF(ISBLANK($F$7),"",$F$7)</f>
        <v/>
      </c>
      <c r="E12" s="406"/>
      <c r="F12" s="406"/>
      <c r="G12" s="406"/>
      <c r="H12" s="406"/>
      <c r="I12" s="406"/>
      <c r="J12" s="406"/>
      <c r="K12" s="406"/>
      <c r="L12" s="406"/>
      <c r="M12" s="406"/>
      <c r="N12" s="406"/>
      <c r="O12" s="263" t="s">
        <v>0</v>
      </c>
      <c r="P12" s="238">
        <v>6</v>
      </c>
      <c r="Q12" s="406" t="str">
        <f>IF(ISBLANK($Y$7),"",$Y$7)</f>
        <v/>
      </c>
      <c r="R12" s="406"/>
      <c r="S12" s="406"/>
      <c r="T12" s="406"/>
      <c r="U12" s="406"/>
      <c r="V12" s="406"/>
      <c r="W12" s="406"/>
      <c r="X12" s="406"/>
      <c r="Y12" s="406"/>
      <c r="Z12" s="406"/>
      <c r="AA12" s="406"/>
      <c r="AB12" s="406"/>
      <c r="AC12" s="236"/>
      <c r="AD12" s="236"/>
      <c r="AE12" s="407"/>
      <c r="AF12" s="407"/>
      <c r="AG12" s="263" t="s">
        <v>1</v>
      </c>
      <c r="AH12" s="409"/>
      <c r="AI12" s="409"/>
      <c r="AJ12" s="237"/>
      <c r="AK12" s="236"/>
      <c r="AL12" s="240" t="str">
        <f t="shared" si="0"/>
        <v/>
      </c>
      <c r="AM12" s="241" t="str">
        <f t="shared" si="1"/>
        <v/>
      </c>
      <c r="AN12" s="238"/>
      <c r="AO12" s="236">
        <v>7</v>
      </c>
      <c r="AP12" s="236"/>
      <c r="AQ12" s="262" t="str">
        <f>IF(ISNUMBER(AH12),SUM($AL$11:AL12),"")</f>
        <v/>
      </c>
      <c r="AR12" s="261" t="str">
        <f>IF(ISNUMBER(AH12),":","")</f>
        <v/>
      </c>
      <c r="AS12" s="261" t="str">
        <f>IF(ISNUMBER(AH12),SUM($AM$11:AM12),"")</f>
        <v/>
      </c>
      <c r="AT12" s="262" t="str">
        <f>IF(ISNUMBER(AH12),SUM($AE$11:AF12),"")</f>
        <v/>
      </c>
      <c r="AU12" s="261" t="str">
        <f>IF(ISNUMBER(AH12),":","")</f>
        <v/>
      </c>
      <c r="AV12" s="261" t="str">
        <f>IF(ISNUMBER(AH12),SUM($AH$11:AI12),"")</f>
        <v/>
      </c>
      <c r="AW12" s="236"/>
      <c r="AX12" s="236"/>
    </row>
    <row r="13" spans="1:50" ht="21.95" customHeight="1">
      <c r="A13" s="236"/>
      <c r="B13" s="236"/>
      <c r="C13" s="265">
        <v>3</v>
      </c>
      <c r="D13" s="406" t="str">
        <f>IF(ISBLANK($F$8),"",$F$8)</f>
        <v/>
      </c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263" t="s">
        <v>0</v>
      </c>
      <c r="P13" s="238">
        <v>7</v>
      </c>
      <c r="Q13" s="406" t="str">
        <f>IF(ISBLANK($Y$8),"",$Y$8)</f>
        <v/>
      </c>
      <c r="R13" s="406"/>
      <c r="S13" s="406"/>
      <c r="T13" s="406"/>
      <c r="U13" s="406"/>
      <c r="V13" s="406"/>
      <c r="W13" s="406"/>
      <c r="X13" s="406"/>
      <c r="Y13" s="406"/>
      <c r="Z13" s="406"/>
      <c r="AA13" s="406"/>
      <c r="AB13" s="406"/>
      <c r="AC13" s="236"/>
      <c r="AD13" s="236"/>
      <c r="AE13" s="407"/>
      <c r="AF13" s="407"/>
      <c r="AG13" s="263" t="s">
        <v>1</v>
      </c>
      <c r="AH13" s="409"/>
      <c r="AI13" s="409"/>
      <c r="AJ13" s="237"/>
      <c r="AK13" s="236"/>
      <c r="AL13" s="240" t="str">
        <f t="shared" si="0"/>
        <v/>
      </c>
      <c r="AM13" s="241" t="str">
        <f t="shared" si="1"/>
        <v/>
      </c>
      <c r="AN13" s="238"/>
      <c r="AO13" s="236">
        <v>1</v>
      </c>
      <c r="AP13" s="236"/>
      <c r="AQ13" s="262"/>
      <c r="AR13" s="261"/>
      <c r="AS13" s="261"/>
      <c r="AT13" s="262"/>
      <c r="AU13" s="261"/>
      <c r="AV13" s="261"/>
      <c r="AW13" s="236"/>
      <c r="AX13" s="236"/>
    </row>
    <row r="14" spans="1:50" ht="21.95" customHeight="1">
      <c r="A14" s="236"/>
      <c r="B14" s="236"/>
      <c r="C14" s="265">
        <v>4</v>
      </c>
      <c r="D14" s="406" t="str">
        <f>IF(ISBLANK($F$9),"",$F$9)</f>
        <v/>
      </c>
      <c r="E14" s="406"/>
      <c r="F14" s="406"/>
      <c r="G14" s="406"/>
      <c r="H14" s="406"/>
      <c r="I14" s="406"/>
      <c r="J14" s="406"/>
      <c r="K14" s="406"/>
      <c r="L14" s="406"/>
      <c r="M14" s="406"/>
      <c r="N14" s="406"/>
      <c r="O14" s="263" t="s">
        <v>0</v>
      </c>
      <c r="P14" s="238">
        <v>8</v>
      </c>
      <c r="Q14" s="406" t="str">
        <f>IF(ISBLANK($Y$9),"",$Y$9)</f>
        <v/>
      </c>
      <c r="R14" s="406"/>
      <c r="S14" s="406"/>
      <c r="T14" s="406"/>
      <c r="U14" s="406"/>
      <c r="V14" s="406"/>
      <c r="W14" s="406"/>
      <c r="X14" s="406"/>
      <c r="Y14" s="406"/>
      <c r="Z14" s="406"/>
      <c r="AA14" s="406"/>
      <c r="AB14" s="406"/>
      <c r="AC14" s="236"/>
      <c r="AD14" s="236"/>
      <c r="AE14" s="407"/>
      <c r="AF14" s="407"/>
      <c r="AG14" s="263" t="s">
        <v>1</v>
      </c>
      <c r="AH14" s="409"/>
      <c r="AI14" s="409"/>
      <c r="AJ14" s="237"/>
      <c r="AK14" s="236"/>
      <c r="AL14" s="240" t="str">
        <f t="shared" si="0"/>
        <v/>
      </c>
      <c r="AM14" s="241" t="str">
        <f t="shared" si="1"/>
        <v/>
      </c>
      <c r="AN14" s="238"/>
      <c r="AO14" s="236">
        <v>6</v>
      </c>
      <c r="AP14" s="236"/>
      <c r="AQ14" s="262" t="str">
        <f>IF(ISNUMBER(AH14),SUM($AL$11:AL14),"")</f>
        <v/>
      </c>
      <c r="AR14" s="261" t="str">
        <f>IF(ISNUMBER(AH14),":","")</f>
        <v/>
      </c>
      <c r="AS14" s="261" t="str">
        <f>IF(ISNUMBER(AH14),SUM($AM$11:AM14),"")</f>
        <v/>
      </c>
      <c r="AT14" s="262" t="str">
        <f>IF(ISNUMBER(AH14),SUM($AE$11:AF14),"")</f>
        <v/>
      </c>
      <c r="AU14" s="261" t="str">
        <f>IF(ISNUMBER(AH14),":","")</f>
        <v/>
      </c>
      <c r="AV14" s="261" t="str">
        <f>IF(ISNUMBER(AH14),SUM($AH$11:AI14),"")</f>
        <v/>
      </c>
      <c r="AW14" s="236"/>
      <c r="AX14" s="236"/>
    </row>
    <row r="15" spans="1:50" ht="21.95" customHeight="1">
      <c r="A15" s="236"/>
      <c r="B15" s="236"/>
      <c r="C15" s="265">
        <v>2</v>
      </c>
      <c r="D15" s="406" t="str">
        <f>IF(ISBLANK($F$7),"",$F$7)</f>
        <v/>
      </c>
      <c r="E15" s="406"/>
      <c r="F15" s="406"/>
      <c r="G15" s="406"/>
      <c r="H15" s="406"/>
      <c r="I15" s="406"/>
      <c r="J15" s="406"/>
      <c r="K15" s="406"/>
      <c r="L15" s="406"/>
      <c r="M15" s="406"/>
      <c r="N15" s="406"/>
      <c r="O15" s="263" t="s">
        <v>0</v>
      </c>
      <c r="P15" s="238">
        <v>5</v>
      </c>
      <c r="Q15" s="406" t="str">
        <f>IF(ISBLANK($Y$6),"",$Y$6)</f>
        <v/>
      </c>
      <c r="R15" s="406"/>
      <c r="S15" s="406"/>
      <c r="T15" s="406"/>
      <c r="U15" s="406"/>
      <c r="V15" s="406"/>
      <c r="W15" s="406"/>
      <c r="X15" s="406"/>
      <c r="Y15" s="406"/>
      <c r="Z15" s="406"/>
      <c r="AA15" s="406"/>
      <c r="AB15" s="406"/>
      <c r="AC15" s="236"/>
      <c r="AD15" s="236"/>
      <c r="AE15" s="407"/>
      <c r="AF15" s="407"/>
      <c r="AG15" s="263" t="s">
        <v>1</v>
      </c>
      <c r="AH15" s="409"/>
      <c r="AI15" s="409"/>
      <c r="AJ15" s="237"/>
      <c r="AK15" s="236"/>
      <c r="AL15" s="240" t="str">
        <f t="shared" si="0"/>
        <v/>
      </c>
      <c r="AM15" s="241" t="str">
        <f t="shared" si="1"/>
        <v/>
      </c>
      <c r="AN15" s="238"/>
      <c r="AO15" s="236">
        <v>4</v>
      </c>
      <c r="AP15" s="236"/>
      <c r="AQ15" s="262"/>
      <c r="AR15" s="261"/>
      <c r="AS15" s="261"/>
      <c r="AT15" s="262"/>
      <c r="AU15" s="261"/>
      <c r="AV15" s="261"/>
      <c r="AW15" s="236"/>
      <c r="AX15" s="236"/>
    </row>
    <row r="16" spans="1:50" ht="21.95" customHeight="1">
      <c r="A16" s="236"/>
      <c r="B16" s="236"/>
      <c r="C16" s="265">
        <v>3</v>
      </c>
      <c r="D16" s="406" t="str">
        <f>IF(ISBLANK($F$8),"",$F$8)</f>
        <v/>
      </c>
      <c r="E16" s="406"/>
      <c r="F16" s="406"/>
      <c r="G16" s="406"/>
      <c r="H16" s="406"/>
      <c r="I16" s="406"/>
      <c r="J16" s="406"/>
      <c r="K16" s="406"/>
      <c r="L16" s="406"/>
      <c r="M16" s="406"/>
      <c r="N16" s="406"/>
      <c r="O16" s="263" t="s">
        <v>0</v>
      </c>
      <c r="P16" s="238">
        <v>6</v>
      </c>
      <c r="Q16" s="406" t="str">
        <f>IF(ISBLANK($Y$7),"",$Y$7)</f>
        <v/>
      </c>
      <c r="R16" s="406"/>
      <c r="S16" s="406"/>
      <c r="T16" s="406"/>
      <c r="U16" s="406"/>
      <c r="V16" s="406"/>
      <c r="W16" s="406"/>
      <c r="X16" s="406"/>
      <c r="Y16" s="406"/>
      <c r="Z16" s="406"/>
      <c r="AA16" s="406"/>
      <c r="AB16" s="406"/>
      <c r="AC16" s="236"/>
      <c r="AD16" s="236"/>
      <c r="AE16" s="407"/>
      <c r="AF16" s="407"/>
      <c r="AG16" s="263" t="s">
        <v>1</v>
      </c>
      <c r="AH16" s="409"/>
      <c r="AI16" s="409"/>
      <c r="AJ16" s="237"/>
      <c r="AK16" s="236"/>
      <c r="AL16" s="240" t="str">
        <f t="shared" si="0"/>
        <v/>
      </c>
      <c r="AM16" s="241" t="str">
        <f t="shared" si="1"/>
        <v/>
      </c>
      <c r="AN16" s="238"/>
      <c r="AO16" s="236">
        <v>8</v>
      </c>
      <c r="AP16" s="236"/>
      <c r="AQ16" s="262" t="str">
        <f>IF(ISNUMBER(AH16),SUM($AL$11:AL16),"")</f>
        <v/>
      </c>
      <c r="AR16" s="261" t="str">
        <f>IF(ISNUMBER(AH16),":","")</f>
        <v/>
      </c>
      <c r="AS16" s="261" t="str">
        <f>IF(ISNUMBER(AH16),SUM($AM$11:AM16),"")</f>
        <v/>
      </c>
      <c r="AT16" s="262" t="str">
        <f>IF(ISNUMBER(AH16),SUM($AE$11:AF16),"")</f>
        <v/>
      </c>
      <c r="AU16" s="261" t="str">
        <f>IF(ISNUMBER(AH16),":","")</f>
        <v/>
      </c>
      <c r="AV16" s="261" t="str">
        <f>IF(ISNUMBER(AH16),SUM($AH$11:AI16),"")</f>
        <v/>
      </c>
      <c r="AW16" s="236"/>
      <c r="AX16" s="236"/>
    </row>
    <row r="17" spans="1:50" ht="21.95" customHeight="1">
      <c r="A17" s="236"/>
      <c r="B17" s="236"/>
      <c r="C17" s="265">
        <v>4</v>
      </c>
      <c r="D17" s="406" t="str">
        <f>IF(ISBLANK($F$9),"",$F$9)</f>
        <v/>
      </c>
      <c r="E17" s="406"/>
      <c r="F17" s="406"/>
      <c r="G17" s="406"/>
      <c r="H17" s="406"/>
      <c r="I17" s="406"/>
      <c r="J17" s="406"/>
      <c r="K17" s="406"/>
      <c r="L17" s="406"/>
      <c r="M17" s="406"/>
      <c r="N17" s="406"/>
      <c r="O17" s="263" t="s">
        <v>0</v>
      </c>
      <c r="P17" s="238">
        <v>7</v>
      </c>
      <c r="Q17" s="406" t="str">
        <f>IF(ISBLANK($Y$8),"",$Y$8)</f>
        <v/>
      </c>
      <c r="R17" s="406"/>
      <c r="S17" s="406"/>
      <c r="T17" s="406"/>
      <c r="U17" s="406"/>
      <c r="V17" s="406"/>
      <c r="W17" s="406"/>
      <c r="X17" s="406"/>
      <c r="Y17" s="406"/>
      <c r="Z17" s="406"/>
      <c r="AA17" s="406"/>
      <c r="AB17" s="406"/>
      <c r="AC17" s="236"/>
      <c r="AD17" s="236"/>
      <c r="AE17" s="407"/>
      <c r="AF17" s="407"/>
      <c r="AG17" s="263" t="s">
        <v>1</v>
      </c>
      <c r="AH17" s="409"/>
      <c r="AI17" s="409"/>
      <c r="AJ17" s="237"/>
      <c r="AK17" s="236"/>
      <c r="AL17" s="240" t="str">
        <f t="shared" si="0"/>
        <v/>
      </c>
      <c r="AM17" s="241" t="str">
        <f t="shared" si="1"/>
        <v/>
      </c>
      <c r="AN17" s="238"/>
      <c r="AO17" s="236">
        <v>2</v>
      </c>
      <c r="AP17" s="236"/>
      <c r="AQ17" s="262"/>
      <c r="AR17" s="261"/>
      <c r="AS17" s="261"/>
      <c r="AT17" s="262"/>
      <c r="AU17" s="261"/>
      <c r="AV17" s="261"/>
      <c r="AW17" s="236"/>
      <c r="AX17" s="236"/>
    </row>
    <row r="18" spans="1:50" ht="21.95" customHeight="1">
      <c r="A18" s="236"/>
      <c r="B18" s="236"/>
      <c r="C18" s="265">
        <v>1</v>
      </c>
      <c r="D18" s="406" t="str">
        <f>IF(ISBLANK($F$6),"",$F$6)</f>
        <v/>
      </c>
      <c r="E18" s="406"/>
      <c r="F18" s="406"/>
      <c r="G18" s="406"/>
      <c r="H18" s="406"/>
      <c r="I18" s="406"/>
      <c r="J18" s="406"/>
      <c r="K18" s="406"/>
      <c r="L18" s="406"/>
      <c r="M18" s="406"/>
      <c r="N18" s="406"/>
      <c r="O18" s="263" t="s">
        <v>0</v>
      </c>
      <c r="P18" s="238">
        <v>8</v>
      </c>
      <c r="Q18" s="406" t="str">
        <f>IF(ISBLANK($Y$9),"",$Y$9)</f>
        <v/>
      </c>
      <c r="R18" s="406"/>
      <c r="S18" s="406"/>
      <c r="T18" s="406"/>
      <c r="U18" s="406"/>
      <c r="V18" s="406"/>
      <c r="W18" s="406"/>
      <c r="X18" s="406"/>
      <c r="Y18" s="406"/>
      <c r="Z18" s="406"/>
      <c r="AA18" s="406"/>
      <c r="AB18" s="406"/>
      <c r="AC18" s="236"/>
      <c r="AD18" s="236"/>
      <c r="AE18" s="407"/>
      <c r="AF18" s="407"/>
      <c r="AG18" s="263" t="s">
        <v>1</v>
      </c>
      <c r="AH18" s="409"/>
      <c r="AI18" s="409"/>
      <c r="AJ18" s="237"/>
      <c r="AK18" s="236"/>
      <c r="AL18" s="240" t="str">
        <f t="shared" si="0"/>
        <v/>
      </c>
      <c r="AM18" s="241" t="str">
        <f t="shared" si="1"/>
        <v/>
      </c>
      <c r="AN18" s="238"/>
      <c r="AO18" s="236">
        <v>5</v>
      </c>
      <c r="AP18" s="236"/>
      <c r="AQ18" s="262" t="str">
        <f>IF(ISNUMBER(AH18),SUM($AL$11:AL18),"")</f>
        <v/>
      </c>
      <c r="AR18" s="261" t="str">
        <f>IF(ISNUMBER(AH18),":","")</f>
        <v/>
      </c>
      <c r="AS18" s="261" t="str">
        <f>IF(ISNUMBER(AH18),SUM($AM$11:AM18),"")</f>
        <v/>
      </c>
      <c r="AT18" s="262" t="str">
        <f>IF(ISNUMBER(AH18),SUM($AE$11:AF18),"")</f>
        <v/>
      </c>
      <c r="AU18" s="261" t="str">
        <f>IF(ISNUMBER(AH18),":","")</f>
        <v/>
      </c>
      <c r="AV18" s="261" t="str">
        <f>IF(ISNUMBER(AH18),SUM($AH$11:AI18),"")</f>
        <v/>
      </c>
      <c r="AW18" s="236"/>
      <c r="AX18" s="236"/>
    </row>
    <row r="19" spans="1:50" ht="21.95" customHeight="1">
      <c r="A19" s="236"/>
      <c r="B19" s="236"/>
      <c r="C19" s="265">
        <v>4</v>
      </c>
      <c r="D19" s="406" t="str">
        <f>IF(ISBLANK($F$9),"",$F$9)</f>
        <v/>
      </c>
      <c r="E19" s="406"/>
      <c r="F19" s="406"/>
      <c r="G19" s="406"/>
      <c r="H19" s="406"/>
      <c r="I19" s="406"/>
      <c r="J19" s="406"/>
      <c r="K19" s="406"/>
      <c r="L19" s="406"/>
      <c r="M19" s="406"/>
      <c r="N19" s="406"/>
      <c r="O19" s="263" t="s">
        <v>0</v>
      </c>
      <c r="P19" s="238">
        <v>6</v>
      </c>
      <c r="Q19" s="406" t="str">
        <f>IF(ISBLANK($Y$7),"",$Y$7)</f>
        <v/>
      </c>
      <c r="R19" s="406"/>
      <c r="S19" s="406"/>
      <c r="T19" s="406"/>
      <c r="U19" s="406"/>
      <c r="V19" s="406"/>
      <c r="W19" s="406"/>
      <c r="X19" s="406"/>
      <c r="Y19" s="406"/>
      <c r="Z19" s="406"/>
      <c r="AA19" s="406"/>
      <c r="AB19" s="406"/>
      <c r="AC19" s="236"/>
      <c r="AD19" s="236"/>
      <c r="AE19" s="407"/>
      <c r="AF19" s="407"/>
      <c r="AG19" s="263" t="s">
        <v>1</v>
      </c>
      <c r="AH19" s="409"/>
      <c r="AI19" s="409"/>
      <c r="AJ19" s="237"/>
      <c r="AK19" s="236"/>
      <c r="AL19" s="240" t="str">
        <f t="shared" si="0"/>
        <v/>
      </c>
      <c r="AM19" s="241" t="str">
        <f t="shared" si="1"/>
        <v/>
      </c>
      <c r="AN19" s="238"/>
      <c r="AO19" s="236">
        <v>1</v>
      </c>
      <c r="AP19" s="236"/>
      <c r="AQ19" s="262"/>
      <c r="AR19" s="261"/>
      <c r="AS19" s="261"/>
      <c r="AT19" s="262"/>
      <c r="AU19" s="261"/>
      <c r="AV19" s="261"/>
      <c r="AW19" s="236"/>
      <c r="AX19" s="236"/>
    </row>
    <row r="20" spans="1:50" ht="21.95" customHeight="1">
      <c r="A20" s="236"/>
      <c r="B20" s="236"/>
      <c r="C20" s="265">
        <v>3</v>
      </c>
      <c r="D20" s="406" t="str">
        <f>IF(ISBLANK($F$8),"",$F$8)</f>
        <v/>
      </c>
      <c r="E20" s="406"/>
      <c r="F20" s="406"/>
      <c r="G20" s="406"/>
      <c r="H20" s="406"/>
      <c r="I20" s="406"/>
      <c r="J20" s="406"/>
      <c r="K20" s="406"/>
      <c r="L20" s="406"/>
      <c r="M20" s="406"/>
      <c r="N20" s="406"/>
      <c r="O20" s="263" t="s">
        <v>0</v>
      </c>
      <c r="P20" s="238">
        <v>5</v>
      </c>
      <c r="Q20" s="406" t="str">
        <f>IF(ISBLANK($Y$6),"",$Y$6)</f>
        <v/>
      </c>
      <c r="R20" s="406"/>
      <c r="S20" s="406"/>
      <c r="T20" s="406"/>
      <c r="U20" s="406"/>
      <c r="V20" s="406"/>
      <c r="W20" s="406"/>
      <c r="X20" s="406"/>
      <c r="Y20" s="406"/>
      <c r="Z20" s="406"/>
      <c r="AA20" s="406"/>
      <c r="AB20" s="406"/>
      <c r="AC20" s="236"/>
      <c r="AD20" s="236"/>
      <c r="AE20" s="407"/>
      <c r="AF20" s="407"/>
      <c r="AG20" s="263" t="s">
        <v>1</v>
      </c>
      <c r="AH20" s="409"/>
      <c r="AI20" s="409"/>
      <c r="AJ20" s="237"/>
      <c r="AK20" s="236"/>
      <c r="AL20" s="240" t="str">
        <f t="shared" si="0"/>
        <v/>
      </c>
      <c r="AM20" s="241" t="str">
        <f t="shared" si="1"/>
        <v/>
      </c>
      <c r="AN20" s="238"/>
      <c r="AO20" s="236">
        <v>7</v>
      </c>
      <c r="AP20" s="236"/>
      <c r="AQ20" s="262" t="str">
        <f>IF(ISNUMBER(AH20),SUM($AL$11:AL20),"")</f>
        <v/>
      </c>
      <c r="AR20" s="261" t="str">
        <f>IF(ISNUMBER(AH20),":","")</f>
        <v/>
      </c>
      <c r="AS20" s="261" t="str">
        <f>IF(ISNUMBER(AH20),SUM($AM$11:AM20),"")</f>
        <v/>
      </c>
      <c r="AT20" s="262" t="str">
        <f>IF(ISNUMBER(AH20),SUM($AE$11:AF20),"")</f>
        <v/>
      </c>
      <c r="AU20" s="261" t="str">
        <f>IF(ISNUMBER(AH20),":","")</f>
        <v/>
      </c>
      <c r="AV20" s="261" t="str">
        <f>IF(ISNUMBER(AH20),SUM($AH$11:AI20),"")</f>
        <v/>
      </c>
      <c r="AW20" s="236"/>
      <c r="AX20" s="236"/>
    </row>
    <row r="21" spans="1:50" ht="21.95" customHeight="1">
      <c r="A21" s="236"/>
      <c r="B21" s="236"/>
      <c r="C21" s="265">
        <v>2</v>
      </c>
      <c r="D21" s="406" t="str">
        <f>IF(ISBLANK($F$7),"",$F$7)</f>
        <v/>
      </c>
      <c r="E21" s="406"/>
      <c r="F21" s="406"/>
      <c r="G21" s="406"/>
      <c r="H21" s="406"/>
      <c r="I21" s="406"/>
      <c r="J21" s="406"/>
      <c r="K21" s="406"/>
      <c r="L21" s="406"/>
      <c r="M21" s="406"/>
      <c r="N21" s="406"/>
      <c r="O21" s="263" t="s">
        <v>0</v>
      </c>
      <c r="P21" s="238">
        <v>8</v>
      </c>
      <c r="Q21" s="406" t="str">
        <f>IF(ISBLANK($Y$9),"",$Y$9)</f>
        <v/>
      </c>
      <c r="R21" s="406"/>
      <c r="S21" s="406"/>
      <c r="T21" s="406"/>
      <c r="U21" s="406"/>
      <c r="V21" s="406"/>
      <c r="W21" s="406"/>
      <c r="X21" s="406"/>
      <c r="Y21" s="406"/>
      <c r="Z21" s="406"/>
      <c r="AA21" s="406"/>
      <c r="AB21" s="406"/>
      <c r="AC21" s="236"/>
      <c r="AD21" s="236"/>
      <c r="AE21" s="407"/>
      <c r="AF21" s="407"/>
      <c r="AG21" s="263" t="s">
        <v>1</v>
      </c>
      <c r="AH21" s="409"/>
      <c r="AI21" s="409"/>
      <c r="AJ21" s="237"/>
      <c r="AK21" s="236"/>
      <c r="AL21" s="240" t="str">
        <f t="shared" si="0"/>
        <v/>
      </c>
      <c r="AM21" s="241" t="str">
        <f t="shared" si="1"/>
        <v/>
      </c>
      <c r="AN21" s="238"/>
      <c r="AO21" s="236">
        <v>3</v>
      </c>
      <c r="AP21" s="236"/>
      <c r="AQ21" s="262"/>
      <c r="AR21" s="261"/>
      <c r="AS21" s="261"/>
      <c r="AT21" s="262"/>
      <c r="AU21" s="261"/>
      <c r="AV21" s="261"/>
      <c r="AW21" s="236"/>
      <c r="AX21" s="236"/>
    </row>
    <row r="22" spans="1:50" ht="21.95" customHeight="1">
      <c r="A22" s="236"/>
      <c r="B22" s="236"/>
      <c r="C22" s="265">
        <v>1</v>
      </c>
      <c r="D22" s="406" t="str">
        <f>IF(ISBLANK($F$6),"",$F$6)</f>
        <v/>
      </c>
      <c r="E22" s="406"/>
      <c r="F22" s="406"/>
      <c r="G22" s="406"/>
      <c r="H22" s="406"/>
      <c r="I22" s="406"/>
      <c r="J22" s="406"/>
      <c r="K22" s="406"/>
      <c r="L22" s="406"/>
      <c r="M22" s="406"/>
      <c r="N22" s="406"/>
      <c r="O22" s="263" t="s">
        <v>0</v>
      </c>
      <c r="P22" s="238">
        <v>7</v>
      </c>
      <c r="Q22" s="406" t="str">
        <f>IF(ISBLANK($Y$8),"",$Y$8)</f>
        <v/>
      </c>
      <c r="R22" s="406"/>
      <c r="S22" s="406"/>
      <c r="T22" s="406"/>
      <c r="U22" s="406"/>
      <c r="V22" s="406"/>
      <c r="W22" s="406"/>
      <c r="X22" s="406"/>
      <c r="Y22" s="406"/>
      <c r="Z22" s="406"/>
      <c r="AA22" s="406"/>
      <c r="AB22" s="406"/>
      <c r="AC22" s="236"/>
      <c r="AD22" s="236"/>
      <c r="AE22" s="407"/>
      <c r="AF22" s="407"/>
      <c r="AG22" s="263" t="s">
        <v>1</v>
      </c>
      <c r="AH22" s="409"/>
      <c r="AI22" s="409"/>
      <c r="AJ22" s="237"/>
      <c r="AK22" s="236"/>
      <c r="AL22" s="240" t="str">
        <f t="shared" si="0"/>
        <v/>
      </c>
      <c r="AM22" s="241" t="str">
        <f t="shared" si="1"/>
        <v/>
      </c>
      <c r="AN22" s="238"/>
      <c r="AO22" s="236">
        <v>6</v>
      </c>
      <c r="AP22" s="236"/>
      <c r="AQ22" s="262" t="str">
        <f>IF(ISNUMBER(AH22),SUM($AL$11:AL22),"")</f>
        <v/>
      </c>
      <c r="AR22" s="261" t="str">
        <f>IF(ISNUMBER(AH22),":","")</f>
        <v/>
      </c>
      <c r="AS22" s="261" t="str">
        <f>IF(ISNUMBER(AH22),SUM($AM$11:AM22),"")</f>
        <v/>
      </c>
      <c r="AT22" s="262" t="str">
        <f>IF(ISNUMBER(AH22),SUM($AE$11:AF22),"")</f>
        <v/>
      </c>
      <c r="AU22" s="261" t="str">
        <f>IF(ISNUMBER(AH22),":","")</f>
        <v/>
      </c>
      <c r="AV22" s="261" t="str">
        <f>IF(ISNUMBER(AH22),SUM($AH$11:AI22),"")</f>
        <v/>
      </c>
      <c r="AW22" s="236"/>
      <c r="AX22" s="236"/>
    </row>
    <row r="23" spans="1:50" ht="21.95" customHeight="1">
      <c r="A23" s="236"/>
      <c r="B23" s="236"/>
      <c r="C23" s="265">
        <v>1</v>
      </c>
      <c r="D23" s="406" t="str">
        <f>IF(ISBLANK($F$6),"",$F$6)</f>
        <v/>
      </c>
      <c r="E23" s="406"/>
      <c r="F23" s="406"/>
      <c r="G23" s="406"/>
      <c r="H23" s="406"/>
      <c r="I23" s="406"/>
      <c r="J23" s="406"/>
      <c r="K23" s="406"/>
      <c r="L23" s="406"/>
      <c r="M23" s="406"/>
      <c r="N23" s="406"/>
      <c r="O23" s="263" t="s">
        <v>0</v>
      </c>
      <c r="P23" s="238">
        <v>6</v>
      </c>
      <c r="Q23" s="406" t="str">
        <f>IF(ISBLANK($Y$7),"",$Y$7)</f>
        <v/>
      </c>
      <c r="R23" s="406"/>
      <c r="S23" s="406"/>
      <c r="T23" s="406"/>
      <c r="U23" s="406"/>
      <c r="V23" s="406"/>
      <c r="W23" s="406"/>
      <c r="X23" s="406"/>
      <c r="Y23" s="406"/>
      <c r="Z23" s="406"/>
      <c r="AA23" s="406"/>
      <c r="AB23" s="406"/>
      <c r="AC23" s="236"/>
      <c r="AD23" s="236"/>
      <c r="AE23" s="407"/>
      <c r="AF23" s="407"/>
      <c r="AG23" s="263" t="s">
        <v>1</v>
      </c>
      <c r="AH23" s="409"/>
      <c r="AI23" s="409"/>
      <c r="AJ23" s="237"/>
      <c r="AK23" s="236"/>
      <c r="AL23" s="240" t="str">
        <f t="shared" si="0"/>
        <v/>
      </c>
      <c r="AM23" s="241" t="str">
        <f t="shared" si="1"/>
        <v/>
      </c>
      <c r="AN23" s="238"/>
      <c r="AO23" s="236">
        <v>2</v>
      </c>
      <c r="AP23" s="236"/>
      <c r="AQ23" s="262"/>
      <c r="AR23" s="261"/>
      <c r="AS23" s="261"/>
      <c r="AT23" s="262"/>
      <c r="AU23" s="261"/>
      <c r="AV23" s="261"/>
      <c r="AW23" s="236"/>
      <c r="AX23" s="236"/>
    </row>
    <row r="24" spans="1:50" ht="21.95" customHeight="1">
      <c r="A24" s="236"/>
      <c r="B24" s="236"/>
      <c r="C24" s="265">
        <v>4</v>
      </c>
      <c r="D24" s="406" t="str">
        <f>IF(ISBLANK($F$9),"",$F$9)</f>
        <v/>
      </c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263" t="s">
        <v>0</v>
      </c>
      <c r="P24" s="238">
        <v>5</v>
      </c>
      <c r="Q24" s="406" t="str">
        <f>IF(ISBLANK($Y$6),"",$Y$6)</f>
        <v/>
      </c>
      <c r="R24" s="406"/>
      <c r="S24" s="406"/>
      <c r="T24" s="406"/>
      <c r="U24" s="406"/>
      <c r="V24" s="406"/>
      <c r="W24" s="406"/>
      <c r="X24" s="406"/>
      <c r="Y24" s="406"/>
      <c r="Z24" s="406"/>
      <c r="AA24" s="406"/>
      <c r="AB24" s="406"/>
      <c r="AC24" s="236"/>
      <c r="AD24" s="236"/>
      <c r="AE24" s="407"/>
      <c r="AF24" s="407"/>
      <c r="AG24" s="263" t="s">
        <v>1</v>
      </c>
      <c r="AH24" s="409"/>
      <c r="AI24" s="409"/>
      <c r="AJ24" s="237"/>
      <c r="AK24" s="236"/>
      <c r="AL24" s="240" t="str">
        <f t="shared" si="0"/>
        <v/>
      </c>
      <c r="AM24" s="241" t="str">
        <f t="shared" si="1"/>
        <v/>
      </c>
      <c r="AN24" s="238"/>
      <c r="AO24" s="236">
        <v>8</v>
      </c>
      <c r="AP24" s="236"/>
      <c r="AQ24" s="262" t="str">
        <f>IF(ISNUMBER(AH24),SUM($AL$11:AL24),"")</f>
        <v/>
      </c>
      <c r="AR24" s="261" t="str">
        <f>IF(ISNUMBER(AH24),":","")</f>
        <v/>
      </c>
      <c r="AS24" s="261" t="str">
        <f>IF(ISNUMBER(AH24),SUM($AM$11:AM24),"")</f>
        <v/>
      </c>
      <c r="AT24" s="262" t="str">
        <f>IF(ISNUMBER(AH24),SUM($AE$11:AF24),"")</f>
        <v/>
      </c>
      <c r="AU24" s="261" t="str">
        <f>IF(ISNUMBER(AH24),":","")</f>
        <v/>
      </c>
      <c r="AV24" s="261" t="str">
        <f>IF(ISNUMBER(AH24),SUM($AH$11:AI24),"")</f>
        <v/>
      </c>
      <c r="AW24" s="236"/>
      <c r="AX24" s="236"/>
    </row>
    <row r="25" spans="1:50" ht="21.95" customHeight="1">
      <c r="A25" s="236"/>
      <c r="B25" s="236"/>
      <c r="C25" s="265">
        <v>3</v>
      </c>
      <c r="D25" s="406" t="str">
        <f>IF(ISBLANK($F$8),"",$F$8)</f>
        <v/>
      </c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263" t="s">
        <v>0</v>
      </c>
      <c r="P25" s="238">
        <v>8</v>
      </c>
      <c r="Q25" s="406" t="str">
        <f>IF(ISBLANK($Y$9),"",$Y$9)</f>
        <v/>
      </c>
      <c r="R25" s="406"/>
      <c r="S25" s="406"/>
      <c r="T25" s="406"/>
      <c r="U25" s="406"/>
      <c r="V25" s="406"/>
      <c r="W25" s="406"/>
      <c r="X25" s="406"/>
      <c r="Y25" s="406"/>
      <c r="Z25" s="406"/>
      <c r="AA25" s="406"/>
      <c r="AB25" s="406"/>
      <c r="AC25" s="236"/>
      <c r="AD25" s="236"/>
      <c r="AE25" s="407"/>
      <c r="AF25" s="407"/>
      <c r="AG25" s="263" t="s">
        <v>1</v>
      </c>
      <c r="AH25" s="409"/>
      <c r="AI25" s="409"/>
      <c r="AJ25" s="237"/>
      <c r="AK25" s="236"/>
      <c r="AL25" s="240" t="str">
        <f t="shared" si="0"/>
        <v/>
      </c>
      <c r="AM25" s="241" t="str">
        <f t="shared" si="1"/>
        <v/>
      </c>
      <c r="AN25" s="238"/>
      <c r="AO25" s="236">
        <v>4</v>
      </c>
      <c r="AP25" s="236"/>
      <c r="AQ25" s="262"/>
      <c r="AR25" s="261"/>
      <c r="AS25" s="261"/>
      <c r="AT25" s="262"/>
      <c r="AU25" s="261"/>
      <c r="AV25" s="261"/>
      <c r="AW25" s="236"/>
      <c r="AX25" s="236"/>
    </row>
    <row r="26" spans="1:50" ht="21.95" customHeight="1">
      <c r="A26" s="236"/>
      <c r="B26" s="236"/>
      <c r="C26" s="265">
        <v>2</v>
      </c>
      <c r="D26" s="406" t="str">
        <f>IF(ISBLANK($F$7),"",$F$7)</f>
        <v/>
      </c>
      <c r="E26" s="406"/>
      <c r="F26" s="406"/>
      <c r="G26" s="406"/>
      <c r="H26" s="406"/>
      <c r="I26" s="406"/>
      <c r="J26" s="406"/>
      <c r="K26" s="406"/>
      <c r="L26" s="406"/>
      <c r="M26" s="406"/>
      <c r="N26" s="406"/>
      <c r="O26" s="263" t="s">
        <v>0</v>
      </c>
      <c r="P26" s="238">
        <v>7</v>
      </c>
      <c r="Q26" s="406" t="str">
        <f>IF(ISBLANK($Y$8),"",$Y$8)</f>
        <v/>
      </c>
      <c r="R26" s="406"/>
      <c r="S26" s="406"/>
      <c r="T26" s="406"/>
      <c r="U26" s="406"/>
      <c r="V26" s="406"/>
      <c r="W26" s="406"/>
      <c r="X26" s="406"/>
      <c r="Y26" s="406"/>
      <c r="Z26" s="406"/>
      <c r="AA26" s="406"/>
      <c r="AB26" s="406"/>
      <c r="AC26" s="236"/>
      <c r="AD26" s="236"/>
      <c r="AE26" s="407"/>
      <c r="AF26" s="407"/>
      <c r="AG26" s="263" t="s">
        <v>1</v>
      </c>
      <c r="AH26" s="408"/>
      <c r="AI26" s="409"/>
      <c r="AJ26" s="237"/>
      <c r="AK26" s="236"/>
      <c r="AL26" s="240" t="str">
        <f t="shared" si="0"/>
        <v/>
      </c>
      <c r="AM26" s="241" t="str">
        <f t="shared" si="1"/>
        <v/>
      </c>
      <c r="AN26" s="238"/>
      <c r="AO26" s="236">
        <v>5</v>
      </c>
      <c r="AP26" s="236"/>
      <c r="AQ26" s="262" t="str">
        <f>IF(ISNUMBER(AH26),SUM($AL$11:AL26),"")</f>
        <v/>
      </c>
      <c r="AR26" s="261" t="str">
        <f>IF(ISNUMBER(AH26),":","")</f>
        <v/>
      </c>
      <c r="AS26" s="261" t="str">
        <f>IF(ISNUMBER(AH26),SUM($AM$11:AM26),"")</f>
        <v/>
      </c>
      <c r="AT26" s="262" t="str">
        <f>IF(ISNUMBER(AH26),SUM($AE$11:AF26),"")</f>
        <v/>
      </c>
      <c r="AU26" s="261" t="str">
        <f>IF(ISNUMBER(AH26),":","")</f>
        <v/>
      </c>
      <c r="AV26" s="261" t="str">
        <f>IF(ISNUMBER(AH26),SUM($AH$11:AI26),"")</f>
        <v/>
      </c>
      <c r="AW26" s="236"/>
      <c r="AX26" s="236"/>
    </row>
    <row r="27" spans="1:50" ht="19.5" customHeight="1">
      <c r="A27" s="236"/>
      <c r="B27" s="236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8"/>
      <c r="AN27" s="238"/>
      <c r="AO27" s="236"/>
      <c r="AP27" s="236"/>
      <c r="AQ27" s="236"/>
      <c r="AR27" s="236"/>
      <c r="AS27" s="236"/>
      <c r="AT27" s="236"/>
      <c r="AU27" s="236"/>
      <c r="AV27" s="238"/>
      <c r="AW27" s="238"/>
      <c r="AX27" s="236"/>
    </row>
    <row r="28" spans="1:50" s="244" customFormat="1" ht="18.95" customHeight="1">
      <c r="A28" s="245"/>
      <c r="B28" s="245"/>
      <c r="C28" s="260"/>
      <c r="D28" s="249"/>
      <c r="E28" s="249"/>
      <c r="F28" s="249"/>
      <c r="G28" s="249"/>
      <c r="H28" s="259"/>
      <c r="I28" s="258">
        <v>5</v>
      </c>
      <c r="J28" s="410" t="str">
        <f>IF(ISBLANK($Y$6),"",$Y$6)</f>
        <v/>
      </c>
      <c r="K28" s="410"/>
      <c r="L28" s="410"/>
      <c r="M28" s="410"/>
      <c r="N28" s="410"/>
      <c r="O28" s="411"/>
      <c r="P28" s="258">
        <v>6</v>
      </c>
      <c r="Q28" s="412" t="str">
        <f>IF(ISBLANK($Y$7),"",$Y$7)</f>
        <v/>
      </c>
      <c r="R28" s="412"/>
      <c r="S28" s="412"/>
      <c r="T28" s="412"/>
      <c r="U28" s="412"/>
      <c r="V28" s="413"/>
      <c r="W28" s="258">
        <v>7</v>
      </c>
      <c r="X28" s="414" t="str">
        <f>IF(ISBLANK($Y$8),"",$Y$8)</f>
        <v/>
      </c>
      <c r="Y28" s="414"/>
      <c r="Z28" s="414"/>
      <c r="AA28" s="414"/>
      <c r="AB28" s="414"/>
      <c r="AC28" s="415"/>
      <c r="AD28" s="258">
        <v>8</v>
      </c>
      <c r="AE28" s="414" t="str">
        <f>IF(ISBLANK($Y$9),"",$Y$9)</f>
        <v/>
      </c>
      <c r="AF28" s="414"/>
      <c r="AG28" s="414"/>
      <c r="AH28" s="414"/>
      <c r="AI28" s="414"/>
      <c r="AJ28" s="415"/>
      <c r="AK28" s="257"/>
      <c r="AL28" s="257"/>
      <c r="AM28" s="257"/>
      <c r="AN28" s="397" t="s">
        <v>7</v>
      </c>
      <c r="AO28" s="398"/>
      <c r="AP28" s="398"/>
      <c r="AQ28" s="398"/>
      <c r="AR28" s="399"/>
      <c r="AS28" s="397" t="s">
        <v>8</v>
      </c>
      <c r="AT28" s="398"/>
      <c r="AU28" s="398"/>
      <c r="AV28" s="398"/>
      <c r="AW28" s="399"/>
      <c r="AX28" s="245"/>
    </row>
    <row r="29" spans="1:50" s="244" customFormat="1" ht="18.95" customHeight="1">
      <c r="A29" s="245"/>
      <c r="B29" s="245"/>
      <c r="C29" s="256">
        <v>1</v>
      </c>
      <c r="D29" s="400" t="str">
        <f>IF(ISBLANK($F$6),"",$F$6)</f>
        <v/>
      </c>
      <c r="E29" s="400"/>
      <c r="F29" s="400"/>
      <c r="G29" s="400"/>
      <c r="H29" s="401"/>
      <c r="I29" s="402" t="str">
        <f>IF(ISNUMBER(AE11),AE11,"")</f>
        <v/>
      </c>
      <c r="J29" s="403"/>
      <c r="K29" s="403"/>
      <c r="L29" s="246" t="s">
        <v>1</v>
      </c>
      <c r="M29" s="404" t="str">
        <f>IF(ISNUMBER(AH11),AH11,"")</f>
        <v/>
      </c>
      <c r="N29" s="404"/>
      <c r="O29" s="405"/>
      <c r="P29" s="393" t="str">
        <f>IF(ISNUMBER(AE23),AE23,"")</f>
        <v/>
      </c>
      <c r="Q29" s="394"/>
      <c r="R29" s="394"/>
      <c r="S29" s="246" t="s">
        <v>1</v>
      </c>
      <c r="T29" s="395" t="str">
        <f>IF(ISNUMBER(AH23),AH23,"")</f>
        <v/>
      </c>
      <c r="U29" s="395"/>
      <c r="V29" s="396"/>
      <c r="W29" s="393" t="str">
        <f>IF(ISNUMBER(AE22),AE22,"")</f>
        <v/>
      </c>
      <c r="X29" s="394"/>
      <c r="Y29" s="394"/>
      <c r="Z29" s="246" t="s">
        <v>1</v>
      </c>
      <c r="AA29" s="395" t="str">
        <f>IF(ISNUMBER(AH22),AH22,"")</f>
        <v/>
      </c>
      <c r="AB29" s="395"/>
      <c r="AC29" s="396"/>
      <c r="AD29" s="393" t="str">
        <f>IF(ISNUMBER(AE18),AE18,"")</f>
        <v/>
      </c>
      <c r="AE29" s="394"/>
      <c r="AF29" s="394"/>
      <c r="AG29" s="246" t="s">
        <v>1</v>
      </c>
      <c r="AH29" s="395" t="str">
        <f>IF(ISNUMBER(AH18),AH18,"")</f>
        <v/>
      </c>
      <c r="AI29" s="395"/>
      <c r="AJ29" s="396"/>
      <c r="AK29" s="249"/>
      <c r="AL29" s="249"/>
      <c r="AM29" s="249"/>
      <c r="AN29" s="393" t="str">
        <f>IF(ISBLANK(F6),"",IF(ISNUMBER(AH11),SUMIF(D11:N26,D29,AL11:AL26),""))</f>
        <v/>
      </c>
      <c r="AO29" s="394"/>
      <c r="AP29" s="246" t="s">
        <v>1</v>
      </c>
      <c r="AQ29" s="395" t="str">
        <f>IF(ISBLANK(F6),"",IF(ISNUMBER(AH11),SUMIF(D11:N26,D29,AM11:AM26),""))</f>
        <v/>
      </c>
      <c r="AR29" s="396"/>
      <c r="AS29" s="393" t="str">
        <f>IF(ISBLANK(F6),"",IF(ISNUMBER(AH11),SUM(I29,P29,W29,AD29),""))</f>
        <v/>
      </c>
      <c r="AT29" s="394"/>
      <c r="AU29" s="246" t="s">
        <v>1</v>
      </c>
      <c r="AV29" s="395" t="str">
        <f>IF(ISBLANK(F6),"",IF(ISNUMBER(AH11),SUM(M29,T29,AA29,AH29),""))</f>
        <v/>
      </c>
      <c r="AW29" s="396"/>
      <c r="AX29" s="245"/>
    </row>
    <row r="30" spans="1:50" s="244" customFormat="1" ht="18.95" customHeight="1">
      <c r="A30" s="245"/>
      <c r="B30" s="245"/>
      <c r="C30" s="256">
        <v>2</v>
      </c>
      <c r="D30" s="400" t="str">
        <f>IF(ISBLANK($F$7),"",$F$7)</f>
        <v/>
      </c>
      <c r="E30" s="400"/>
      <c r="F30" s="400"/>
      <c r="G30" s="400"/>
      <c r="H30" s="401"/>
      <c r="I30" s="402" t="str">
        <f>IF(ISNUMBER(AE15),AE15,"")</f>
        <v/>
      </c>
      <c r="J30" s="403"/>
      <c r="K30" s="403"/>
      <c r="L30" s="246" t="s">
        <v>1</v>
      </c>
      <c r="M30" s="404" t="str">
        <f>IF(ISNUMBER(AH15),AH15,"")</f>
        <v/>
      </c>
      <c r="N30" s="404"/>
      <c r="O30" s="405"/>
      <c r="P30" s="393" t="str">
        <f>IF(ISNUMBER(AE12),AE12,"")</f>
        <v/>
      </c>
      <c r="Q30" s="394"/>
      <c r="R30" s="394"/>
      <c r="S30" s="246" t="s">
        <v>1</v>
      </c>
      <c r="T30" s="395" t="str">
        <f>IF(ISNUMBER(AH12),AH12,"")</f>
        <v/>
      </c>
      <c r="U30" s="395"/>
      <c r="V30" s="396"/>
      <c r="W30" s="393" t="str">
        <f>IF(ISNUMBER(AE26),AE26,"")</f>
        <v/>
      </c>
      <c r="X30" s="394"/>
      <c r="Y30" s="394"/>
      <c r="Z30" s="246" t="s">
        <v>1</v>
      </c>
      <c r="AA30" s="395" t="str">
        <f>IF(ISNUMBER(AH26),AH26,"")</f>
        <v/>
      </c>
      <c r="AB30" s="395"/>
      <c r="AC30" s="396"/>
      <c r="AD30" s="393" t="str">
        <f>IF(ISNUMBER(AE21),AE21,"")</f>
        <v/>
      </c>
      <c r="AE30" s="394"/>
      <c r="AF30" s="394"/>
      <c r="AG30" s="246" t="s">
        <v>1</v>
      </c>
      <c r="AH30" s="395" t="str">
        <f>IF(ISNUMBER(AH21),AH21,"")</f>
        <v/>
      </c>
      <c r="AI30" s="395"/>
      <c r="AJ30" s="396"/>
      <c r="AK30" s="249"/>
      <c r="AL30" s="249"/>
      <c r="AM30" s="249"/>
      <c r="AN30" s="393" t="str">
        <f>IF(ISBLANK(F7),"",IF(ISNUMBER(AH12),SUMIF(D12:N27,D30,AL12:AL27),""))</f>
        <v/>
      </c>
      <c r="AO30" s="394"/>
      <c r="AP30" s="246" t="s">
        <v>1</v>
      </c>
      <c r="AQ30" s="395" t="str">
        <f>IF(ISBLANK(F7),"",IF(ISNUMBER(AH12),SUMIF(D12:N27,D30,AM12:AM27),""))</f>
        <v/>
      </c>
      <c r="AR30" s="396"/>
      <c r="AS30" s="393" t="str">
        <f>IF(ISBLANK(F7),"",IF(ISNUMBER(AH12),SUM(I30,P30,W30,AD30),""))</f>
        <v/>
      </c>
      <c r="AT30" s="394"/>
      <c r="AU30" s="246" t="s">
        <v>1</v>
      </c>
      <c r="AV30" s="395" t="str">
        <f>IF(ISBLANK(F7),"",IF(ISNUMBER(AH12),SUM(M30,T30,AA30,AH30),""))</f>
        <v/>
      </c>
      <c r="AW30" s="396"/>
      <c r="AX30" s="245"/>
    </row>
    <row r="31" spans="1:50" s="244" customFormat="1" ht="18.95" customHeight="1">
      <c r="A31" s="245"/>
      <c r="B31" s="245"/>
      <c r="C31" s="256">
        <v>3</v>
      </c>
      <c r="D31" s="400" t="str">
        <f>IF(ISBLANK($F$8),"",$F$8)</f>
        <v/>
      </c>
      <c r="E31" s="400"/>
      <c r="F31" s="400"/>
      <c r="G31" s="400"/>
      <c r="H31" s="401"/>
      <c r="I31" s="402" t="str">
        <f>IF(ISNUMBER(AE20),AE20,"")</f>
        <v/>
      </c>
      <c r="J31" s="403"/>
      <c r="K31" s="403"/>
      <c r="L31" s="246" t="s">
        <v>1</v>
      </c>
      <c r="M31" s="404" t="str">
        <f>IF(ISNUMBER(AH20),AH20,"")</f>
        <v/>
      </c>
      <c r="N31" s="404"/>
      <c r="O31" s="405"/>
      <c r="P31" s="393" t="str">
        <f>IF(ISNUMBER(AE16),AE16,"")</f>
        <v/>
      </c>
      <c r="Q31" s="394"/>
      <c r="R31" s="394"/>
      <c r="S31" s="246" t="s">
        <v>1</v>
      </c>
      <c r="T31" s="395" t="str">
        <f>IF(ISNUMBER(AH16),AH16,"")</f>
        <v/>
      </c>
      <c r="U31" s="395"/>
      <c r="V31" s="396"/>
      <c r="W31" s="393" t="str">
        <f>IF(ISNUMBER(AE13),AE13,"")</f>
        <v/>
      </c>
      <c r="X31" s="394"/>
      <c r="Y31" s="394"/>
      <c r="Z31" s="246" t="s">
        <v>1</v>
      </c>
      <c r="AA31" s="395" t="str">
        <f>IF(ISNUMBER(AH13),AH13,"")</f>
        <v/>
      </c>
      <c r="AB31" s="395"/>
      <c r="AC31" s="396"/>
      <c r="AD31" s="393" t="str">
        <f>IF(ISNUMBER(AE25),AE25,"")</f>
        <v/>
      </c>
      <c r="AE31" s="394"/>
      <c r="AF31" s="394"/>
      <c r="AG31" s="246" t="s">
        <v>1</v>
      </c>
      <c r="AH31" s="395" t="str">
        <f>IF(ISNUMBER(AH25),AH25,"")</f>
        <v/>
      </c>
      <c r="AI31" s="395"/>
      <c r="AJ31" s="396"/>
      <c r="AK31" s="249"/>
      <c r="AL31" s="249"/>
      <c r="AM31" s="249"/>
      <c r="AN31" s="393" t="str">
        <f>IF(ISBLANK(F8),"",IF(ISNUMBER(AH13),SUMIF(D13:N28,D31,AL13:AL28),""))</f>
        <v/>
      </c>
      <c r="AO31" s="394"/>
      <c r="AP31" s="246" t="s">
        <v>1</v>
      </c>
      <c r="AQ31" s="395" t="str">
        <f>IF(ISBLANK(F8),"",IF(ISNUMBER(AH13),SUMIF(D13:N28,D31,AM13:AM28),""))</f>
        <v/>
      </c>
      <c r="AR31" s="396"/>
      <c r="AS31" s="393" t="str">
        <f>IF(ISBLANK(F8),"",IF(ISNUMBER(AH13),SUM(I31,P31,W31,AD31),""))</f>
        <v/>
      </c>
      <c r="AT31" s="394"/>
      <c r="AU31" s="246" t="s">
        <v>1</v>
      </c>
      <c r="AV31" s="395" t="str">
        <f>IF(ISBLANK(F8),"",IF(ISNUMBER(AH13),SUM(M31,T31,AA31,AH31),""))</f>
        <v/>
      </c>
      <c r="AW31" s="396"/>
      <c r="AX31" s="245"/>
    </row>
    <row r="32" spans="1:50" s="244" customFormat="1" ht="18.95" customHeight="1">
      <c r="A32" s="245"/>
      <c r="B32" s="245"/>
      <c r="C32" s="256">
        <v>4</v>
      </c>
      <c r="D32" s="400" t="str">
        <f>IF(ISBLANK($F$9),"",$F$9)</f>
        <v/>
      </c>
      <c r="E32" s="400"/>
      <c r="F32" s="400"/>
      <c r="G32" s="400"/>
      <c r="H32" s="401"/>
      <c r="I32" s="402" t="str">
        <f>IF(ISNUMBER(AE24),AE24,"")</f>
        <v/>
      </c>
      <c r="J32" s="403"/>
      <c r="K32" s="403"/>
      <c r="L32" s="246" t="s">
        <v>1</v>
      </c>
      <c r="M32" s="404" t="str">
        <f>IF(ISNUMBER(AH24),AH24,"")</f>
        <v/>
      </c>
      <c r="N32" s="404"/>
      <c r="O32" s="405"/>
      <c r="P32" s="393" t="str">
        <f>IF(ISNUMBER(AE19),AE19,"")</f>
        <v/>
      </c>
      <c r="Q32" s="394"/>
      <c r="R32" s="394"/>
      <c r="S32" s="246" t="s">
        <v>1</v>
      </c>
      <c r="T32" s="395" t="str">
        <f>IF(ISNUMBER(AH19),AH19,"")</f>
        <v/>
      </c>
      <c r="U32" s="395"/>
      <c r="V32" s="396"/>
      <c r="W32" s="393" t="str">
        <f>IF(ISNUMBER(AE17),AE17,"")</f>
        <v/>
      </c>
      <c r="X32" s="394"/>
      <c r="Y32" s="394"/>
      <c r="Z32" s="246" t="s">
        <v>1</v>
      </c>
      <c r="AA32" s="395" t="str">
        <f>IF(ISNUMBER(AH17),AH17,"")</f>
        <v/>
      </c>
      <c r="AB32" s="395"/>
      <c r="AC32" s="396"/>
      <c r="AD32" s="393" t="str">
        <f>IF(ISNUMBER(AE14),AE14,"")</f>
        <v/>
      </c>
      <c r="AE32" s="394"/>
      <c r="AF32" s="394"/>
      <c r="AG32" s="246" t="s">
        <v>1</v>
      </c>
      <c r="AH32" s="395" t="str">
        <f>IF(ISNUMBER(AH14),AH14,"")</f>
        <v/>
      </c>
      <c r="AI32" s="395"/>
      <c r="AJ32" s="396"/>
      <c r="AK32" s="249"/>
      <c r="AL32" s="249"/>
      <c r="AM32" s="249"/>
      <c r="AN32" s="393" t="str">
        <f>IF(ISBLANK(F9),"",IF(ISNUMBER(AH14),SUMIF(D14:N29,D32,AL14:AL29),""))</f>
        <v/>
      </c>
      <c r="AO32" s="394"/>
      <c r="AP32" s="246" t="s">
        <v>1</v>
      </c>
      <c r="AQ32" s="395" t="str">
        <f>IF(ISBLANK(F9),"",IF(ISNUMBER(AH14),SUMIF(D14:N29,D32,AM14:AM29),""))</f>
        <v/>
      </c>
      <c r="AR32" s="396"/>
      <c r="AS32" s="393" t="str">
        <f>IF(ISBLANK(F9),"",IF(ISNUMBER(AH14),SUM(I32,P32,W32,AD32),""))</f>
        <v/>
      </c>
      <c r="AT32" s="394"/>
      <c r="AU32" s="246" t="s">
        <v>1</v>
      </c>
      <c r="AV32" s="395" t="str">
        <f>IF(ISBLANK(F9),"",IF(ISNUMBER(AH14),SUM(M32,T32,AA32,AH32),""))</f>
        <v/>
      </c>
      <c r="AW32" s="396"/>
      <c r="AX32" s="245"/>
    </row>
    <row r="33" spans="1:50" s="244" customFormat="1" ht="6.75" customHeight="1">
      <c r="A33" s="245"/>
      <c r="B33" s="245"/>
      <c r="C33" s="255"/>
      <c r="D33" s="254"/>
      <c r="E33" s="254"/>
      <c r="F33" s="254"/>
      <c r="G33" s="254"/>
      <c r="H33" s="253"/>
      <c r="I33" s="246"/>
      <c r="J33" s="246"/>
      <c r="K33" s="246"/>
      <c r="L33" s="246"/>
      <c r="M33" s="246"/>
      <c r="N33" s="246"/>
      <c r="O33" s="247"/>
      <c r="P33" s="246"/>
      <c r="Q33" s="246"/>
      <c r="R33" s="246"/>
      <c r="S33" s="246"/>
      <c r="T33" s="246"/>
      <c r="U33" s="246"/>
      <c r="V33" s="247"/>
      <c r="W33" s="246"/>
      <c r="X33" s="246"/>
      <c r="Y33" s="246"/>
      <c r="Z33" s="246"/>
      <c r="AA33" s="246"/>
      <c r="AB33" s="246"/>
      <c r="AC33" s="247"/>
      <c r="AD33" s="246"/>
      <c r="AE33" s="246"/>
      <c r="AF33" s="246"/>
      <c r="AG33" s="246"/>
      <c r="AH33" s="246"/>
      <c r="AI33" s="246"/>
      <c r="AJ33" s="247"/>
      <c r="AK33" s="249"/>
      <c r="AL33" s="249"/>
      <c r="AM33" s="249"/>
      <c r="AN33" s="248"/>
      <c r="AO33" s="246"/>
      <c r="AP33" s="246"/>
      <c r="AQ33" s="246"/>
      <c r="AR33" s="247"/>
      <c r="AS33" s="248"/>
      <c r="AT33" s="252"/>
      <c r="AU33" s="252"/>
      <c r="AV33" s="252"/>
      <c r="AW33" s="251"/>
      <c r="AX33" s="245"/>
    </row>
    <row r="34" spans="1:50" s="244" customFormat="1" ht="18.95" customHeight="1">
      <c r="A34" s="245"/>
      <c r="B34" s="245"/>
      <c r="C34" s="397" t="s">
        <v>7</v>
      </c>
      <c r="D34" s="398"/>
      <c r="E34" s="398"/>
      <c r="F34" s="398"/>
      <c r="G34" s="398"/>
      <c r="H34" s="399"/>
      <c r="I34" s="393" t="str">
        <f>IF(ISBLANK(Y6),"",IF(ISNUMBER(AH11),SUMIF($Q$11:$AB$26,J28,$AM$11:$AM$26),""))</f>
        <v/>
      </c>
      <c r="J34" s="394"/>
      <c r="K34" s="394"/>
      <c r="L34" s="246" t="s">
        <v>1</v>
      </c>
      <c r="M34" s="395" t="str">
        <f>IF(ISBLANK(Y6),"",IF(ISNUMBER(AH11),SUMIF($Q$11:$AB$26,J28,$AL$11:$AL$26),""))</f>
        <v/>
      </c>
      <c r="N34" s="395"/>
      <c r="O34" s="396"/>
      <c r="P34" s="393" t="str">
        <f>IF(ISBLANK(Y7),"",IF(ISNUMBER(AH12),SUMIF($Q$11:$AB$26,Q28,$AM$11:$AM$26),""))</f>
        <v/>
      </c>
      <c r="Q34" s="394"/>
      <c r="R34" s="394"/>
      <c r="S34" s="246" t="s">
        <v>1</v>
      </c>
      <c r="T34" s="395" t="str">
        <f>IF(ISBLANK(Y7),"",IF(ISNUMBER(AH12),SUMIF($Q$11:$AB$26,Q28,$AL$11:$AL$26),""))</f>
        <v/>
      </c>
      <c r="U34" s="395"/>
      <c r="V34" s="396"/>
      <c r="W34" s="393" t="str">
        <f>IF(ISBLANK(Y8),"",IF(ISNUMBER(AH13),SUMIF($Q$11:$AB$26,X28,$AM$11:$AM$26),""))</f>
        <v/>
      </c>
      <c r="X34" s="394"/>
      <c r="Y34" s="394"/>
      <c r="Z34" s="246" t="s">
        <v>1</v>
      </c>
      <c r="AA34" s="395" t="str">
        <f>IF(ISBLANK(Y8),"",IF(ISNUMBER(AH13),SUMIF($Q$11:$AB$26,X28,$AL$11:$AL$26),""))</f>
        <v/>
      </c>
      <c r="AB34" s="395"/>
      <c r="AC34" s="396"/>
      <c r="AD34" s="393" t="str">
        <f>IF(ISBLANK(Y9),"",IF(ISNUMBER(AH14),SUMIF($Q$11:$AB$26,AE28,$AM$11:$AM$26),""))</f>
        <v/>
      </c>
      <c r="AE34" s="394"/>
      <c r="AF34" s="394"/>
      <c r="AG34" s="246" t="s">
        <v>1</v>
      </c>
      <c r="AH34" s="395" t="str">
        <f>IF(ISBLANK(Y9),"",IF(ISNUMBER(AH14),SUMIF($Q$11:$AB$26,AE28,$AL$11:$AL$26),""))</f>
        <v/>
      </c>
      <c r="AI34" s="395"/>
      <c r="AJ34" s="396"/>
      <c r="AK34" s="249"/>
      <c r="AL34" s="249"/>
      <c r="AM34" s="249"/>
      <c r="AN34" s="393" t="str">
        <f>IF(ISNUMBER(AH11),SUM(AN29:AO32),"")</f>
        <v/>
      </c>
      <c r="AO34" s="394"/>
      <c r="AP34" s="246" t="s">
        <v>1</v>
      </c>
      <c r="AQ34" s="395" t="str">
        <f>IF(ISNUMBER(AH11),SUM(AQ29:AR32),"")</f>
        <v/>
      </c>
      <c r="AR34" s="396"/>
      <c r="AS34" s="248"/>
      <c r="AT34" s="252"/>
      <c r="AU34" s="252"/>
      <c r="AV34" s="252"/>
      <c r="AW34" s="251"/>
      <c r="AX34" s="245"/>
    </row>
    <row r="35" spans="1:50" s="244" customFormat="1" ht="18.95" customHeight="1">
      <c r="A35" s="250"/>
      <c r="B35" s="250"/>
      <c r="C35" s="397" t="s">
        <v>8</v>
      </c>
      <c r="D35" s="398"/>
      <c r="E35" s="398"/>
      <c r="F35" s="398"/>
      <c r="G35" s="398"/>
      <c r="H35" s="399"/>
      <c r="I35" s="393" t="str">
        <f>IF(ISBLANK(Y6),"",IF(ISNUMBER(AH11),SUM(M29:M32),""))</f>
        <v/>
      </c>
      <c r="J35" s="394"/>
      <c r="K35" s="394"/>
      <c r="L35" s="246" t="s">
        <v>1</v>
      </c>
      <c r="M35" s="395" t="str">
        <f>IF(ISBLANK(Y6),"",IF(ISNUMBER(AH11),SUM(I29:I32),""))</f>
        <v/>
      </c>
      <c r="N35" s="395"/>
      <c r="O35" s="396"/>
      <c r="P35" s="393" t="str">
        <f>IF(ISBLANK(Y7),"",IF(ISNUMBER(AH12),SUM(T29:T32),""))</f>
        <v/>
      </c>
      <c r="Q35" s="394"/>
      <c r="R35" s="394"/>
      <c r="S35" s="246" t="s">
        <v>1</v>
      </c>
      <c r="T35" s="395" t="str">
        <f>IF(ISBLANK(Y7),"",IF(ISNUMBER(AH12),SUM(P29:P32),""))</f>
        <v/>
      </c>
      <c r="U35" s="395"/>
      <c r="V35" s="396"/>
      <c r="W35" s="393" t="str">
        <f>IF(ISBLANK(Y8),"",IF(ISNUMBER(AH13),SUM(AA29:AA32),""))</f>
        <v/>
      </c>
      <c r="X35" s="394"/>
      <c r="Y35" s="394"/>
      <c r="Z35" s="246" t="s">
        <v>1</v>
      </c>
      <c r="AA35" s="395" t="str">
        <f>IF(ISBLANK(Y8),"",IF(ISNUMBER(AH13),SUM(W29:W32),""))</f>
        <v/>
      </c>
      <c r="AB35" s="395"/>
      <c r="AC35" s="396"/>
      <c r="AD35" s="393" t="str">
        <f>IF(ISBLANK(Y9),"",IF(ISNUMBER(AH14),SUM(AH29:AH32),""))</f>
        <v/>
      </c>
      <c r="AE35" s="394"/>
      <c r="AF35" s="394"/>
      <c r="AG35" s="246" t="s">
        <v>1</v>
      </c>
      <c r="AH35" s="395" t="str">
        <f>IF(ISBLANK(Y9),"",IF(ISNUMBER(AH14),SUM(AD29:AD32),""))</f>
        <v/>
      </c>
      <c r="AI35" s="395"/>
      <c r="AJ35" s="396"/>
      <c r="AK35" s="249"/>
      <c r="AL35" s="249"/>
      <c r="AM35" s="249"/>
      <c r="AN35" s="248"/>
      <c r="AO35" s="246"/>
      <c r="AP35" s="246"/>
      <c r="AQ35" s="246"/>
      <c r="AR35" s="247"/>
      <c r="AS35" s="393" t="str">
        <f>IF(ISNUMBER(AH11),SUM(AS29:AT32),"")</f>
        <v/>
      </c>
      <c r="AT35" s="394"/>
      <c r="AU35" s="246" t="s">
        <v>1</v>
      </c>
      <c r="AV35" s="395" t="str">
        <f>IF(ISNUMBER(AH11),SUM(AV29:AW32),"")</f>
        <v/>
      </c>
      <c r="AW35" s="396"/>
      <c r="AX35" s="245"/>
    </row>
    <row r="36" spans="1:50" s="244" customFormat="1" ht="8.25" customHeight="1">
      <c r="A36" s="245"/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</row>
    <row r="37" spans="1:50" ht="12.75">
      <c r="A37" s="236"/>
      <c r="B37" s="236"/>
      <c r="C37" s="243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8"/>
      <c r="AN37" s="238"/>
      <c r="AO37" s="236"/>
      <c r="AP37" s="236"/>
      <c r="AQ37" s="236"/>
      <c r="AR37" s="236"/>
      <c r="AS37" s="236"/>
      <c r="AT37" s="236"/>
      <c r="AU37" s="236"/>
      <c r="AV37" s="238"/>
      <c r="AW37" s="238"/>
      <c r="AX37" s="236"/>
    </row>
    <row r="38" spans="1:50" ht="12.75">
      <c r="A38" s="242"/>
      <c r="B38" s="236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8"/>
      <c r="AN38" s="238"/>
      <c r="AO38" s="236"/>
      <c r="AP38" s="236"/>
      <c r="AQ38" s="236"/>
      <c r="AR38" s="236"/>
      <c r="AS38" s="236"/>
      <c r="AT38" s="236"/>
      <c r="AU38" s="236"/>
      <c r="AV38" s="238"/>
      <c r="AW38" s="238"/>
      <c r="AX38" s="236"/>
    </row>
    <row r="39" spans="1:50" s="239" customFormat="1" ht="12.75">
      <c r="A39" s="240"/>
      <c r="B39" s="240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1"/>
      <c r="AN39" s="241"/>
      <c r="AO39" s="240"/>
      <c r="AP39" s="240"/>
      <c r="AQ39" s="240"/>
      <c r="AR39" s="240"/>
      <c r="AS39" s="240"/>
      <c r="AT39" s="240"/>
      <c r="AU39" s="240"/>
      <c r="AV39" s="241"/>
      <c r="AW39" s="241"/>
      <c r="AX39" s="240"/>
    </row>
    <row r="40" spans="1:50" ht="12.75">
      <c r="A40" s="236"/>
      <c r="B40" s="236"/>
      <c r="C40" s="238"/>
      <c r="D40" s="238"/>
      <c r="E40" s="238"/>
      <c r="F40" s="238"/>
      <c r="G40" s="238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8"/>
      <c r="W40" s="238"/>
      <c r="X40" s="238"/>
      <c r="Y40" s="238"/>
      <c r="Z40" s="238"/>
      <c r="AA40" s="238"/>
      <c r="AB40" s="238"/>
      <c r="AC40" s="238"/>
      <c r="AD40" s="236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6"/>
    </row>
    <row r="81" spans="15:23" ht="12.75" hidden="1" customHeight="1">
      <c r="O81" s="235">
        <v>0</v>
      </c>
      <c r="Q81" s="235">
        <v>0</v>
      </c>
      <c r="W81" s="233">
        <v>0</v>
      </c>
    </row>
    <row r="1111" ht="12.75" hidden="1" customHeight="1"/>
    <row r="1112" ht="12.75" hidden="1" customHeight="1"/>
  </sheetData>
  <mergeCells count="164"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  <mergeCell ref="F5:P5"/>
    <mergeCell ref="Y5:AI5"/>
    <mergeCell ref="F6:P6"/>
    <mergeCell ref="Y6:AI6"/>
    <mergeCell ref="F7:P7"/>
    <mergeCell ref="Y7:AI7"/>
    <mergeCell ref="F8:P8"/>
    <mergeCell ref="Y8:AI8"/>
    <mergeCell ref="F9:P9"/>
    <mergeCell ref="Y9:AI9"/>
    <mergeCell ref="D11:N11"/>
    <mergeCell ref="Q11:AB11"/>
    <mergeCell ref="AE11:AF11"/>
    <mergeCell ref="AH11:AI11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W30:Y30"/>
    <mergeCell ref="AA30:AC30"/>
    <mergeCell ref="AD30:AF30"/>
    <mergeCell ref="AH30:AJ30"/>
    <mergeCell ref="AN30:AO30"/>
    <mergeCell ref="AQ30:AR30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W32:Y32"/>
    <mergeCell ref="AA32:AC32"/>
    <mergeCell ref="AD32:AF32"/>
    <mergeCell ref="AH32:AJ32"/>
    <mergeCell ref="AN32:AO32"/>
    <mergeCell ref="AQ32:AR32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C35:H35"/>
    <mergeCell ref="I35:K35"/>
    <mergeCell ref="M35:O35"/>
    <mergeCell ref="P35:R35"/>
    <mergeCell ref="T35:V35"/>
    <mergeCell ref="W35:Y35"/>
    <mergeCell ref="AD35:AF35"/>
    <mergeCell ref="AH35:AJ35"/>
    <mergeCell ref="AS35:AT35"/>
    <mergeCell ref="AV35:AW35"/>
    <mergeCell ref="AH34:AJ34"/>
    <mergeCell ref="AN34:AO34"/>
    <mergeCell ref="AQ34:AR34"/>
    <mergeCell ref="AD34:AF34"/>
  </mergeCells>
  <conditionalFormatting sqref="AH11:AH26">
    <cfRule type="expression" dxfId="1" priority="1" stopIfTrue="1">
      <formula>AH11=""</formula>
    </cfRule>
    <cfRule type="expression" priority="2" stopIfTrue="1">
      <formula>AH11&lt;&gt;""</formula>
    </cfRule>
  </conditionalFormatting>
  <conditionalFormatting sqref="AE11:AE26">
    <cfRule type="expression" dxfId="0" priority="3" stopIfTrue="1">
      <formula>AE11=""</formula>
    </cfRule>
    <cfRule type="expression" priority="4" stopIfTrue="1">
      <formula>AE11&lt;&gt;""</formula>
    </cfRule>
  </conditionalFormatting>
  <pageMargins left="0" right="0" top="0.39370078740157483" bottom="0" header="0.51181102362204722" footer="0.51181102362204722"/>
  <pageSetup paperSize="9" orientation="portrait" blackAndWhite="1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Button 1">
              <controlPr defaultSize="0" print="0" autoFill="0" autoPict="0" macro="[0]!Ergebnisse_uebernehmen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26</xdr:col>
                    <xdr:colOff>0</xdr:colOff>
                    <xdr:row>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Button 2">
              <controlPr defaultSize="0" print="0" autoFill="0" autoPict="0" macro="[0]!Ergebnisse_abbruch">
                <anchor moveWithCells="1" sizeWithCells="1">
                  <from>
                    <xdr:col>26</xdr:col>
                    <xdr:colOff>28575</xdr:colOff>
                    <xdr:row>0</xdr:row>
                    <xdr:rowOff>0</xdr:rowOff>
                  </from>
                  <to>
                    <xdr:col>35</xdr:col>
                    <xdr:colOff>76200</xdr:colOff>
                    <xdr:row>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>
    <tabColor indexed="13"/>
  </sheetPr>
  <dimension ref="A1:F126"/>
  <sheetViews>
    <sheetView showGridLines="0" zoomScaleNormal="100" workbookViewId="0"/>
  </sheetViews>
  <sheetFormatPr baseColWidth="10" defaultRowHeight="12.75"/>
  <cols>
    <col min="1" max="3" width="30.7109375" customWidth="1"/>
  </cols>
  <sheetData>
    <row r="1" spans="1:6" ht="30.75" thickTop="1">
      <c r="A1" s="181"/>
      <c r="B1" s="182" t="s">
        <v>36</v>
      </c>
      <c r="C1" s="183"/>
    </row>
    <row r="2" spans="1:6" ht="23.25">
      <c r="A2" s="184"/>
      <c r="B2" s="185" t="s">
        <v>37</v>
      </c>
      <c r="C2" s="186"/>
    </row>
    <row r="3" spans="1:6" ht="15.75">
      <c r="A3" s="187"/>
      <c r="B3" s="188" t="s">
        <v>38</v>
      </c>
      <c r="C3" s="189"/>
    </row>
    <row r="4" spans="1:6">
      <c r="A4" s="190"/>
      <c r="B4" s="191" t="s">
        <v>144</v>
      </c>
      <c r="C4" s="192"/>
    </row>
    <row r="5" spans="1:6" ht="11.1" customHeight="1">
      <c r="A5" s="193"/>
      <c r="B5" s="191" t="s">
        <v>145</v>
      </c>
      <c r="C5" s="194"/>
    </row>
    <row r="6" spans="1:6" ht="11.1" customHeight="1">
      <c r="A6" s="193"/>
      <c r="B6" s="191" t="s">
        <v>146</v>
      </c>
      <c r="C6" s="194"/>
    </row>
    <row r="7" spans="1:6" ht="11.1" customHeight="1">
      <c r="A7" s="193"/>
      <c r="B7" s="191" t="s">
        <v>40</v>
      </c>
      <c r="C7" s="194"/>
    </row>
    <row r="8" spans="1:6" ht="11.1" customHeight="1">
      <c r="A8" s="193"/>
      <c r="B8" s="195"/>
      <c r="C8" s="194"/>
    </row>
    <row r="9" spans="1:6" ht="11.1" customHeight="1" thickBot="1">
      <c r="A9" s="196"/>
      <c r="B9" s="197"/>
      <c r="C9" s="198"/>
    </row>
    <row r="10" spans="1:6" ht="27.75" hidden="1" customHeight="1" thickTop="1">
      <c r="A10" s="427" t="s">
        <v>41</v>
      </c>
      <c r="B10" s="428"/>
      <c r="C10" s="429"/>
      <c r="D10" s="199"/>
      <c r="E10" s="199"/>
      <c r="F10" s="199"/>
    </row>
    <row r="11" spans="1:6" ht="6" hidden="1" customHeight="1">
      <c r="A11" s="200"/>
      <c r="B11" s="201"/>
      <c r="C11" s="202"/>
      <c r="D11" s="201"/>
      <c r="E11" s="203"/>
      <c r="F11" s="203"/>
    </row>
    <row r="12" spans="1:6" s="209" customFormat="1" ht="15.75" hidden="1" customHeight="1">
      <c r="A12" s="204" t="s">
        <v>42</v>
      </c>
      <c r="B12" s="205" t="s">
        <v>43</v>
      </c>
      <c r="C12" s="206" t="s">
        <v>44</v>
      </c>
      <c r="D12" s="207"/>
      <c r="E12" s="208"/>
      <c r="F12" s="208"/>
    </row>
    <row r="13" spans="1:6" hidden="1">
      <c r="A13" s="210" t="s">
        <v>45</v>
      </c>
      <c r="B13" s="83" t="s">
        <v>46</v>
      </c>
      <c r="C13" s="211" t="s">
        <v>39</v>
      </c>
      <c r="D13" s="212"/>
      <c r="E13" s="213"/>
      <c r="F13" s="213"/>
    </row>
    <row r="14" spans="1:6" hidden="1">
      <c r="A14" s="210" t="s">
        <v>47</v>
      </c>
      <c r="B14" s="83" t="s">
        <v>48</v>
      </c>
      <c r="C14" s="211" t="s">
        <v>49</v>
      </c>
      <c r="D14" s="212"/>
      <c r="E14" s="213"/>
      <c r="F14" s="213"/>
    </row>
    <row r="15" spans="1:6" hidden="1">
      <c r="A15" s="210" t="s">
        <v>50</v>
      </c>
      <c r="B15" s="83" t="s">
        <v>51</v>
      </c>
      <c r="C15" s="211" t="s">
        <v>52</v>
      </c>
      <c r="D15" s="212"/>
      <c r="E15" s="213"/>
      <c r="F15" s="213"/>
    </row>
    <row r="16" spans="1:6" hidden="1">
      <c r="A16" s="210" t="s">
        <v>53</v>
      </c>
      <c r="B16" s="83" t="s">
        <v>54</v>
      </c>
      <c r="C16" s="211" t="s">
        <v>55</v>
      </c>
      <c r="D16" s="212"/>
      <c r="E16" s="213"/>
      <c r="F16" s="213"/>
    </row>
    <row r="17" spans="1:6" hidden="1">
      <c r="A17" s="210" t="s">
        <v>56</v>
      </c>
      <c r="B17" s="83" t="s">
        <v>57</v>
      </c>
      <c r="C17" s="211" t="s">
        <v>58</v>
      </c>
      <c r="D17" s="212"/>
      <c r="E17" s="213"/>
      <c r="F17" s="213"/>
    </row>
    <row r="18" spans="1:6" ht="13.5" hidden="1" thickBot="1">
      <c r="A18" s="228" t="s">
        <v>59</v>
      </c>
      <c r="B18" s="229" t="s">
        <v>60</v>
      </c>
      <c r="C18" s="230" t="s">
        <v>61</v>
      </c>
      <c r="D18" s="94"/>
      <c r="E18" s="4"/>
      <c r="F18" s="4"/>
    </row>
    <row r="19" spans="1:6" ht="9.9499999999999993" customHeight="1" thickTop="1">
      <c r="A19" s="4"/>
    </row>
    <row r="20" spans="1:6" ht="24.75" customHeight="1" thickBot="1">
      <c r="A20" s="430" t="s">
        <v>143</v>
      </c>
      <c r="B20" s="430"/>
      <c r="C20" s="430"/>
    </row>
    <row r="21" spans="1:6" ht="16.5" thickBot="1">
      <c r="A21" s="214" t="s">
        <v>62</v>
      </c>
      <c r="B21" s="215" t="s">
        <v>63</v>
      </c>
      <c r="C21" s="216" t="s">
        <v>64</v>
      </c>
    </row>
    <row r="22" spans="1:6" s="219" customFormat="1" ht="13.5" customHeight="1">
      <c r="A22" s="217" t="s">
        <v>72</v>
      </c>
      <c r="B22" s="284" t="s">
        <v>73</v>
      </c>
      <c r="C22" s="217" t="s">
        <v>74</v>
      </c>
      <c r="D22"/>
    </row>
    <row r="23" spans="1:6" s="219" customFormat="1" ht="13.5" customHeight="1">
      <c r="A23" s="220"/>
      <c r="B23" s="284" t="s">
        <v>75</v>
      </c>
      <c r="C23" s="220"/>
      <c r="D23"/>
    </row>
    <row r="24" spans="1:6" s="219" customFormat="1" ht="13.5" customHeight="1">
      <c r="A24" s="220"/>
      <c r="B24" s="284" t="s">
        <v>76</v>
      </c>
      <c r="C24" s="220"/>
      <c r="D24"/>
    </row>
    <row r="25" spans="1:6" s="219" customFormat="1" ht="13.5" customHeight="1">
      <c r="A25" s="220"/>
      <c r="B25" s="284" t="s">
        <v>77</v>
      </c>
      <c r="C25" s="220"/>
      <c r="D25"/>
    </row>
    <row r="26" spans="1:6" s="219" customFormat="1" ht="13.5" customHeight="1">
      <c r="A26" s="220"/>
      <c r="B26" s="284"/>
      <c r="C26" s="220"/>
      <c r="D26"/>
    </row>
    <row r="27" spans="1:6" s="219" customFormat="1" ht="13.5" customHeight="1">
      <c r="A27" s="220"/>
      <c r="B27" s="284"/>
      <c r="C27" s="220"/>
      <c r="D27"/>
    </row>
    <row r="28" spans="1:6" s="219" customFormat="1" ht="13.5" customHeight="1">
      <c r="A28" s="221"/>
      <c r="B28" s="285"/>
      <c r="C28" s="286"/>
      <c r="D28"/>
    </row>
    <row r="29" spans="1:6" s="219" customFormat="1" ht="13.5" customHeight="1">
      <c r="A29" s="287" t="s">
        <v>78</v>
      </c>
      <c r="B29" s="288" t="s">
        <v>79</v>
      </c>
      <c r="C29" s="287" t="s">
        <v>80</v>
      </c>
      <c r="D29"/>
    </row>
    <row r="30" spans="1:6" s="219" customFormat="1" ht="13.5" customHeight="1">
      <c r="A30" s="289"/>
      <c r="B30" s="284" t="s">
        <v>81</v>
      </c>
      <c r="C30" s="289"/>
      <c r="D30"/>
    </row>
    <row r="31" spans="1:6" s="219" customFormat="1" ht="13.5" customHeight="1">
      <c r="A31" s="220"/>
      <c r="B31" s="284" t="s">
        <v>82</v>
      </c>
      <c r="C31" s="220"/>
      <c r="D31"/>
    </row>
    <row r="32" spans="1:6" s="219" customFormat="1" ht="13.5" customHeight="1">
      <c r="A32" s="289"/>
      <c r="B32" s="284" t="s">
        <v>83</v>
      </c>
      <c r="C32" s="289"/>
    </row>
    <row r="33" spans="1:3" s="219" customFormat="1" ht="13.5" customHeight="1">
      <c r="A33" s="220"/>
      <c r="B33" s="284"/>
      <c r="C33" s="220"/>
    </row>
    <row r="34" spans="1:3" s="219" customFormat="1" ht="13.5" customHeight="1">
      <c r="A34" s="220"/>
      <c r="B34" s="284"/>
      <c r="C34" s="220"/>
    </row>
    <row r="35" spans="1:3" s="219" customFormat="1" ht="13.5" customHeight="1">
      <c r="A35" s="290"/>
      <c r="B35" s="285"/>
      <c r="C35" s="291"/>
    </row>
    <row r="36" spans="1:3" s="219" customFormat="1" ht="13.5" customHeight="1">
      <c r="A36" s="217" t="s">
        <v>84</v>
      </c>
      <c r="B36" s="288" t="s">
        <v>85</v>
      </c>
      <c r="C36" s="217" t="s">
        <v>86</v>
      </c>
    </row>
    <row r="37" spans="1:3" s="219" customFormat="1" ht="13.5" customHeight="1">
      <c r="A37" s="220"/>
      <c r="B37" s="284" t="s">
        <v>87</v>
      </c>
      <c r="C37" s="220"/>
    </row>
    <row r="38" spans="1:3" s="219" customFormat="1" ht="13.5" customHeight="1">
      <c r="A38" s="220"/>
      <c r="B38" s="284" t="s">
        <v>88</v>
      </c>
      <c r="C38" s="220"/>
    </row>
    <row r="39" spans="1:3" s="219" customFormat="1" ht="13.5" customHeight="1">
      <c r="A39" s="220"/>
      <c r="B39" s="284" t="s">
        <v>89</v>
      </c>
      <c r="C39" s="220"/>
    </row>
    <row r="40" spans="1:3" s="219" customFormat="1" ht="13.5" customHeight="1">
      <c r="A40" s="220"/>
      <c r="B40" s="284" t="s">
        <v>90</v>
      </c>
      <c r="C40" s="220"/>
    </row>
    <row r="41" spans="1:3" s="219" customFormat="1" ht="13.5" customHeight="1">
      <c r="A41" s="220"/>
      <c r="B41" s="284"/>
      <c r="C41" s="220"/>
    </row>
    <row r="42" spans="1:3" s="219" customFormat="1" ht="13.5" customHeight="1">
      <c r="A42" s="221"/>
      <c r="B42" s="285"/>
      <c r="C42" s="221"/>
    </row>
    <row r="43" spans="1:3" s="219" customFormat="1" ht="13.5" customHeight="1">
      <c r="A43" s="292" t="s">
        <v>91</v>
      </c>
      <c r="B43" s="224" t="s">
        <v>92</v>
      </c>
      <c r="C43" s="293" t="s">
        <v>93</v>
      </c>
    </row>
    <row r="44" spans="1:3" s="219" customFormat="1" ht="13.5" customHeight="1">
      <c r="A44" s="294"/>
      <c r="B44" s="224" t="s">
        <v>94</v>
      </c>
      <c r="C44" s="294"/>
    </row>
    <row r="45" spans="1:3" s="219" customFormat="1" ht="13.5" customHeight="1">
      <c r="A45" s="220"/>
      <c r="B45" s="224" t="s">
        <v>95</v>
      </c>
      <c r="C45" s="220"/>
    </row>
    <row r="46" spans="1:3" s="219" customFormat="1" ht="13.5" customHeight="1">
      <c r="A46" s="294"/>
      <c r="B46" s="224" t="s">
        <v>96</v>
      </c>
      <c r="C46" s="294"/>
    </row>
    <row r="47" spans="1:3" s="219" customFormat="1" ht="13.5" customHeight="1">
      <c r="A47" s="220"/>
      <c r="B47" s="224" t="s">
        <v>97</v>
      </c>
      <c r="C47" s="220"/>
    </row>
    <row r="48" spans="1:3" s="219" customFormat="1" ht="13.5" customHeight="1">
      <c r="A48" s="220"/>
      <c r="B48" s="224"/>
      <c r="C48" s="220"/>
    </row>
    <row r="49" spans="1:3" s="219" customFormat="1" ht="13.5" customHeight="1">
      <c r="A49" s="290"/>
      <c r="B49" s="225"/>
      <c r="C49" s="295"/>
    </row>
    <row r="50" spans="1:3" s="219" customFormat="1" ht="13.5" customHeight="1">
      <c r="A50" s="296" t="s">
        <v>98</v>
      </c>
      <c r="B50" s="288" t="s">
        <v>99</v>
      </c>
      <c r="C50" s="296" t="s">
        <v>100</v>
      </c>
    </row>
    <row r="51" spans="1:3" s="219" customFormat="1" ht="13.5" customHeight="1">
      <c r="A51" s="220"/>
      <c r="B51" s="284" t="s">
        <v>101</v>
      </c>
      <c r="C51" s="220"/>
    </row>
    <row r="52" spans="1:3" s="219" customFormat="1" ht="13.5" customHeight="1">
      <c r="A52" s="220"/>
      <c r="B52" s="284" t="s">
        <v>102</v>
      </c>
      <c r="C52" s="220"/>
    </row>
    <row r="53" spans="1:3" s="219" customFormat="1" ht="13.5" customHeight="1">
      <c r="A53" s="220"/>
      <c r="B53" s="284" t="s">
        <v>103</v>
      </c>
      <c r="C53" s="220"/>
    </row>
    <row r="54" spans="1:3" s="219" customFormat="1" ht="13.5" customHeight="1">
      <c r="A54" s="220"/>
      <c r="B54" s="284" t="s">
        <v>104</v>
      </c>
      <c r="C54" s="220"/>
    </row>
    <row r="55" spans="1:3" s="219" customFormat="1" ht="13.5" customHeight="1">
      <c r="A55" s="220"/>
      <c r="B55" s="284" t="s">
        <v>105</v>
      </c>
      <c r="C55" s="220"/>
    </row>
    <row r="56" spans="1:3" s="219" customFormat="1" ht="13.5" customHeight="1">
      <c r="A56" s="221"/>
      <c r="B56" s="285"/>
      <c r="C56" s="221"/>
    </row>
    <row r="57" spans="1:3" s="219" customFormat="1" ht="13.5" customHeight="1">
      <c r="A57" s="217" t="s">
        <v>106</v>
      </c>
      <c r="B57" s="224" t="s">
        <v>107</v>
      </c>
      <c r="C57" s="217" t="s">
        <v>108</v>
      </c>
    </row>
    <row r="58" spans="1:3" s="219" customFormat="1" ht="13.5" customHeight="1">
      <c r="A58" s="220"/>
      <c r="B58" s="226" t="s">
        <v>109</v>
      </c>
      <c r="C58" s="220"/>
    </row>
    <row r="59" spans="1:3" s="219" customFormat="1" ht="13.5" customHeight="1">
      <c r="A59" s="220"/>
      <c r="B59" s="226" t="s">
        <v>110</v>
      </c>
      <c r="C59" s="220"/>
    </row>
    <row r="60" spans="1:3" s="219" customFormat="1" ht="13.5" customHeight="1">
      <c r="A60" s="220"/>
      <c r="B60" s="226" t="s">
        <v>111</v>
      </c>
      <c r="C60" s="220"/>
    </row>
    <row r="61" spans="1:3" s="219" customFormat="1" ht="13.5" customHeight="1">
      <c r="A61" s="220"/>
      <c r="B61" s="224" t="s">
        <v>112</v>
      </c>
      <c r="C61" s="220"/>
    </row>
    <row r="62" spans="1:3" s="219" customFormat="1" ht="13.5" customHeight="1">
      <c r="A62" s="220"/>
      <c r="B62" s="224"/>
      <c r="C62" s="220"/>
    </row>
    <row r="63" spans="1:3" s="219" customFormat="1" ht="13.5" customHeight="1">
      <c r="A63" s="221"/>
      <c r="B63" s="225"/>
      <c r="C63" s="221"/>
    </row>
    <row r="64" spans="1:3" s="219" customFormat="1" ht="13.5" customHeight="1">
      <c r="A64" s="296" t="s">
        <v>113</v>
      </c>
      <c r="B64" s="284" t="s">
        <v>114</v>
      </c>
      <c r="C64" s="296" t="s">
        <v>115</v>
      </c>
    </row>
    <row r="65" spans="1:5" s="219" customFormat="1" ht="13.5" customHeight="1">
      <c r="A65" s="289"/>
      <c r="B65" s="284" t="s">
        <v>116</v>
      </c>
      <c r="C65" s="289"/>
    </row>
    <row r="66" spans="1:5" s="219" customFormat="1" ht="13.5" customHeight="1">
      <c r="A66" s="289"/>
      <c r="B66" s="284" t="s">
        <v>117</v>
      </c>
      <c r="C66" s="289"/>
    </row>
    <row r="67" spans="1:5" s="219" customFormat="1" ht="13.5" customHeight="1">
      <c r="A67" s="289"/>
      <c r="B67" s="284" t="s">
        <v>118</v>
      </c>
      <c r="C67" s="289"/>
    </row>
    <row r="68" spans="1:5" s="219" customFormat="1" ht="13.5" customHeight="1">
      <c r="A68" s="220"/>
      <c r="B68" s="284" t="s">
        <v>119</v>
      </c>
      <c r="C68" s="220"/>
    </row>
    <row r="69" spans="1:5" s="219" customFormat="1" ht="13.5" customHeight="1">
      <c r="A69" s="220"/>
      <c r="B69" s="284" t="s">
        <v>120</v>
      </c>
      <c r="C69" s="220"/>
    </row>
    <row r="70" spans="1:5" s="219" customFormat="1" ht="13.5" customHeight="1">
      <c r="A70" s="220"/>
      <c r="B70" s="284" t="s">
        <v>121</v>
      </c>
      <c r="C70" s="220"/>
    </row>
    <row r="71" spans="1:5" s="219" customFormat="1" ht="13.5" customHeight="1">
      <c r="A71" s="296" t="s">
        <v>122</v>
      </c>
      <c r="B71" s="288" t="s">
        <v>123</v>
      </c>
      <c r="C71" s="296" t="s">
        <v>124</v>
      </c>
      <c r="E71"/>
    </row>
    <row r="72" spans="1:5" s="219" customFormat="1" ht="13.5" customHeight="1">
      <c r="A72" s="220"/>
      <c r="B72" s="284" t="s">
        <v>125</v>
      </c>
      <c r="C72" s="220"/>
      <c r="E72"/>
    </row>
    <row r="73" spans="1:5" s="219" customFormat="1" ht="13.5" customHeight="1">
      <c r="A73" s="220"/>
      <c r="B73" s="284" t="s">
        <v>126</v>
      </c>
      <c r="C73" s="220"/>
      <c r="E73"/>
    </row>
    <row r="74" spans="1:5" s="219" customFormat="1" ht="13.5" customHeight="1">
      <c r="A74" s="220"/>
      <c r="B74" s="284" t="s">
        <v>127</v>
      </c>
      <c r="C74" s="220"/>
      <c r="E74"/>
    </row>
    <row r="75" spans="1:5" s="219" customFormat="1" ht="13.5" customHeight="1">
      <c r="A75" s="220"/>
      <c r="B75" s="224"/>
      <c r="C75" s="220"/>
      <c r="E75"/>
    </row>
    <row r="76" spans="1:5" s="219" customFormat="1" ht="13.5" customHeight="1">
      <c r="A76" s="220"/>
      <c r="B76" s="224"/>
      <c r="C76" s="220"/>
      <c r="E76"/>
    </row>
    <row r="77" spans="1:5" s="219" customFormat="1" ht="13.5" customHeight="1">
      <c r="A77" s="221"/>
      <c r="B77" s="225"/>
      <c r="C77" s="221"/>
      <c r="E77"/>
    </row>
    <row r="78" spans="1:5" s="219" customFormat="1" ht="13.5" customHeight="1">
      <c r="A78" s="287" t="s">
        <v>128</v>
      </c>
      <c r="B78" s="284" t="s">
        <v>129</v>
      </c>
      <c r="C78" s="287" t="s">
        <v>130</v>
      </c>
    </row>
    <row r="79" spans="1:5" s="219" customFormat="1" ht="13.5" customHeight="1">
      <c r="A79" s="289"/>
      <c r="B79" s="284" t="s">
        <v>131</v>
      </c>
      <c r="C79" s="289"/>
    </row>
    <row r="80" spans="1:5" s="219" customFormat="1" ht="13.5" customHeight="1">
      <c r="A80" s="289"/>
      <c r="B80" s="284" t="s">
        <v>132</v>
      </c>
      <c r="C80" s="289"/>
    </row>
    <row r="81" spans="1:5" s="219" customFormat="1" ht="13.5" customHeight="1">
      <c r="A81" s="289"/>
      <c r="B81" s="284" t="s">
        <v>133</v>
      </c>
      <c r="C81" s="289"/>
    </row>
    <row r="82" spans="1:5" s="219" customFormat="1" ht="13.5" customHeight="1">
      <c r="A82" s="289"/>
      <c r="B82" s="284" t="s">
        <v>134</v>
      </c>
      <c r="C82" s="289"/>
    </row>
    <row r="83" spans="1:5" s="219" customFormat="1" ht="13.5" customHeight="1">
      <c r="A83" s="289"/>
      <c r="B83" s="284" t="s">
        <v>135</v>
      </c>
      <c r="C83" s="289"/>
    </row>
    <row r="84" spans="1:5" s="219" customFormat="1" ht="13.5" customHeight="1">
      <c r="A84" s="221"/>
      <c r="B84" s="222"/>
      <c r="C84" s="221"/>
    </row>
    <row r="85" spans="1:5" s="219" customFormat="1" ht="13.5" customHeight="1">
      <c r="A85" s="287" t="s">
        <v>128</v>
      </c>
      <c r="B85" s="284" t="s">
        <v>136</v>
      </c>
      <c r="C85" s="287" t="s">
        <v>137</v>
      </c>
    </row>
    <row r="86" spans="1:5" s="219" customFormat="1" ht="13.5" customHeight="1">
      <c r="A86" s="220"/>
      <c r="B86" s="284" t="s">
        <v>138</v>
      </c>
      <c r="C86" s="220"/>
    </row>
    <row r="87" spans="1:5" s="219" customFormat="1" ht="13.5" customHeight="1">
      <c r="A87" s="220"/>
      <c r="B87" s="284" t="s">
        <v>249</v>
      </c>
      <c r="C87" s="220"/>
    </row>
    <row r="88" spans="1:5" s="219" customFormat="1" ht="13.5" customHeight="1">
      <c r="A88" s="220"/>
      <c r="B88" s="284" t="s">
        <v>139</v>
      </c>
      <c r="C88" s="220"/>
    </row>
    <row r="89" spans="1:5" s="219" customFormat="1" ht="13.5" customHeight="1">
      <c r="A89" s="220"/>
      <c r="B89" s="284" t="s">
        <v>140</v>
      </c>
      <c r="C89" s="220"/>
    </row>
    <row r="90" spans="1:5" s="219" customFormat="1" ht="13.5" customHeight="1">
      <c r="A90" s="220"/>
      <c r="B90" s="284" t="s">
        <v>141</v>
      </c>
      <c r="C90" s="220"/>
    </row>
    <row r="91" spans="1:5" s="219" customFormat="1" ht="13.5" customHeight="1">
      <c r="A91" s="221"/>
      <c r="B91" s="297" t="s">
        <v>142</v>
      </c>
      <c r="C91" s="221"/>
    </row>
    <row r="92" spans="1:5" s="219" customFormat="1" ht="13.5" hidden="1" customHeight="1">
      <c r="A92" s="217" t="s">
        <v>71</v>
      </c>
      <c r="B92" s="224"/>
      <c r="C92" s="217" t="s">
        <v>70</v>
      </c>
      <c r="E92"/>
    </row>
    <row r="93" spans="1:5" s="219" customFormat="1" ht="13.5" hidden="1" customHeight="1">
      <c r="A93" s="220" t="s">
        <v>28</v>
      </c>
      <c r="B93" s="226"/>
      <c r="C93" s="220" t="s">
        <v>28</v>
      </c>
      <c r="E93"/>
    </row>
    <row r="94" spans="1:5" s="219" customFormat="1" ht="13.5" hidden="1" customHeight="1">
      <c r="A94" s="220" t="s">
        <v>65</v>
      </c>
      <c r="B94" s="226"/>
      <c r="C94" s="220" t="s">
        <v>65</v>
      </c>
      <c r="E94"/>
    </row>
    <row r="95" spans="1:5" s="219" customFormat="1" ht="13.5" hidden="1" customHeight="1">
      <c r="A95" s="220" t="s">
        <v>66</v>
      </c>
      <c r="B95" s="226"/>
      <c r="C95" s="220" t="s">
        <v>66</v>
      </c>
      <c r="E95"/>
    </row>
    <row r="96" spans="1:5" s="219" customFormat="1" ht="13.5" hidden="1" customHeight="1">
      <c r="A96" s="220" t="s">
        <v>67</v>
      </c>
      <c r="B96" s="224"/>
      <c r="C96" s="220" t="s">
        <v>67</v>
      </c>
      <c r="E96"/>
    </row>
    <row r="97" spans="1:5" s="219" customFormat="1" ht="13.5" hidden="1" customHeight="1">
      <c r="A97" s="220" t="s">
        <v>68</v>
      </c>
      <c r="B97" s="224"/>
      <c r="C97" s="220" t="s">
        <v>68</v>
      </c>
      <c r="E97"/>
    </row>
    <row r="98" spans="1:5" s="219" customFormat="1" ht="13.5" hidden="1" customHeight="1">
      <c r="A98" s="221" t="s">
        <v>69</v>
      </c>
      <c r="B98" s="225"/>
      <c r="C98" s="221" t="s">
        <v>69</v>
      </c>
      <c r="E98"/>
    </row>
    <row r="99" spans="1:5" s="219" customFormat="1" ht="13.5" hidden="1" customHeight="1">
      <c r="A99" s="217" t="s">
        <v>71</v>
      </c>
      <c r="B99" s="223"/>
      <c r="C99" s="217" t="s">
        <v>70</v>
      </c>
    </row>
    <row r="100" spans="1:5" s="219" customFormat="1" ht="13.5" hidden="1" customHeight="1">
      <c r="A100" s="220" t="s">
        <v>28</v>
      </c>
      <c r="B100" s="218"/>
      <c r="C100" s="220" t="s">
        <v>28</v>
      </c>
    </row>
    <row r="101" spans="1:5" s="219" customFormat="1" ht="13.5" hidden="1" customHeight="1">
      <c r="A101" s="220" t="s">
        <v>65</v>
      </c>
      <c r="B101" s="218"/>
      <c r="C101" s="220" t="s">
        <v>65</v>
      </c>
    </row>
    <row r="102" spans="1:5" s="219" customFormat="1" ht="13.5" hidden="1" customHeight="1">
      <c r="A102" s="220" t="s">
        <v>66</v>
      </c>
      <c r="B102" s="218"/>
      <c r="C102" s="220" t="s">
        <v>66</v>
      </c>
    </row>
    <row r="103" spans="1:5" s="219" customFormat="1" ht="13.5" hidden="1" customHeight="1">
      <c r="A103" s="220" t="s">
        <v>67</v>
      </c>
      <c r="B103" s="218"/>
      <c r="C103" s="220" t="s">
        <v>67</v>
      </c>
    </row>
    <row r="104" spans="1:5" s="219" customFormat="1" ht="13.5" hidden="1" customHeight="1">
      <c r="A104" s="220" t="s">
        <v>68</v>
      </c>
      <c r="B104" s="218"/>
      <c r="C104" s="220" t="s">
        <v>68</v>
      </c>
    </row>
    <row r="105" spans="1:5" s="219" customFormat="1" ht="13.5" hidden="1" customHeight="1">
      <c r="A105" s="221" t="s">
        <v>69</v>
      </c>
      <c r="B105" s="222"/>
      <c r="C105" s="221" t="s">
        <v>69</v>
      </c>
    </row>
    <row r="106" spans="1:5" s="219" customFormat="1" ht="13.5" hidden="1" customHeight="1">
      <c r="A106" s="217" t="s">
        <v>71</v>
      </c>
      <c r="B106" s="218"/>
      <c r="C106" s="217" t="s">
        <v>70</v>
      </c>
    </row>
    <row r="107" spans="1:5" s="219" customFormat="1" ht="13.5" hidden="1" customHeight="1">
      <c r="A107" s="220" t="s">
        <v>28</v>
      </c>
      <c r="B107" s="218"/>
      <c r="C107" s="220" t="s">
        <v>28</v>
      </c>
    </row>
    <row r="108" spans="1:5" s="219" customFormat="1" ht="13.5" hidden="1" customHeight="1">
      <c r="A108" s="220" t="s">
        <v>65</v>
      </c>
      <c r="B108" s="218"/>
      <c r="C108" s="220" t="s">
        <v>65</v>
      </c>
    </row>
    <row r="109" spans="1:5" s="219" customFormat="1" ht="13.5" hidden="1" customHeight="1">
      <c r="A109" s="220" t="s">
        <v>66</v>
      </c>
      <c r="B109" s="218"/>
      <c r="C109" s="220" t="s">
        <v>66</v>
      </c>
    </row>
    <row r="110" spans="1:5" s="219" customFormat="1" ht="13.5" hidden="1" customHeight="1">
      <c r="A110" s="220" t="s">
        <v>67</v>
      </c>
      <c r="B110" s="218"/>
      <c r="C110" s="220" t="s">
        <v>67</v>
      </c>
    </row>
    <row r="111" spans="1:5" s="219" customFormat="1" ht="13.5" hidden="1" customHeight="1">
      <c r="A111" s="220" t="s">
        <v>68</v>
      </c>
      <c r="B111" s="218"/>
      <c r="C111" s="220" t="s">
        <v>68</v>
      </c>
    </row>
    <row r="112" spans="1:5" s="219" customFormat="1" ht="13.5" hidden="1" customHeight="1">
      <c r="A112" s="221" t="s">
        <v>69</v>
      </c>
      <c r="B112" s="222"/>
      <c r="C112" s="221" t="s">
        <v>69</v>
      </c>
    </row>
    <row r="113" spans="1:5" s="219" customFormat="1" ht="13.5" hidden="1" customHeight="1">
      <c r="A113" s="217" t="s">
        <v>71</v>
      </c>
      <c r="B113" s="224"/>
      <c r="C113" s="217" t="s">
        <v>70</v>
      </c>
      <c r="E113"/>
    </row>
    <row r="114" spans="1:5" s="219" customFormat="1" ht="13.5" hidden="1" customHeight="1">
      <c r="A114" s="220" t="s">
        <v>28</v>
      </c>
      <c r="B114" s="226"/>
      <c r="C114" s="220" t="s">
        <v>28</v>
      </c>
      <c r="E114"/>
    </row>
    <row r="115" spans="1:5" s="219" customFormat="1" ht="13.5" hidden="1" customHeight="1">
      <c r="A115" s="220" t="s">
        <v>65</v>
      </c>
      <c r="B115" s="226"/>
      <c r="C115" s="220" t="s">
        <v>65</v>
      </c>
      <c r="E115"/>
    </row>
    <row r="116" spans="1:5" s="219" customFormat="1" ht="13.5" hidden="1" customHeight="1">
      <c r="A116" s="220" t="s">
        <v>66</v>
      </c>
      <c r="B116" s="226"/>
      <c r="C116" s="220" t="s">
        <v>66</v>
      </c>
      <c r="E116"/>
    </row>
    <row r="117" spans="1:5" s="219" customFormat="1" ht="13.5" hidden="1" customHeight="1">
      <c r="A117" s="220" t="s">
        <v>67</v>
      </c>
      <c r="B117" s="224"/>
      <c r="C117" s="220" t="s">
        <v>67</v>
      </c>
      <c r="E117"/>
    </row>
    <row r="118" spans="1:5" s="219" customFormat="1" ht="13.5" hidden="1" customHeight="1">
      <c r="A118" s="220" t="s">
        <v>68</v>
      </c>
      <c r="B118" s="224"/>
      <c r="C118" s="220" t="s">
        <v>68</v>
      </c>
      <c r="E118"/>
    </row>
    <row r="119" spans="1:5" s="219" customFormat="1" ht="13.5" hidden="1" customHeight="1">
      <c r="A119" s="221" t="s">
        <v>69</v>
      </c>
      <c r="B119" s="225"/>
      <c r="C119" s="221" t="s">
        <v>69</v>
      </c>
      <c r="E119"/>
    </row>
    <row r="120" spans="1:5" s="219" customFormat="1" ht="13.5" hidden="1" customHeight="1">
      <c r="A120" s="217" t="s">
        <v>71</v>
      </c>
      <c r="B120" s="223"/>
      <c r="C120" s="217" t="s">
        <v>70</v>
      </c>
    </row>
    <row r="121" spans="1:5" s="219" customFormat="1" ht="13.5" hidden="1" customHeight="1">
      <c r="A121" s="220" t="s">
        <v>28</v>
      </c>
      <c r="B121" s="218"/>
      <c r="C121" s="220" t="s">
        <v>28</v>
      </c>
    </row>
    <row r="122" spans="1:5" s="219" customFormat="1" ht="13.5" hidden="1" customHeight="1">
      <c r="A122" s="220" t="s">
        <v>65</v>
      </c>
      <c r="B122" s="218"/>
      <c r="C122" s="220" t="s">
        <v>65</v>
      </c>
    </row>
    <row r="123" spans="1:5" s="219" customFormat="1" ht="13.5" hidden="1" customHeight="1">
      <c r="A123" s="220" t="s">
        <v>66</v>
      </c>
      <c r="B123" s="218"/>
      <c r="C123" s="220" t="s">
        <v>66</v>
      </c>
    </row>
    <row r="124" spans="1:5" s="219" customFormat="1" ht="13.5" hidden="1" customHeight="1">
      <c r="A124" s="220" t="s">
        <v>67</v>
      </c>
      <c r="B124" s="218"/>
      <c r="C124" s="220" t="s">
        <v>67</v>
      </c>
    </row>
    <row r="125" spans="1:5" s="219" customFormat="1" ht="13.5" hidden="1" customHeight="1">
      <c r="A125" s="220" t="s">
        <v>68</v>
      </c>
      <c r="B125" s="218"/>
      <c r="C125" s="220" t="s">
        <v>68</v>
      </c>
    </row>
    <row r="126" spans="1:5" s="219" customFormat="1" ht="13.5" hidden="1" customHeight="1">
      <c r="A126" s="221" t="s">
        <v>69</v>
      </c>
      <c r="B126" s="222"/>
      <c r="C126" s="221" t="s">
        <v>69</v>
      </c>
    </row>
  </sheetData>
  <mergeCells count="2">
    <mergeCell ref="A10:C10"/>
    <mergeCell ref="A20:C20"/>
  </mergeCells>
  <phoneticPr fontId="23" type="noConversion"/>
  <hyperlinks>
    <hyperlink ref="A18" r:id="rId1"/>
    <hyperlink ref="B18" r:id="rId2"/>
    <hyperlink ref="C18" r:id="rId3"/>
  </hyperlinks>
  <printOptions horizontalCentered="1" gridLinesSet="0"/>
  <pageMargins left="0.19685039370078741" right="0" top="0.39370078740157483" bottom="0" header="0.31496062992125984" footer="0.31496062992125984"/>
  <pageSetup paperSize="9" orientation="portrait" r:id="rId4"/>
  <headerFooter alignWithMargins="0"/>
  <rowBreaks count="2" manualBreakCount="2">
    <brk id="63" max="2" man="1"/>
    <brk id="91" max="16383" man="1"/>
  </rowBreaks>
  <drawing r:id="rId5"/>
  <legacyDrawing r:id="rId6"/>
  <oleObjects>
    <mc:AlternateContent xmlns:mc="http://schemas.openxmlformats.org/markup-compatibility/2006">
      <mc:Choice Requires="x14">
        <oleObject progId="CorelPhotoPaint.Image.7" shapeId="15362" r:id="rId7">
          <objectPr defaultSize="0" autoPict="0" r:id="rId8">
            <anchor moveWithCells="1" sizeWithCells="1">
              <from>
                <xdr:col>0</xdr:col>
                <xdr:colOff>514350</xdr:colOff>
                <xdr:row>0</xdr:row>
                <xdr:rowOff>85725</xdr:rowOff>
              </from>
              <to>
                <xdr:col>0</xdr:col>
                <xdr:colOff>1171575</xdr:colOff>
                <xdr:row>3</xdr:row>
                <xdr:rowOff>66675</xdr:rowOff>
              </to>
            </anchor>
          </objectPr>
        </oleObject>
      </mc:Choice>
      <mc:Fallback>
        <oleObject progId="CorelPhotoPaint.Image.7" shapeId="15362" r:id="rId7"/>
      </mc:Fallback>
    </mc:AlternateContent>
    <mc:AlternateContent xmlns:mc="http://schemas.openxmlformats.org/markup-compatibility/2006">
      <mc:Choice Requires="x14">
        <oleObject progId="Word.Document.8" shapeId="15363" r:id="rId9">
          <objectPr defaultSize="0" autoPict="0" r:id="rId10">
            <anchor moveWithCells="1" sizeWithCells="1">
              <from>
                <xdr:col>0</xdr:col>
                <xdr:colOff>171450</xdr:colOff>
                <xdr:row>3</xdr:row>
                <xdr:rowOff>142875</xdr:rowOff>
              </from>
              <to>
                <xdr:col>0</xdr:col>
                <xdr:colOff>1562100</xdr:colOff>
                <xdr:row>8</xdr:row>
                <xdr:rowOff>28575</xdr:rowOff>
              </to>
            </anchor>
          </objectPr>
        </oleObject>
      </mc:Choice>
      <mc:Fallback>
        <oleObject progId="Word.Document.8" shapeId="15363" r:id="rId9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P203"/>
  <sheetViews>
    <sheetView showGridLines="0" zoomScaleNormal="100" workbookViewId="0">
      <selection sqref="A1:H1"/>
    </sheetView>
  </sheetViews>
  <sheetFormatPr baseColWidth="10" defaultRowHeight="18"/>
  <cols>
    <col min="1" max="1" width="13.7109375" style="140" customWidth="1"/>
    <col min="2" max="2" width="11.7109375" style="156" customWidth="1"/>
    <col min="3" max="3" width="14" style="148" customWidth="1"/>
    <col min="4" max="4" width="1.7109375" style="150" customWidth="1"/>
    <col min="5" max="5" width="11.7109375" style="156" customWidth="1"/>
    <col min="6" max="6" width="15.7109375" style="148" customWidth="1"/>
    <col min="7" max="8" width="11.7109375" style="158" customWidth="1"/>
    <col min="9" max="16" width="11.42578125" style="1"/>
  </cols>
  <sheetData>
    <row r="1" spans="1:8" ht="26.25" thickBot="1">
      <c r="A1" s="431" t="s">
        <v>148</v>
      </c>
      <c r="B1" s="432"/>
      <c r="C1" s="432"/>
      <c r="D1" s="432"/>
      <c r="E1" s="432"/>
      <c r="F1" s="432"/>
      <c r="G1" s="432"/>
      <c r="H1" s="433"/>
    </row>
    <row r="2" spans="1:8">
      <c r="A2" s="106"/>
      <c r="B2" s="227"/>
      <c r="C2" s="141"/>
      <c r="D2" s="149"/>
      <c r="E2" s="151"/>
      <c r="F2" s="141"/>
      <c r="G2" s="157"/>
      <c r="H2" s="157"/>
    </row>
    <row r="3" spans="1:8">
      <c r="A3" s="106"/>
      <c r="B3" s="298" t="s">
        <v>149</v>
      </c>
      <c r="C3" s="142"/>
      <c r="D3" s="143"/>
      <c r="E3" s="152"/>
      <c r="F3" s="142"/>
      <c r="G3" s="139"/>
      <c r="H3" s="139"/>
    </row>
    <row r="4" spans="1:8" ht="18.75" thickBot="1">
      <c r="A4" s="106"/>
      <c r="B4" s="152"/>
      <c r="C4" s="142"/>
      <c r="D4" s="143"/>
      <c r="E4" s="152"/>
      <c r="F4" s="142"/>
      <c r="G4" s="139"/>
      <c r="H4" s="139"/>
    </row>
    <row r="5" spans="1:8" ht="18.75" thickBot="1">
      <c r="A5" s="336" t="s">
        <v>2</v>
      </c>
      <c r="B5" s="331" t="s">
        <v>150</v>
      </c>
      <c r="C5" s="326"/>
      <c r="D5" s="327"/>
      <c r="E5" s="325" t="s">
        <v>151</v>
      </c>
      <c r="F5" s="328"/>
      <c r="G5" s="329" t="s">
        <v>7</v>
      </c>
      <c r="H5" s="330" t="s">
        <v>8</v>
      </c>
    </row>
    <row r="6" spans="1:8">
      <c r="A6" s="363">
        <v>35734</v>
      </c>
      <c r="B6" s="153" t="s">
        <v>130</v>
      </c>
      <c r="C6" s="144"/>
      <c r="D6" s="302" t="s">
        <v>0</v>
      </c>
      <c r="E6" s="322" t="s">
        <v>137</v>
      </c>
      <c r="F6" s="144"/>
      <c r="G6" s="323" t="s">
        <v>154</v>
      </c>
      <c r="H6" s="324" t="s">
        <v>166</v>
      </c>
    </row>
    <row r="7" spans="1:8">
      <c r="A7" s="359">
        <v>35853</v>
      </c>
      <c r="B7" s="332" t="s">
        <v>80</v>
      </c>
      <c r="C7" s="308"/>
      <c r="D7" s="309" t="s">
        <v>0</v>
      </c>
      <c r="E7" s="307" t="s">
        <v>137</v>
      </c>
      <c r="F7" s="308"/>
      <c r="G7" s="304" t="s">
        <v>276</v>
      </c>
      <c r="H7" s="319" t="s">
        <v>277</v>
      </c>
    </row>
    <row r="8" spans="1:8">
      <c r="A8" s="359">
        <v>35853</v>
      </c>
      <c r="B8" s="332" t="s">
        <v>80</v>
      </c>
      <c r="C8" s="308"/>
      <c r="D8" s="309" t="s">
        <v>0</v>
      </c>
      <c r="E8" s="307" t="s">
        <v>130</v>
      </c>
      <c r="F8" s="308"/>
      <c r="G8" s="305" t="s">
        <v>169</v>
      </c>
      <c r="H8" s="319" t="s">
        <v>264</v>
      </c>
    </row>
    <row r="9" spans="1:8">
      <c r="A9" s="359">
        <v>35777</v>
      </c>
      <c r="B9" s="332" t="s">
        <v>137</v>
      </c>
      <c r="C9" s="308"/>
      <c r="D9" s="309" t="s">
        <v>0</v>
      </c>
      <c r="E9" s="307" t="s">
        <v>124</v>
      </c>
      <c r="F9" s="308"/>
      <c r="G9" s="305" t="s">
        <v>199</v>
      </c>
      <c r="H9" s="319" t="s">
        <v>200</v>
      </c>
    </row>
    <row r="10" spans="1:8">
      <c r="A10" s="359">
        <v>35833</v>
      </c>
      <c r="B10" s="332" t="s">
        <v>86</v>
      </c>
      <c r="C10" s="308"/>
      <c r="D10" s="309" t="s">
        <v>0</v>
      </c>
      <c r="E10" s="307" t="s">
        <v>137</v>
      </c>
      <c r="F10" s="308"/>
      <c r="G10" s="305" t="s">
        <v>203</v>
      </c>
      <c r="H10" s="319" t="s">
        <v>245</v>
      </c>
    </row>
    <row r="11" spans="1:8">
      <c r="A11" s="359">
        <v>35833</v>
      </c>
      <c r="B11" s="332" t="s">
        <v>86</v>
      </c>
      <c r="C11" s="308"/>
      <c r="D11" s="309" t="s">
        <v>0</v>
      </c>
      <c r="E11" s="307" t="s">
        <v>130</v>
      </c>
      <c r="F11" s="308"/>
      <c r="G11" s="305" t="s">
        <v>191</v>
      </c>
      <c r="H11" s="319" t="s">
        <v>238</v>
      </c>
    </row>
    <row r="12" spans="1:8">
      <c r="A12" s="359">
        <v>35701</v>
      </c>
      <c r="B12" s="332" t="s">
        <v>100</v>
      </c>
      <c r="C12" s="308"/>
      <c r="D12" s="309" t="s">
        <v>0</v>
      </c>
      <c r="E12" s="307" t="s">
        <v>115</v>
      </c>
      <c r="F12" s="308"/>
      <c r="G12" s="305" t="s">
        <v>154</v>
      </c>
      <c r="H12" s="319" t="s">
        <v>155</v>
      </c>
    </row>
    <row r="13" spans="1:8">
      <c r="A13" s="359">
        <v>35715</v>
      </c>
      <c r="B13" s="332" t="s">
        <v>100</v>
      </c>
      <c r="C13" s="308"/>
      <c r="D13" s="309" t="s">
        <v>0</v>
      </c>
      <c r="E13" s="307" t="s">
        <v>74</v>
      </c>
      <c r="F13" s="308"/>
      <c r="G13" s="305" t="s">
        <v>162</v>
      </c>
      <c r="H13" s="319" t="s">
        <v>163</v>
      </c>
    </row>
    <row r="14" spans="1:8">
      <c r="A14" s="359">
        <v>35792</v>
      </c>
      <c r="B14" s="332" t="s">
        <v>93</v>
      </c>
      <c r="C14" s="308"/>
      <c r="D14" s="309" t="s">
        <v>0</v>
      </c>
      <c r="E14" s="307" t="s">
        <v>100</v>
      </c>
      <c r="F14" s="308"/>
      <c r="G14" s="305" t="s">
        <v>162</v>
      </c>
      <c r="H14" s="319" t="s">
        <v>217</v>
      </c>
    </row>
    <row r="15" spans="1:8">
      <c r="A15" s="359">
        <v>35826</v>
      </c>
      <c r="B15" s="333" t="s">
        <v>115</v>
      </c>
      <c r="C15" s="311"/>
      <c r="D15" s="312" t="s">
        <v>0</v>
      </c>
      <c r="E15" s="310" t="s">
        <v>80</v>
      </c>
      <c r="F15" s="311"/>
      <c r="G15" s="305" t="s">
        <v>162</v>
      </c>
      <c r="H15" s="320" t="s">
        <v>226</v>
      </c>
    </row>
    <row r="16" spans="1:8">
      <c r="A16" s="359">
        <v>35756</v>
      </c>
      <c r="B16" s="333" t="s">
        <v>108</v>
      </c>
      <c r="C16" s="311"/>
      <c r="D16" s="312" t="s">
        <v>0</v>
      </c>
      <c r="E16" s="310" t="s">
        <v>74</v>
      </c>
      <c r="F16" s="311"/>
      <c r="G16" s="305" t="s">
        <v>162</v>
      </c>
      <c r="H16" s="320" t="s">
        <v>184</v>
      </c>
    </row>
    <row r="17" spans="1:8">
      <c r="A17" s="359">
        <v>35778</v>
      </c>
      <c r="B17" s="333" t="s">
        <v>74</v>
      </c>
      <c r="C17" s="311"/>
      <c r="D17" s="312" t="s">
        <v>0</v>
      </c>
      <c r="E17" s="310" t="s">
        <v>124</v>
      </c>
      <c r="F17" s="311"/>
      <c r="G17" s="305" t="s">
        <v>203</v>
      </c>
      <c r="H17" s="320" t="s">
        <v>204</v>
      </c>
    </row>
    <row r="18" spans="1:8">
      <c r="A18" s="359">
        <v>35743</v>
      </c>
      <c r="B18" s="334" t="s">
        <v>93</v>
      </c>
      <c r="C18" s="301"/>
      <c r="D18" s="303" t="s">
        <v>0</v>
      </c>
      <c r="E18" s="300" t="s">
        <v>108</v>
      </c>
      <c r="F18" s="301"/>
      <c r="G18" s="304" t="s">
        <v>173</v>
      </c>
      <c r="H18" s="318" t="s">
        <v>174</v>
      </c>
    </row>
    <row r="19" spans="1:8" ht="18.75" thickBot="1">
      <c r="A19" s="362">
        <v>35742</v>
      </c>
      <c r="B19" s="335" t="s">
        <v>124</v>
      </c>
      <c r="C19" s="315"/>
      <c r="D19" s="316" t="s">
        <v>0</v>
      </c>
      <c r="E19" s="314" t="s">
        <v>93</v>
      </c>
      <c r="F19" s="315"/>
      <c r="G19" s="317" t="s">
        <v>169</v>
      </c>
      <c r="H19" s="321" t="s">
        <v>170</v>
      </c>
    </row>
    <row r="20" spans="1:8">
      <c r="A20" s="231"/>
      <c r="B20" s="154"/>
      <c r="C20" s="145"/>
      <c r="D20" s="146"/>
      <c r="E20" s="154"/>
      <c r="F20" s="145"/>
      <c r="G20" s="139"/>
      <c r="H20" s="139"/>
    </row>
    <row r="21" spans="1:8">
      <c r="A21" s="231"/>
      <c r="B21" s="298" t="s">
        <v>152</v>
      </c>
      <c r="C21" s="145"/>
      <c r="D21" s="146"/>
      <c r="E21" s="154"/>
      <c r="F21" s="145"/>
      <c r="G21" s="139"/>
      <c r="H21" s="139"/>
    </row>
    <row r="22" spans="1:8" ht="18.75" thickBot="1">
      <c r="A22" s="231"/>
      <c r="B22" s="154"/>
      <c r="C22" s="145"/>
      <c r="D22" s="146"/>
      <c r="E22" s="154"/>
      <c r="F22" s="145"/>
      <c r="G22" s="139"/>
      <c r="H22" s="139"/>
    </row>
    <row r="23" spans="1:8" ht="18.75" thickBot="1">
      <c r="A23" s="336" t="s">
        <v>2</v>
      </c>
      <c r="B23" s="331" t="s">
        <v>150</v>
      </c>
      <c r="C23" s="326"/>
      <c r="D23" s="327"/>
      <c r="E23" s="325" t="s">
        <v>151</v>
      </c>
      <c r="F23" s="328"/>
      <c r="G23" s="329" t="s">
        <v>7</v>
      </c>
      <c r="H23" s="330" t="s">
        <v>8</v>
      </c>
    </row>
    <row r="24" spans="1:8">
      <c r="A24" s="386">
        <v>35841</v>
      </c>
      <c r="B24" s="154" t="s">
        <v>137</v>
      </c>
      <c r="C24" s="145"/>
      <c r="D24" s="337" t="s">
        <v>0</v>
      </c>
      <c r="E24" s="343" t="s">
        <v>115</v>
      </c>
      <c r="F24" s="145"/>
      <c r="G24" s="344" t="s">
        <v>173</v>
      </c>
      <c r="H24" s="345" t="s">
        <v>261</v>
      </c>
    </row>
    <row r="25" spans="1:8">
      <c r="A25" s="359">
        <v>35798</v>
      </c>
      <c r="B25" s="334" t="s">
        <v>137</v>
      </c>
      <c r="C25" s="301"/>
      <c r="D25" s="303" t="s">
        <v>0</v>
      </c>
      <c r="E25" s="300" t="s">
        <v>100</v>
      </c>
      <c r="F25" s="301"/>
      <c r="G25" s="304" t="s">
        <v>199</v>
      </c>
      <c r="H25" s="318" t="s">
        <v>220</v>
      </c>
    </row>
    <row r="26" spans="1:8">
      <c r="A26" s="359">
        <v>35861</v>
      </c>
      <c r="B26" s="332" t="s">
        <v>108</v>
      </c>
      <c r="C26" s="308"/>
      <c r="D26" s="309" t="s">
        <v>0</v>
      </c>
      <c r="E26" s="307" t="s">
        <v>130</v>
      </c>
      <c r="F26" s="308"/>
      <c r="G26" s="305" t="s">
        <v>169</v>
      </c>
      <c r="H26" s="319" t="s">
        <v>287</v>
      </c>
    </row>
    <row r="27" spans="1:8">
      <c r="A27" s="359">
        <v>35861</v>
      </c>
      <c r="B27" s="332" t="s">
        <v>108</v>
      </c>
      <c r="C27" s="308"/>
      <c r="D27" s="309" t="s">
        <v>0</v>
      </c>
      <c r="E27" s="307" t="s">
        <v>137</v>
      </c>
      <c r="F27" s="308"/>
      <c r="G27" s="305" t="s">
        <v>154</v>
      </c>
      <c r="H27" s="319" t="s">
        <v>283</v>
      </c>
    </row>
    <row r="28" spans="1:8">
      <c r="A28" s="359">
        <v>35854</v>
      </c>
      <c r="B28" s="332" t="s">
        <v>124</v>
      </c>
      <c r="C28" s="308"/>
      <c r="D28" s="309" t="s">
        <v>0</v>
      </c>
      <c r="E28" s="307" t="s">
        <v>108</v>
      </c>
      <c r="F28" s="308"/>
      <c r="G28" s="305" t="s">
        <v>232</v>
      </c>
      <c r="H28" s="319" t="s">
        <v>269</v>
      </c>
    </row>
    <row r="29" spans="1:8">
      <c r="A29" s="359">
        <v>35777</v>
      </c>
      <c r="B29" s="332" t="s">
        <v>130</v>
      </c>
      <c r="C29" s="308"/>
      <c r="D29" s="309" t="s">
        <v>0</v>
      </c>
      <c r="E29" s="307" t="s">
        <v>124</v>
      </c>
      <c r="F29" s="308"/>
      <c r="G29" s="305" t="s">
        <v>195</v>
      </c>
      <c r="H29" s="319" t="s">
        <v>196</v>
      </c>
    </row>
    <row r="30" spans="1:8">
      <c r="A30" s="359">
        <v>35841</v>
      </c>
      <c r="B30" s="332" t="s">
        <v>130</v>
      </c>
      <c r="C30" s="308"/>
      <c r="D30" s="309" t="s">
        <v>0</v>
      </c>
      <c r="E30" s="307" t="s">
        <v>115</v>
      </c>
      <c r="F30" s="308"/>
      <c r="G30" s="305" t="s">
        <v>257</v>
      </c>
      <c r="H30" s="319" t="s">
        <v>258</v>
      </c>
    </row>
    <row r="31" spans="1:8">
      <c r="A31" s="359">
        <v>35770</v>
      </c>
      <c r="B31" s="332" t="s">
        <v>124</v>
      </c>
      <c r="C31" s="308"/>
      <c r="D31" s="309" t="s">
        <v>0</v>
      </c>
      <c r="E31" s="307" t="s">
        <v>115</v>
      </c>
      <c r="F31" s="308"/>
      <c r="G31" s="305" t="s">
        <v>191</v>
      </c>
      <c r="H31" s="319" t="s">
        <v>192</v>
      </c>
    </row>
    <row r="32" spans="1:8">
      <c r="A32" s="359">
        <v>35763</v>
      </c>
      <c r="B32" s="332" t="s">
        <v>115</v>
      </c>
      <c r="C32" s="308"/>
      <c r="D32" s="309" t="s">
        <v>0</v>
      </c>
      <c r="E32" s="307" t="s">
        <v>86</v>
      </c>
      <c r="F32" s="308"/>
      <c r="G32" s="305" t="s">
        <v>187</v>
      </c>
      <c r="H32" s="319" t="s">
        <v>188</v>
      </c>
    </row>
    <row r="33" spans="1:8">
      <c r="A33" s="359">
        <v>35792</v>
      </c>
      <c r="B33" s="332" t="s">
        <v>86</v>
      </c>
      <c r="C33" s="308"/>
      <c r="D33" s="309" t="s">
        <v>0</v>
      </c>
      <c r="E33" s="307" t="s">
        <v>93</v>
      </c>
      <c r="F33" s="308"/>
      <c r="G33" s="305" t="s">
        <v>187</v>
      </c>
      <c r="H33" s="319" t="s">
        <v>210</v>
      </c>
    </row>
    <row r="34" spans="1:8">
      <c r="A34" s="359">
        <v>35784</v>
      </c>
      <c r="B34" s="333" t="s">
        <v>100</v>
      </c>
      <c r="C34" s="311"/>
      <c r="D34" s="312" t="s">
        <v>0</v>
      </c>
      <c r="E34" s="310" t="s">
        <v>108</v>
      </c>
      <c r="F34" s="311"/>
      <c r="G34" s="313" t="s">
        <v>187</v>
      </c>
      <c r="H34" s="320" t="s">
        <v>207</v>
      </c>
    </row>
    <row r="35" spans="1:8">
      <c r="A35" s="359">
        <v>35854</v>
      </c>
      <c r="B35" s="333" t="s">
        <v>80</v>
      </c>
      <c r="C35" s="311"/>
      <c r="D35" s="312" t="s">
        <v>0</v>
      </c>
      <c r="E35" s="310" t="s">
        <v>100</v>
      </c>
      <c r="F35" s="311"/>
      <c r="G35" s="313" t="s">
        <v>169</v>
      </c>
      <c r="H35" s="320" t="s">
        <v>280</v>
      </c>
    </row>
    <row r="36" spans="1:8">
      <c r="A36" s="359">
        <v>35826</v>
      </c>
      <c r="B36" s="333" t="s">
        <v>74</v>
      </c>
      <c r="C36" s="311"/>
      <c r="D36" s="312" t="s">
        <v>0</v>
      </c>
      <c r="E36" s="310" t="s">
        <v>80</v>
      </c>
      <c r="F36" s="311"/>
      <c r="G36" s="313" t="s">
        <v>162</v>
      </c>
      <c r="H36" s="320" t="s">
        <v>229</v>
      </c>
    </row>
    <row r="37" spans="1:8">
      <c r="A37" s="359">
        <v>35833</v>
      </c>
      <c r="B37" s="333" t="s">
        <v>74</v>
      </c>
      <c r="C37" s="311"/>
      <c r="D37" s="312" t="s">
        <v>0</v>
      </c>
      <c r="E37" s="310" t="s">
        <v>86</v>
      </c>
      <c r="F37" s="311"/>
      <c r="G37" s="313" t="s">
        <v>191</v>
      </c>
      <c r="H37" s="320" t="s">
        <v>223</v>
      </c>
    </row>
    <row r="38" spans="1:8">
      <c r="A38" s="359">
        <v>35743</v>
      </c>
      <c r="B38" s="333" t="s">
        <v>93</v>
      </c>
      <c r="C38" s="311"/>
      <c r="D38" s="312" t="s">
        <v>0</v>
      </c>
      <c r="E38" s="310" t="s">
        <v>80</v>
      </c>
      <c r="F38" s="311"/>
      <c r="G38" s="313" t="s">
        <v>177</v>
      </c>
      <c r="H38" s="320" t="s">
        <v>178</v>
      </c>
    </row>
    <row r="39" spans="1:8" ht="18.75" thickBot="1">
      <c r="A39" s="362">
        <v>35707</v>
      </c>
      <c r="B39" s="346" t="s">
        <v>93</v>
      </c>
      <c r="C39" s="339"/>
      <c r="D39" s="340" t="s">
        <v>0</v>
      </c>
      <c r="E39" s="338" t="s">
        <v>74</v>
      </c>
      <c r="F39" s="339"/>
      <c r="G39" s="341" t="s">
        <v>158</v>
      </c>
      <c r="H39" s="342" t="s">
        <v>159</v>
      </c>
    </row>
    <row r="40" spans="1:8">
      <c r="A40" s="231"/>
    </row>
    <row r="41" spans="1:8">
      <c r="A41" s="231"/>
      <c r="B41" s="347" t="s">
        <v>153</v>
      </c>
    </row>
    <row r="42" spans="1:8" ht="18.75" thickBot="1">
      <c r="A42" s="231"/>
    </row>
    <row r="43" spans="1:8" ht="18.75" thickBot="1">
      <c r="A43" s="336" t="s">
        <v>2</v>
      </c>
      <c r="B43" s="358" t="s">
        <v>150</v>
      </c>
      <c r="C43" s="353"/>
      <c r="D43" s="354"/>
      <c r="E43" s="352" t="s">
        <v>151</v>
      </c>
      <c r="F43" s="355"/>
      <c r="G43" s="356" t="s">
        <v>7</v>
      </c>
      <c r="H43" s="357" t="s">
        <v>8</v>
      </c>
    </row>
    <row r="44" spans="1:8">
      <c r="A44" s="386">
        <v>35833</v>
      </c>
      <c r="B44" s="155" t="s">
        <v>74</v>
      </c>
      <c r="C44" s="147"/>
      <c r="D44" s="348" t="s">
        <v>0</v>
      </c>
      <c r="E44" s="349" t="s">
        <v>130</v>
      </c>
      <c r="F44" s="147"/>
      <c r="G44" s="350" t="s">
        <v>253</v>
      </c>
      <c r="H44" s="351" t="s">
        <v>254</v>
      </c>
    </row>
    <row r="45" spans="1:8">
      <c r="A45" s="359">
        <v>35833</v>
      </c>
      <c r="B45" s="333" t="s">
        <v>74</v>
      </c>
      <c r="C45" s="311"/>
      <c r="D45" s="312" t="s">
        <v>0</v>
      </c>
      <c r="E45" s="310" t="s">
        <v>137</v>
      </c>
      <c r="F45" s="311"/>
      <c r="G45" s="313" t="s">
        <v>241</v>
      </c>
      <c r="H45" s="320" t="s">
        <v>242</v>
      </c>
    </row>
    <row r="46" spans="1:8">
      <c r="A46" s="359">
        <v>35833</v>
      </c>
      <c r="B46" s="333" t="s">
        <v>137</v>
      </c>
      <c r="C46" s="311"/>
      <c r="D46" s="312" t="s">
        <v>0</v>
      </c>
      <c r="E46" s="310" t="s">
        <v>93</v>
      </c>
      <c r="F46" s="311"/>
      <c r="G46" s="313" t="s">
        <v>232</v>
      </c>
      <c r="H46" s="320" t="s">
        <v>233</v>
      </c>
    </row>
    <row r="47" spans="1:8">
      <c r="A47" s="359">
        <v>35833</v>
      </c>
      <c r="B47" s="333" t="s">
        <v>130</v>
      </c>
      <c r="C47" s="311"/>
      <c r="D47" s="312" t="s">
        <v>0</v>
      </c>
      <c r="E47" s="310" t="s">
        <v>93</v>
      </c>
      <c r="F47" s="311"/>
      <c r="G47" s="313" t="s">
        <v>173</v>
      </c>
      <c r="H47" s="320" t="s">
        <v>250</v>
      </c>
    </row>
    <row r="48" spans="1:8">
      <c r="A48" s="359">
        <v>35798</v>
      </c>
      <c r="B48" s="333" t="s">
        <v>100</v>
      </c>
      <c r="C48" s="311"/>
      <c r="D48" s="312" t="s">
        <v>0</v>
      </c>
      <c r="E48" s="310" t="s">
        <v>130</v>
      </c>
      <c r="F48" s="311"/>
      <c r="G48" s="313" t="s">
        <v>169</v>
      </c>
      <c r="H48" s="320" t="s">
        <v>223</v>
      </c>
    </row>
    <row r="49" spans="1:8">
      <c r="A49" s="359">
        <v>35939</v>
      </c>
      <c r="B49" s="333" t="s">
        <v>93</v>
      </c>
      <c r="C49" s="311"/>
      <c r="D49" s="312" t="s">
        <v>0</v>
      </c>
      <c r="E49" s="310" t="s">
        <v>115</v>
      </c>
      <c r="F49" s="311"/>
      <c r="G49" s="313" t="s">
        <v>177</v>
      </c>
      <c r="H49" s="320" t="s">
        <v>305</v>
      </c>
    </row>
    <row r="50" spans="1:8">
      <c r="A50" s="359">
        <v>35854</v>
      </c>
      <c r="B50" s="333" t="s">
        <v>115</v>
      </c>
      <c r="C50" s="311"/>
      <c r="D50" s="312" t="s">
        <v>0</v>
      </c>
      <c r="E50" s="310" t="s">
        <v>108</v>
      </c>
      <c r="F50" s="311"/>
      <c r="G50" s="313" t="s">
        <v>199</v>
      </c>
      <c r="H50" s="320" t="s">
        <v>267</v>
      </c>
    </row>
    <row r="51" spans="1:8">
      <c r="A51" s="359">
        <v>35903</v>
      </c>
      <c r="B51" s="333" t="s">
        <v>115</v>
      </c>
      <c r="C51" s="311"/>
      <c r="D51" s="312" t="s">
        <v>0</v>
      </c>
      <c r="E51" s="310" t="s">
        <v>74</v>
      </c>
      <c r="F51" s="311"/>
      <c r="G51" s="313" t="s">
        <v>187</v>
      </c>
      <c r="H51" s="320" t="s">
        <v>296</v>
      </c>
    </row>
    <row r="52" spans="1:8">
      <c r="A52" s="359">
        <v>35903</v>
      </c>
      <c r="B52" s="333" t="s">
        <v>86</v>
      </c>
      <c r="C52" s="311"/>
      <c r="D52" s="312" t="s">
        <v>0</v>
      </c>
      <c r="E52" s="310" t="s">
        <v>124</v>
      </c>
      <c r="F52" s="311"/>
      <c r="G52" s="313" t="s">
        <v>199</v>
      </c>
      <c r="H52" s="320" t="s">
        <v>290</v>
      </c>
    </row>
    <row r="53" spans="1:8">
      <c r="A53" s="359">
        <v>35854</v>
      </c>
      <c r="B53" s="333" t="s">
        <v>124</v>
      </c>
      <c r="C53" s="311"/>
      <c r="D53" s="312" t="s">
        <v>0</v>
      </c>
      <c r="E53" s="310" t="s">
        <v>100</v>
      </c>
      <c r="F53" s="311"/>
      <c r="G53" s="313" t="s">
        <v>272</v>
      </c>
      <c r="H53" s="320" t="s">
        <v>273</v>
      </c>
    </row>
    <row r="54" spans="1:8">
      <c r="A54" s="359">
        <v>35903</v>
      </c>
      <c r="B54" s="333" t="s">
        <v>80</v>
      </c>
      <c r="C54" s="311"/>
      <c r="D54" s="312" t="s">
        <v>0</v>
      </c>
      <c r="E54" s="310" t="s">
        <v>124</v>
      </c>
      <c r="F54" s="311"/>
      <c r="G54" s="313" t="s">
        <v>272</v>
      </c>
      <c r="H54" s="320" t="s">
        <v>293</v>
      </c>
    </row>
    <row r="55" spans="1:8">
      <c r="A55" s="359">
        <v>35903</v>
      </c>
      <c r="B55" s="333" t="s">
        <v>80</v>
      </c>
      <c r="C55" s="311"/>
      <c r="D55" s="312" t="s">
        <v>0</v>
      </c>
      <c r="E55" s="310" t="s">
        <v>86</v>
      </c>
      <c r="F55" s="311"/>
      <c r="G55" s="313" t="s">
        <v>276</v>
      </c>
      <c r="H55" s="320" t="s">
        <v>299</v>
      </c>
    </row>
    <row r="56" spans="1:8">
      <c r="A56" s="359">
        <v>35743</v>
      </c>
      <c r="B56" s="333" t="s">
        <v>108</v>
      </c>
      <c r="C56" s="311"/>
      <c r="D56" s="312" t="s">
        <v>0</v>
      </c>
      <c r="E56" s="310" t="s">
        <v>80</v>
      </c>
      <c r="F56" s="311"/>
      <c r="G56" s="313" t="s">
        <v>177</v>
      </c>
      <c r="H56" s="320" t="s">
        <v>181</v>
      </c>
    </row>
    <row r="57" spans="1:8">
      <c r="A57" s="359">
        <v>35936</v>
      </c>
      <c r="B57" s="333" t="s">
        <v>108</v>
      </c>
      <c r="C57" s="311"/>
      <c r="D57" s="312" t="s">
        <v>0</v>
      </c>
      <c r="E57" s="310" t="s">
        <v>86</v>
      </c>
      <c r="F57" s="311"/>
      <c r="G57" s="313" t="s">
        <v>162</v>
      </c>
      <c r="H57" s="320" t="s">
        <v>302</v>
      </c>
    </row>
    <row r="58" spans="1:8" ht="18.75" thickBot="1">
      <c r="A58" s="362">
        <v>35792</v>
      </c>
      <c r="B58" s="346" t="s">
        <v>100</v>
      </c>
      <c r="C58" s="339"/>
      <c r="D58" s="340" t="s">
        <v>0</v>
      </c>
      <c r="E58" s="338" t="s">
        <v>86</v>
      </c>
      <c r="F58" s="339"/>
      <c r="G58" s="341" t="s">
        <v>213</v>
      </c>
      <c r="H58" s="342" t="s">
        <v>214</v>
      </c>
    </row>
    <row r="59" spans="1:8">
      <c r="A59" s="231"/>
    </row>
    <row r="60" spans="1:8">
      <c r="A60" s="231"/>
    </row>
    <row r="61" spans="1:8">
      <c r="A61" s="231"/>
    </row>
    <row r="62" spans="1:8">
      <c r="A62" s="231"/>
    </row>
    <row r="63" spans="1:8">
      <c r="A63" s="231"/>
    </row>
    <row r="64" spans="1:8">
      <c r="A64" s="231"/>
    </row>
    <row r="65" spans="1:1">
      <c r="A65" s="231"/>
    </row>
    <row r="66" spans="1:1">
      <c r="A66" s="231"/>
    </row>
    <row r="67" spans="1:1">
      <c r="A67" s="231"/>
    </row>
    <row r="68" spans="1:1">
      <c r="A68" s="231"/>
    </row>
    <row r="69" spans="1:1">
      <c r="A69" s="231"/>
    </row>
    <row r="70" spans="1:1">
      <c r="A70" s="231"/>
    </row>
    <row r="71" spans="1:1">
      <c r="A71" s="231"/>
    </row>
    <row r="72" spans="1:1">
      <c r="A72" s="231"/>
    </row>
    <row r="73" spans="1:1">
      <c r="A73" s="231"/>
    </row>
    <row r="74" spans="1:1">
      <c r="A74" s="231"/>
    </row>
    <row r="75" spans="1:1">
      <c r="A75" s="231"/>
    </row>
    <row r="76" spans="1:1">
      <c r="A76" s="231"/>
    </row>
    <row r="77" spans="1:1">
      <c r="A77" s="231"/>
    </row>
    <row r="78" spans="1:1">
      <c r="A78" s="231"/>
    </row>
    <row r="79" spans="1:1">
      <c r="A79" s="231"/>
    </row>
    <row r="80" spans="1:1">
      <c r="A80" s="231"/>
    </row>
    <row r="81" spans="1:1">
      <c r="A81" s="231"/>
    </row>
    <row r="82" spans="1:1">
      <c r="A82" s="231"/>
    </row>
    <row r="83" spans="1:1">
      <c r="A83" s="231"/>
    </row>
    <row r="84" spans="1:1">
      <c r="A84" s="231"/>
    </row>
    <row r="85" spans="1:1">
      <c r="A85" s="231"/>
    </row>
    <row r="86" spans="1:1">
      <c r="A86" s="231"/>
    </row>
    <row r="87" spans="1:1">
      <c r="A87" s="231"/>
    </row>
    <row r="88" spans="1:1">
      <c r="A88" s="231"/>
    </row>
    <row r="89" spans="1:1">
      <c r="A89" s="231"/>
    </row>
    <row r="90" spans="1:1">
      <c r="A90" s="231"/>
    </row>
    <row r="91" spans="1:1">
      <c r="A91" s="231"/>
    </row>
    <row r="92" spans="1:1">
      <c r="A92" s="231"/>
    </row>
    <row r="93" spans="1:1">
      <c r="A93" s="231"/>
    </row>
    <row r="94" spans="1:1">
      <c r="A94" s="231"/>
    </row>
    <row r="95" spans="1:1">
      <c r="A95" s="231"/>
    </row>
    <row r="96" spans="1:1">
      <c r="A96" s="231"/>
    </row>
    <row r="97" spans="1:1">
      <c r="A97" s="231"/>
    </row>
    <row r="98" spans="1:1">
      <c r="A98" s="231"/>
    </row>
    <row r="99" spans="1:1">
      <c r="A99" s="231"/>
    </row>
    <row r="100" spans="1:1">
      <c r="A100" s="231"/>
    </row>
    <row r="101" spans="1:1">
      <c r="A101" s="231"/>
    </row>
    <row r="102" spans="1:1">
      <c r="A102" s="231"/>
    </row>
    <row r="103" spans="1:1">
      <c r="A103" s="231"/>
    </row>
    <row r="104" spans="1:1">
      <c r="A104" s="231"/>
    </row>
    <row r="105" spans="1:1">
      <c r="A105" s="231"/>
    </row>
    <row r="106" spans="1:1">
      <c r="A106" s="231"/>
    </row>
    <row r="107" spans="1:1">
      <c r="A107" s="231"/>
    </row>
    <row r="108" spans="1:1">
      <c r="A108" s="231"/>
    </row>
    <row r="109" spans="1:1">
      <c r="A109" s="231"/>
    </row>
    <row r="110" spans="1:1">
      <c r="A110" s="231"/>
    </row>
    <row r="111" spans="1:1">
      <c r="A111" s="231"/>
    </row>
    <row r="112" spans="1:1">
      <c r="A112" s="231"/>
    </row>
    <row r="113" spans="1:1">
      <c r="A113" s="231"/>
    </row>
    <row r="114" spans="1:1">
      <c r="A114" s="231"/>
    </row>
    <row r="115" spans="1:1">
      <c r="A115" s="231"/>
    </row>
    <row r="116" spans="1:1">
      <c r="A116" s="231"/>
    </row>
    <row r="117" spans="1:1">
      <c r="A117" s="231"/>
    </row>
    <row r="118" spans="1:1">
      <c r="A118" s="231"/>
    </row>
    <row r="119" spans="1:1">
      <c r="A119" s="231"/>
    </row>
    <row r="120" spans="1:1">
      <c r="A120" s="231"/>
    </row>
    <row r="121" spans="1:1">
      <c r="A121" s="231"/>
    </row>
    <row r="122" spans="1:1">
      <c r="A122" s="231"/>
    </row>
    <row r="123" spans="1:1">
      <c r="A123" s="231"/>
    </row>
    <row r="124" spans="1:1">
      <c r="A124" s="231"/>
    </row>
    <row r="125" spans="1:1">
      <c r="A125" s="231"/>
    </row>
    <row r="126" spans="1:1">
      <c r="A126" s="231"/>
    </row>
    <row r="127" spans="1:1">
      <c r="A127" s="231"/>
    </row>
    <row r="128" spans="1:1">
      <c r="A128" s="231"/>
    </row>
    <row r="129" spans="1:1">
      <c r="A129" s="231"/>
    </row>
    <row r="130" spans="1:1">
      <c r="A130" s="231"/>
    </row>
    <row r="131" spans="1:1">
      <c r="A131" s="231"/>
    </row>
    <row r="132" spans="1:1">
      <c r="A132" s="231"/>
    </row>
    <row r="133" spans="1:1">
      <c r="A133" s="231"/>
    </row>
    <row r="134" spans="1:1">
      <c r="A134" s="231"/>
    </row>
    <row r="135" spans="1:1">
      <c r="A135" s="231"/>
    </row>
    <row r="136" spans="1:1">
      <c r="A136" s="231"/>
    </row>
    <row r="137" spans="1:1">
      <c r="A137" s="231"/>
    </row>
    <row r="138" spans="1:1">
      <c r="A138" s="231"/>
    </row>
    <row r="139" spans="1:1">
      <c r="A139" s="231"/>
    </row>
    <row r="140" spans="1:1">
      <c r="A140" s="231"/>
    </row>
    <row r="141" spans="1:1">
      <c r="A141" s="231"/>
    </row>
    <row r="142" spans="1:1">
      <c r="A142" s="231"/>
    </row>
    <row r="143" spans="1:1">
      <c r="A143" s="231"/>
    </row>
    <row r="144" spans="1:1">
      <c r="A144" s="231"/>
    </row>
    <row r="145" spans="1:1">
      <c r="A145" s="231"/>
    </row>
    <row r="146" spans="1:1">
      <c r="A146" s="231"/>
    </row>
    <row r="147" spans="1:1">
      <c r="A147" s="231"/>
    </row>
    <row r="148" spans="1:1">
      <c r="A148" s="231"/>
    </row>
    <row r="149" spans="1:1">
      <c r="A149" s="231"/>
    </row>
    <row r="150" spans="1:1">
      <c r="A150" s="231"/>
    </row>
    <row r="151" spans="1:1">
      <c r="A151" s="231"/>
    </row>
    <row r="152" spans="1:1">
      <c r="A152" s="231"/>
    </row>
    <row r="153" spans="1:1">
      <c r="A153" s="231"/>
    </row>
    <row r="154" spans="1:1">
      <c r="A154" s="231"/>
    </row>
    <row r="155" spans="1:1">
      <c r="A155" s="231"/>
    </row>
    <row r="156" spans="1:1">
      <c r="A156" s="231"/>
    </row>
    <row r="157" spans="1:1">
      <c r="A157" s="231"/>
    </row>
    <row r="158" spans="1:1">
      <c r="A158" s="231"/>
    </row>
    <row r="159" spans="1:1">
      <c r="A159" s="231"/>
    </row>
    <row r="160" spans="1:1">
      <c r="A160" s="231"/>
    </row>
    <row r="161" spans="1:1">
      <c r="A161" s="231"/>
    </row>
    <row r="162" spans="1:1">
      <c r="A162" s="231"/>
    </row>
    <row r="163" spans="1:1">
      <c r="A163" s="231"/>
    </row>
    <row r="164" spans="1:1">
      <c r="A164" s="231"/>
    </row>
    <row r="165" spans="1:1">
      <c r="A165" s="231"/>
    </row>
    <row r="166" spans="1:1">
      <c r="A166" s="231"/>
    </row>
    <row r="167" spans="1:1">
      <c r="A167" s="231"/>
    </row>
    <row r="168" spans="1:1">
      <c r="A168" s="231"/>
    </row>
    <row r="169" spans="1:1">
      <c r="A169" s="231"/>
    </row>
    <row r="170" spans="1:1">
      <c r="A170" s="231"/>
    </row>
    <row r="171" spans="1:1">
      <c r="A171" s="231"/>
    </row>
    <row r="172" spans="1:1">
      <c r="A172" s="231"/>
    </row>
    <row r="173" spans="1:1">
      <c r="A173" s="231"/>
    </row>
    <row r="174" spans="1:1">
      <c r="A174" s="231"/>
    </row>
    <row r="175" spans="1:1">
      <c r="A175" s="231"/>
    </row>
    <row r="176" spans="1:1">
      <c r="A176" s="231"/>
    </row>
    <row r="177" spans="1:1">
      <c r="A177" s="231"/>
    </row>
    <row r="178" spans="1:1">
      <c r="A178" s="231"/>
    </row>
    <row r="179" spans="1:1">
      <c r="A179" s="231"/>
    </row>
    <row r="180" spans="1:1">
      <c r="A180" s="231"/>
    </row>
    <row r="181" spans="1:1">
      <c r="A181" s="231"/>
    </row>
    <row r="182" spans="1:1">
      <c r="A182" s="231"/>
    </row>
    <row r="183" spans="1:1">
      <c r="A183" s="231"/>
    </row>
    <row r="184" spans="1:1">
      <c r="A184" s="231"/>
    </row>
    <row r="185" spans="1:1">
      <c r="A185" s="231"/>
    </row>
    <row r="186" spans="1:1">
      <c r="A186" s="231"/>
    </row>
    <row r="187" spans="1:1">
      <c r="A187" s="231"/>
    </row>
    <row r="188" spans="1:1">
      <c r="A188" s="231"/>
    </row>
    <row r="189" spans="1:1">
      <c r="A189" s="231"/>
    </row>
    <row r="190" spans="1:1">
      <c r="A190" s="231"/>
    </row>
    <row r="191" spans="1:1">
      <c r="A191" s="231"/>
    </row>
    <row r="192" spans="1:1">
      <c r="A192" s="231"/>
    </row>
    <row r="193" spans="1:1">
      <c r="A193" s="231"/>
    </row>
    <row r="194" spans="1:1">
      <c r="A194" s="231"/>
    </row>
    <row r="195" spans="1:1">
      <c r="A195" s="231"/>
    </row>
    <row r="196" spans="1:1">
      <c r="A196" s="231"/>
    </row>
    <row r="197" spans="1:1">
      <c r="A197" s="231"/>
    </row>
    <row r="198" spans="1:1">
      <c r="A198" s="231"/>
    </row>
    <row r="199" spans="1:1">
      <c r="A199" s="231"/>
    </row>
    <row r="200" spans="1:1">
      <c r="A200" s="231"/>
    </row>
    <row r="201" spans="1:1">
      <c r="A201" s="231"/>
    </row>
    <row r="202" spans="1:1">
      <c r="A202" s="231"/>
    </row>
    <row r="203" spans="1:1">
      <c r="A203" s="231"/>
    </row>
  </sheetData>
  <mergeCells count="1">
    <mergeCell ref="A1:H1"/>
  </mergeCells>
  <phoneticPr fontId="0" type="noConversion"/>
  <pageMargins left="1.3779527559055118" right="0.39370078740157483" top="0.59055118110236227" bottom="0.59055118110236227" header="0.51181102362204722" footer="0.51181102362204722"/>
  <pageSetup paperSize="9" scale="7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X55"/>
  <sheetViews>
    <sheetView showGridLines="0" zoomScale="90" workbookViewId="0">
      <selection activeCell="A2" sqref="A2:T2"/>
    </sheetView>
  </sheetViews>
  <sheetFormatPr baseColWidth="10" defaultColWidth="6.28515625" defaultRowHeight="12.75"/>
  <cols>
    <col min="1" max="1" width="5.28515625" style="1" bestFit="1" customWidth="1"/>
    <col min="2" max="2" width="4.140625" customWidth="1"/>
    <col min="3" max="3" width="1.7109375" customWidth="1"/>
    <col min="4" max="4" width="11" customWidth="1"/>
    <col min="5" max="5" width="2.7109375" customWidth="1"/>
    <col min="6" max="6" width="25" customWidth="1"/>
    <col min="7" max="7" width="1.5703125" bestFit="1" customWidth="1"/>
    <col min="8" max="8" width="25" style="3" customWidth="1"/>
    <col min="9" max="9" width="19.5703125" hidden="1" customWidth="1"/>
    <col min="10" max="10" width="2.28515625" bestFit="1" customWidth="1"/>
    <col min="11" max="11" width="6.28515625" hidden="1" customWidth="1"/>
    <col min="12" max="12" width="5.5703125" bestFit="1" customWidth="1"/>
    <col min="13" max="13" width="1.5703125" bestFit="1" customWidth="1"/>
    <col min="14" max="14" width="5.5703125" bestFit="1" customWidth="1"/>
    <col min="15" max="15" width="3" customWidth="1"/>
    <col min="16" max="16" width="6.7109375" bestFit="1" customWidth="1"/>
    <col min="17" max="17" width="1.5703125" bestFit="1" customWidth="1"/>
    <col min="18" max="18" width="6.7109375" bestFit="1" customWidth="1"/>
    <col min="19" max="19" width="2.85546875" customWidth="1"/>
    <col min="20" max="20" width="6.140625" bestFit="1" customWidth="1"/>
    <col min="21" max="21" width="6.28515625" customWidth="1"/>
    <col min="22" max="22" width="3.28515625" hidden="1" customWidth="1"/>
    <col min="23" max="23" width="2" hidden="1" customWidth="1"/>
    <col min="24" max="24" width="3.28515625" hidden="1" customWidth="1"/>
  </cols>
  <sheetData>
    <row r="1" spans="1:24" ht="24.95" customHeight="1" thickBot="1"/>
    <row r="2" spans="1:24" ht="32.1" customHeight="1" thickBot="1">
      <c r="A2" s="434" t="s">
        <v>9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6"/>
    </row>
    <row r="3" spans="1:24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4" s="53" customFormat="1" ht="12.75" customHeight="1" thickBot="1">
      <c r="A4" s="83"/>
      <c r="B4" s="49"/>
      <c r="C4" s="49"/>
      <c r="D4" s="101"/>
      <c r="E4" s="58" t="s">
        <v>15</v>
      </c>
      <c r="F4" s="66">
        <f>V55*2+W55</f>
        <v>48</v>
      </c>
      <c r="G4" s="51" t="s">
        <v>1</v>
      </c>
      <c r="H4" s="65">
        <f>X55*2+W55</f>
        <v>42</v>
      </c>
      <c r="I4" s="66"/>
      <c r="J4" s="61"/>
      <c r="K4" s="65"/>
      <c r="L4" s="64">
        <f>SUBTOTAL(9,L8:L54)</f>
        <v>744</v>
      </c>
      <c r="M4" s="62" t="s">
        <v>1</v>
      </c>
      <c r="N4" s="62">
        <f>SUBTOTAL(9,N8:N54)</f>
        <v>696</v>
      </c>
      <c r="O4" s="62"/>
      <c r="P4" s="62">
        <f>SUBTOTAL(9,P8:P54)</f>
        <v>2451</v>
      </c>
      <c r="Q4" s="62" t="s">
        <v>1</v>
      </c>
      <c r="R4" s="62">
        <f>SUBTOTAL(9,R8:R54)</f>
        <v>2401</v>
      </c>
      <c r="S4" s="62"/>
      <c r="T4" s="63">
        <f>SUBTOTAL(9,T8:T54)</f>
        <v>50</v>
      </c>
    </row>
    <row r="5" spans="1:24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4" s="68" customFormat="1" ht="12.75" customHeight="1">
      <c r="A6" s="102" t="s">
        <v>32</v>
      </c>
      <c r="B6" s="74" t="s">
        <v>12</v>
      </c>
      <c r="C6" s="72"/>
      <c r="D6" s="72" t="s">
        <v>2</v>
      </c>
      <c r="E6" s="73"/>
      <c r="F6" s="73" t="s">
        <v>25</v>
      </c>
      <c r="G6" s="73"/>
      <c r="H6" s="74" t="s">
        <v>26</v>
      </c>
      <c r="I6" s="75" t="s">
        <v>16</v>
      </c>
      <c r="J6" s="96"/>
      <c r="K6" s="71"/>
      <c r="L6" s="73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</row>
    <row r="7" spans="1:24" ht="6.95" customHeight="1">
      <c r="A7" s="47"/>
      <c r="B7" s="47">
        <v>45</v>
      </c>
      <c r="C7" s="4"/>
      <c r="D7" s="4"/>
      <c r="E7" s="4"/>
      <c r="F7" s="4"/>
      <c r="G7" s="4"/>
      <c r="H7" s="9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>
      <c r="A8" s="387">
        <v>1</v>
      </c>
      <c r="B8" s="80">
        <v>1</v>
      </c>
      <c r="C8" s="4"/>
      <c r="D8" s="46">
        <v>35701</v>
      </c>
      <c r="E8" s="4"/>
      <c r="F8" s="4" t="s">
        <v>100</v>
      </c>
      <c r="G8" s="45" t="s">
        <v>0</v>
      </c>
      <c r="H8" s="4" t="s">
        <v>115</v>
      </c>
      <c r="I8" s="4" t="s">
        <v>147</v>
      </c>
      <c r="J8" s="4"/>
      <c r="K8" s="4"/>
      <c r="L8" s="4">
        <v>18</v>
      </c>
      <c r="M8" s="45" t="s">
        <v>1</v>
      </c>
      <c r="N8" s="4">
        <v>14</v>
      </c>
      <c r="O8" s="4"/>
      <c r="P8" s="4">
        <v>59</v>
      </c>
      <c r="Q8" s="4" t="s">
        <v>1</v>
      </c>
      <c r="R8" s="4">
        <v>60</v>
      </c>
      <c r="S8" s="4"/>
      <c r="T8" s="4">
        <v>-1</v>
      </c>
      <c r="V8" s="4">
        <f t="shared" ref="V8:V54" si="0">IF(L8&gt;N8,1,0)</f>
        <v>1</v>
      </c>
      <c r="W8" s="4">
        <f t="shared" ref="W8:W54" si="1">IF(ISNUMBER(N8),IF(L8=N8,1,0),)</f>
        <v>0</v>
      </c>
      <c r="X8" s="4">
        <f t="shared" ref="X8:X54" si="2">IF(L8&lt;N8,1,0)</f>
        <v>0</v>
      </c>
    </row>
    <row r="9" spans="1:24">
      <c r="A9" s="387">
        <v>2</v>
      </c>
      <c r="B9" s="80">
        <v>2</v>
      </c>
      <c r="C9" s="4"/>
      <c r="D9" s="46">
        <v>35707</v>
      </c>
      <c r="E9" s="388">
        <v>0</v>
      </c>
      <c r="F9" s="4" t="s">
        <v>93</v>
      </c>
      <c r="G9" s="45" t="s">
        <v>0</v>
      </c>
      <c r="H9" s="4" t="s">
        <v>74</v>
      </c>
      <c r="I9" s="4" t="s">
        <v>147</v>
      </c>
      <c r="J9" s="4"/>
      <c r="K9" s="4"/>
      <c r="L9" s="4">
        <v>12</v>
      </c>
      <c r="M9" s="45" t="s">
        <v>1</v>
      </c>
      <c r="N9" s="4">
        <v>20</v>
      </c>
      <c r="O9" s="4"/>
      <c r="P9" s="4">
        <v>47</v>
      </c>
      <c r="Q9" s="4" t="s">
        <v>1</v>
      </c>
      <c r="R9" s="4">
        <v>57</v>
      </c>
      <c r="S9" s="4"/>
      <c r="T9" s="4">
        <v>-10</v>
      </c>
      <c r="V9" s="4">
        <f t="shared" si="0"/>
        <v>0</v>
      </c>
      <c r="W9" s="4">
        <f t="shared" si="1"/>
        <v>0</v>
      </c>
      <c r="X9" s="4">
        <f t="shared" si="2"/>
        <v>1</v>
      </c>
    </row>
    <row r="10" spans="1:24">
      <c r="A10" s="387">
        <v>3</v>
      </c>
      <c r="B10" s="80">
        <v>3</v>
      </c>
      <c r="C10" s="4"/>
      <c r="D10" s="46">
        <v>35715</v>
      </c>
      <c r="E10" s="388">
        <v>0</v>
      </c>
      <c r="F10" s="4" t="s">
        <v>100</v>
      </c>
      <c r="G10" s="45" t="s">
        <v>0</v>
      </c>
      <c r="H10" s="4" t="s">
        <v>74</v>
      </c>
      <c r="I10" s="4" t="s">
        <v>147</v>
      </c>
      <c r="J10" s="4"/>
      <c r="K10" s="4"/>
      <c r="L10" s="4">
        <v>11</v>
      </c>
      <c r="M10" s="45" t="s">
        <v>1</v>
      </c>
      <c r="N10" s="4">
        <v>21</v>
      </c>
      <c r="O10" s="4"/>
      <c r="P10" s="4">
        <v>43</v>
      </c>
      <c r="Q10" s="4" t="s">
        <v>1</v>
      </c>
      <c r="R10" s="4">
        <v>55</v>
      </c>
      <c r="S10" s="4"/>
      <c r="T10" s="4">
        <v>-12</v>
      </c>
      <c r="V10" s="4">
        <f t="shared" si="0"/>
        <v>0</v>
      </c>
      <c r="W10" s="4">
        <f t="shared" si="1"/>
        <v>0</v>
      </c>
      <c r="X10" s="4">
        <f t="shared" si="2"/>
        <v>1</v>
      </c>
    </row>
    <row r="11" spans="1:24">
      <c r="A11" s="387">
        <v>4</v>
      </c>
      <c r="B11" s="80">
        <v>4</v>
      </c>
      <c r="C11" s="4"/>
      <c r="D11" s="46">
        <v>35734</v>
      </c>
      <c r="E11" s="4"/>
      <c r="F11" s="4" t="s">
        <v>130</v>
      </c>
      <c r="G11" s="45" t="s">
        <v>0</v>
      </c>
      <c r="H11" s="4" t="s">
        <v>137</v>
      </c>
      <c r="I11" s="4" t="s">
        <v>147</v>
      </c>
      <c r="J11" s="4"/>
      <c r="K11" s="4"/>
      <c r="L11" s="4">
        <v>18</v>
      </c>
      <c r="M11" s="45" t="s">
        <v>1</v>
      </c>
      <c r="N11" s="4">
        <v>14</v>
      </c>
      <c r="O11" s="4"/>
      <c r="P11" s="4">
        <v>51</v>
      </c>
      <c r="Q11" s="4" t="s">
        <v>1</v>
      </c>
      <c r="R11" s="4">
        <v>49</v>
      </c>
      <c r="S11" s="4"/>
      <c r="T11" s="4">
        <v>2</v>
      </c>
      <c r="V11" s="4">
        <f t="shared" si="0"/>
        <v>1</v>
      </c>
      <c r="W11" s="4">
        <f t="shared" si="1"/>
        <v>0</v>
      </c>
      <c r="X11" s="4">
        <f t="shared" si="2"/>
        <v>0</v>
      </c>
    </row>
    <row r="12" spans="1:24">
      <c r="A12" s="387">
        <v>5</v>
      </c>
      <c r="B12" s="80">
        <v>5</v>
      </c>
      <c r="C12" s="4"/>
      <c r="D12" s="46">
        <v>35742</v>
      </c>
      <c r="E12" s="4"/>
      <c r="F12" s="4" t="s">
        <v>124</v>
      </c>
      <c r="G12" s="45" t="s">
        <v>0</v>
      </c>
      <c r="H12" s="4" t="s">
        <v>93</v>
      </c>
      <c r="I12" s="4" t="s">
        <v>147</v>
      </c>
      <c r="J12" s="4"/>
      <c r="K12" s="4"/>
      <c r="L12" s="4">
        <v>19</v>
      </c>
      <c r="M12" s="45" t="s">
        <v>1</v>
      </c>
      <c r="N12" s="4">
        <v>13</v>
      </c>
      <c r="O12" s="4"/>
      <c r="P12" s="4">
        <v>62</v>
      </c>
      <c r="Q12" s="4" t="s">
        <v>1</v>
      </c>
      <c r="R12" s="4">
        <v>47</v>
      </c>
      <c r="S12" s="4"/>
      <c r="T12" s="4">
        <v>15</v>
      </c>
      <c r="V12" s="4">
        <f t="shared" si="0"/>
        <v>1</v>
      </c>
      <c r="W12" s="4">
        <f t="shared" si="1"/>
        <v>0</v>
      </c>
      <c r="X12" s="4">
        <f t="shared" si="2"/>
        <v>0</v>
      </c>
    </row>
    <row r="13" spans="1:24">
      <c r="A13" s="387">
        <v>6</v>
      </c>
      <c r="B13" s="80">
        <v>6</v>
      </c>
      <c r="C13" s="4"/>
      <c r="D13" s="46">
        <v>35743</v>
      </c>
      <c r="E13" s="4"/>
      <c r="F13" s="4" t="s">
        <v>93</v>
      </c>
      <c r="G13" s="45" t="s">
        <v>0</v>
      </c>
      <c r="H13" s="4" t="s">
        <v>108</v>
      </c>
      <c r="I13" s="4" t="s">
        <v>147</v>
      </c>
      <c r="J13" s="4"/>
      <c r="K13" s="4"/>
      <c r="L13" s="4">
        <v>17</v>
      </c>
      <c r="M13" s="45" t="s">
        <v>1</v>
      </c>
      <c r="N13" s="4">
        <v>15</v>
      </c>
      <c r="O13" s="4"/>
      <c r="P13" s="4">
        <v>49</v>
      </c>
      <c r="Q13" s="4" t="s">
        <v>1</v>
      </c>
      <c r="R13" s="4">
        <v>44</v>
      </c>
      <c r="S13" s="4"/>
      <c r="T13" s="4">
        <v>5</v>
      </c>
      <c r="V13" s="4">
        <f t="shared" si="0"/>
        <v>1</v>
      </c>
      <c r="W13" s="4">
        <f t="shared" si="1"/>
        <v>0</v>
      </c>
      <c r="X13" s="4">
        <f t="shared" si="2"/>
        <v>0</v>
      </c>
    </row>
    <row r="14" spans="1:24">
      <c r="A14" s="387">
        <v>7</v>
      </c>
      <c r="B14" s="80">
        <v>7</v>
      </c>
      <c r="C14" s="4"/>
      <c r="D14" s="46">
        <v>35743</v>
      </c>
      <c r="E14" s="388">
        <v>0</v>
      </c>
      <c r="F14" s="4" t="s">
        <v>93</v>
      </c>
      <c r="G14" s="45" t="s">
        <v>0</v>
      </c>
      <c r="H14" s="4" t="s">
        <v>80</v>
      </c>
      <c r="I14" s="4" t="s">
        <v>147</v>
      </c>
      <c r="J14" s="4"/>
      <c r="K14" s="4"/>
      <c r="L14" s="4">
        <v>13</v>
      </c>
      <c r="M14" s="45" t="s">
        <v>1</v>
      </c>
      <c r="N14" s="4">
        <v>19</v>
      </c>
      <c r="O14" s="4"/>
      <c r="P14" s="4">
        <v>48</v>
      </c>
      <c r="Q14" s="4" t="s">
        <v>1</v>
      </c>
      <c r="R14" s="4">
        <v>58</v>
      </c>
      <c r="S14" s="4"/>
      <c r="T14" s="4">
        <v>-10</v>
      </c>
      <c r="V14" s="4">
        <f t="shared" si="0"/>
        <v>0</v>
      </c>
      <c r="W14" s="4">
        <f t="shared" si="1"/>
        <v>0</v>
      </c>
      <c r="X14" s="4">
        <f t="shared" si="2"/>
        <v>1</v>
      </c>
    </row>
    <row r="15" spans="1:24">
      <c r="A15" s="387">
        <v>8</v>
      </c>
      <c r="B15" s="80">
        <v>8</v>
      </c>
      <c r="C15" s="4"/>
      <c r="D15" s="46">
        <v>35743</v>
      </c>
      <c r="E15" s="388">
        <v>0</v>
      </c>
      <c r="F15" s="4" t="s">
        <v>108</v>
      </c>
      <c r="G15" s="45" t="s">
        <v>0</v>
      </c>
      <c r="H15" s="4" t="s">
        <v>80</v>
      </c>
      <c r="I15" s="4" t="s">
        <v>147</v>
      </c>
      <c r="J15" s="4"/>
      <c r="K15" s="4"/>
      <c r="L15" s="4">
        <v>13</v>
      </c>
      <c r="M15" s="45" t="s">
        <v>1</v>
      </c>
      <c r="N15" s="4">
        <v>19</v>
      </c>
      <c r="O15" s="4"/>
      <c r="P15" s="4">
        <v>42</v>
      </c>
      <c r="Q15" s="4" t="s">
        <v>1</v>
      </c>
      <c r="R15" s="4">
        <v>58</v>
      </c>
      <c r="S15" s="4"/>
      <c r="T15" s="4">
        <v>-16</v>
      </c>
      <c r="V15" s="4">
        <f t="shared" si="0"/>
        <v>0</v>
      </c>
      <c r="W15" s="4">
        <f t="shared" si="1"/>
        <v>0</v>
      </c>
      <c r="X15" s="4">
        <f t="shared" si="2"/>
        <v>1</v>
      </c>
    </row>
    <row r="16" spans="1:24">
      <c r="A16" s="387">
        <v>9</v>
      </c>
      <c r="B16" s="80">
        <v>9</v>
      </c>
      <c r="C16" s="4"/>
      <c r="D16" s="46">
        <v>35756</v>
      </c>
      <c r="E16" s="388">
        <v>0</v>
      </c>
      <c r="F16" s="4" t="s">
        <v>108</v>
      </c>
      <c r="G16" s="45" t="s">
        <v>0</v>
      </c>
      <c r="H16" s="4" t="s">
        <v>74</v>
      </c>
      <c r="I16" s="4" t="s">
        <v>147</v>
      </c>
      <c r="J16" s="4"/>
      <c r="K16" s="4"/>
      <c r="L16" s="4">
        <v>11</v>
      </c>
      <c r="M16" s="45" t="s">
        <v>1</v>
      </c>
      <c r="N16" s="4">
        <v>21</v>
      </c>
      <c r="O16" s="4"/>
      <c r="P16" s="4">
        <v>45</v>
      </c>
      <c r="Q16" s="4" t="s">
        <v>1</v>
      </c>
      <c r="R16" s="4">
        <v>52</v>
      </c>
      <c r="S16" s="4"/>
      <c r="T16" s="4">
        <v>-7</v>
      </c>
      <c r="V16" s="4">
        <f t="shared" si="0"/>
        <v>0</v>
      </c>
      <c r="W16" s="4">
        <f t="shared" si="1"/>
        <v>0</v>
      </c>
      <c r="X16" s="4">
        <f t="shared" si="2"/>
        <v>1</v>
      </c>
    </row>
    <row r="17" spans="1:24">
      <c r="A17" s="387">
        <v>10</v>
      </c>
      <c r="B17" s="80">
        <v>10</v>
      </c>
      <c r="C17" s="4"/>
      <c r="D17" s="46">
        <v>35763</v>
      </c>
      <c r="E17" s="388">
        <v>0</v>
      </c>
      <c r="F17" s="4" t="s">
        <v>115</v>
      </c>
      <c r="G17" s="45" t="s">
        <v>0</v>
      </c>
      <c r="H17" s="4" t="s">
        <v>86</v>
      </c>
      <c r="I17" s="4" t="s">
        <v>147</v>
      </c>
      <c r="J17" s="4"/>
      <c r="K17" s="4"/>
      <c r="L17" s="4">
        <v>15</v>
      </c>
      <c r="M17" s="45" t="s">
        <v>1</v>
      </c>
      <c r="N17" s="4">
        <v>17</v>
      </c>
      <c r="O17" s="4"/>
      <c r="P17" s="4">
        <v>53</v>
      </c>
      <c r="Q17" s="4" t="s">
        <v>1</v>
      </c>
      <c r="R17" s="4">
        <v>54</v>
      </c>
      <c r="S17" s="4"/>
      <c r="T17" s="4">
        <v>-1</v>
      </c>
      <c r="V17" s="4">
        <f t="shared" si="0"/>
        <v>0</v>
      </c>
      <c r="W17" s="4">
        <f t="shared" si="1"/>
        <v>0</v>
      </c>
      <c r="X17" s="4">
        <f t="shared" si="2"/>
        <v>1</v>
      </c>
    </row>
    <row r="18" spans="1:24">
      <c r="A18" s="387">
        <v>11</v>
      </c>
      <c r="B18" s="80">
        <v>11</v>
      </c>
      <c r="C18" s="4"/>
      <c r="D18" s="46">
        <v>35770</v>
      </c>
      <c r="E18" s="4"/>
      <c r="F18" s="4" t="s">
        <v>124</v>
      </c>
      <c r="G18" s="45" t="s">
        <v>0</v>
      </c>
      <c r="H18" s="4" t="s">
        <v>115</v>
      </c>
      <c r="I18" s="4" t="s">
        <v>147</v>
      </c>
      <c r="J18" s="4"/>
      <c r="K18" s="4"/>
      <c r="L18" s="4">
        <v>22</v>
      </c>
      <c r="M18" s="45" t="s">
        <v>1</v>
      </c>
      <c r="N18" s="4">
        <v>10</v>
      </c>
      <c r="O18" s="4"/>
      <c r="P18" s="4">
        <v>59</v>
      </c>
      <c r="Q18" s="4" t="s">
        <v>1</v>
      </c>
      <c r="R18" s="4">
        <v>43</v>
      </c>
      <c r="S18" s="4"/>
      <c r="T18" s="4">
        <v>16</v>
      </c>
      <c r="V18" s="4">
        <f t="shared" si="0"/>
        <v>1</v>
      </c>
      <c r="W18" s="4">
        <f t="shared" si="1"/>
        <v>0</v>
      </c>
      <c r="X18" s="4">
        <f t="shared" si="2"/>
        <v>0</v>
      </c>
    </row>
    <row r="19" spans="1:24">
      <c r="A19" s="387">
        <v>12</v>
      </c>
      <c r="B19" s="80">
        <v>12</v>
      </c>
      <c r="C19" s="4"/>
      <c r="D19" s="46">
        <v>35777</v>
      </c>
      <c r="E19" s="388">
        <v>0</v>
      </c>
      <c r="F19" s="4" t="s">
        <v>130</v>
      </c>
      <c r="G19" s="45" t="s">
        <v>0</v>
      </c>
      <c r="H19" s="4" t="s">
        <v>124</v>
      </c>
      <c r="I19" s="4" t="s">
        <v>147</v>
      </c>
      <c r="J19" s="4"/>
      <c r="K19" s="4"/>
      <c r="L19" s="4">
        <v>7</v>
      </c>
      <c r="M19" s="45" t="s">
        <v>1</v>
      </c>
      <c r="N19" s="4">
        <v>25</v>
      </c>
      <c r="O19" s="4"/>
      <c r="P19" s="4">
        <v>46</v>
      </c>
      <c r="Q19" s="4" t="s">
        <v>1</v>
      </c>
      <c r="R19" s="4">
        <v>73</v>
      </c>
      <c r="S19" s="4"/>
      <c r="T19" s="4">
        <v>-27</v>
      </c>
      <c r="V19" s="4">
        <f t="shared" si="0"/>
        <v>0</v>
      </c>
      <c r="W19" s="4">
        <f t="shared" si="1"/>
        <v>0</v>
      </c>
      <c r="X19" s="4">
        <f t="shared" si="2"/>
        <v>1</v>
      </c>
    </row>
    <row r="20" spans="1:24">
      <c r="A20" s="387">
        <v>13</v>
      </c>
      <c r="B20" s="80">
        <v>13</v>
      </c>
      <c r="C20" s="4"/>
      <c r="D20" s="46">
        <v>35777</v>
      </c>
      <c r="E20" s="4"/>
      <c r="F20" s="4" t="s">
        <v>137</v>
      </c>
      <c r="G20" s="45" t="s">
        <v>0</v>
      </c>
      <c r="H20" s="4" t="s">
        <v>124</v>
      </c>
      <c r="I20" s="4" t="s">
        <v>147</v>
      </c>
      <c r="J20" s="4"/>
      <c r="K20" s="4"/>
      <c r="L20" s="4">
        <v>16</v>
      </c>
      <c r="M20" s="45" t="s">
        <v>1</v>
      </c>
      <c r="N20" s="4">
        <v>16</v>
      </c>
      <c r="O20" s="4"/>
      <c r="P20" s="4">
        <v>52</v>
      </c>
      <c r="Q20" s="4" t="s">
        <v>1</v>
      </c>
      <c r="R20" s="4">
        <v>50</v>
      </c>
      <c r="S20" s="4"/>
      <c r="T20" s="4">
        <v>2</v>
      </c>
      <c r="V20" s="4">
        <f t="shared" si="0"/>
        <v>0</v>
      </c>
      <c r="W20" s="4">
        <f t="shared" si="1"/>
        <v>1</v>
      </c>
      <c r="X20" s="4">
        <f t="shared" si="2"/>
        <v>0</v>
      </c>
    </row>
    <row r="21" spans="1:24">
      <c r="A21" s="387">
        <v>14</v>
      </c>
      <c r="B21" s="80">
        <v>14</v>
      </c>
      <c r="C21" s="4"/>
      <c r="D21" s="46">
        <v>35778</v>
      </c>
      <c r="E21" s="4"/>
      <c r="F21" s="4" t="s">
        <v>74</v>
      </c>
      <c r="G21" s="45" t="s">
        <v>0</v>
      </c>
      <c r="H21" s="4" t="s">
        <v>124</v>
      </c>
      <c r="I21" s="4" t="s">
        <v>147</v>
      </c>
      <c r="J21" s="4"/>
      <c r="K21" s="4"/>
      <c r="L21" s="4">
        <v>21</v>
      </c>
      <c r="M21" s="45" t="s">
        <v>1</v>
      </c>
      <c r="N21" s="4">
        <v>11</v>
      </c>
      <c r="O21" s="4"/>
      <c r="P21" s="4">
        <v>65</v>
      </c>
      <c r="Q21" s="4" t="s">
        <v>1</v>
      </c>
      <c r="R21" s="4">
        <v>41</v>
      </c>
      <c r="S21" s="4"/>
      <c r="T21" s="4">
        <v>24</v>
      </c>
      <c r="V21" s="4">
        <f t="shared" si="0"/>
        <v>1</v>
      </c>
      <c r="W21" s="4">
        <f t="shared" si="1"/>
        <v>0</v>
      </c>
      <c r="X21" s="4">
        <f t="shared" si="2"/>
        <v>0</v>
      </c>
    </row>
    <row r="22" spans="1:24">
      <c r="A22" s="387">
        <v>15</v>
      </c>
      <c r="B22" s="80">
        <v>15</v>
      </c>
      <c r="C22" s="4"/>
      <c r="D22" s="46">
        <v>35784</v>
      </c>
      <c r="E22" s="388">
        <v>0</v>
      </c>
      <c r="F22" s="4" t="s">
        <v>100</v>
      </c>
      <c r="G22" s="45" t="s">
        <v>0</v>
      </c>
      <c r="H22" s="4" t="s">
        <v>108</v>
      </c>
      <c r="I22" s="4" t="s">
        <v>147</v>
      </c>
      <c r="J22" s="4"/>
      <c r="K22" s="4"/>
      <c r="L22" s="4">
        <v>15</v>
      </c>
      <c r="M22" s="45" t="s">
        <v>1</v>
      </c>
      <c r="N22" s="4">
        <v>17</v>
      </c>
      <c r="O22" s="4"/>
      <c r="P22" s="4">
        <v>50</v>
      </c>
      <c r="Q22" s="4" t="s">
        <v>1</v>
      </c>
      <c r="R22" s="4">
        <v>51</v>
      </c>
      <c r="S22" s="4"/>
      <c r="T22" s="4">
        <v>-1</v>
      </c>
      <c r="V22" s="4">
        <f t="shared" si="0"/>
        <v>0</v>
      </c>
      <c r="W22" s="4">
        <f t="shared" si="1"/>
        <v>0</v>
      </c>
      <c r="X22" s="4">
        <f t="shared" si="2"/>
        <v>1</v>
      </c>
    </row>
    <row r="23" spans="1:24">
      <c r="A23" s="387">
        <v>16</v>
      </c>
      <c r="B23" s="80">
        <v>16</v>
      </c>
      <c r="C23" s="4"/>
      <c r="D23" s="46">
        <v>35792</v>
      </c>
      <c r="E23" s="388">
        <v>0</v>
      </c>
      <c r="F23" s="4" t="s">
        <v>86</v>
      </c>
      <c r="G23" s="45" t="s">
        <v>0</v>
      </c>
      <c r="H23" s="4" t="s">
        <v>93</v>
      </c>
      <c r="I23" s="4" t="s">
        <v>147</v>
      </c>
      <c r="J23" s="4"/>
      <c r="K23" s="4"/>
      <c r="L23" s="4">
        <v>15</v>
      </c>
      <c r="M23" s="45" t="s">
        <v>1</v>
      </c>
      <c r="N23" s="4">
        <v>17</v>
      </c>
      <c r="O23" s="4"/>
      <c r="P23" s="4">
        <v>54</v>
      </c>
      <c r="Q23" s="4" t="s">
        <v>1</v>
      </c>
      <c r="R23" s="4">
        <v>65</v>
      </c>
      <c r="S23" s="4"/>
      <c r="T23" s="4">
        <v>-11</v>
      </c>
      <c r="V23" s="4">
        <f t="shared" si="0"/>
        <v>0</v>
      </c>
      <c r="W23" s="4">
        <f t="shared" si="1"/>
        <v>0</v>
      </c>
      <c r="X23" s="4">
        <f t="shared" si="2"/>
        <v>1</v>
      </c>
    </row>
    <row r="24" spans="1:24">
      <c r="A24" s="387">
        <v>17</v>
      </c>
      <c r="B24" s="80">
        <v>17</v>
      </c>
      <c r="C24" s="4"/>
      <c r="D24" s="46">
        <v>35792</v>
      </c>
      <c r="E24" s="388">
        <v>0</v>
      </c>
      <c r="F24" s="4" t="s">
        <v>100</v>
      </c>
      <c r="G24" s="45" t="s">
        <v>0</v>
      </c>
      <c r="H24" s="4" t="s">
        <v>86</v>
      </c>
      <c r="I24" s="4" t="s">
        <v>147</v>
      </c>
      <c r="J24" s="4"/>
      <c r="K24" s="4"/>
      <c r="L24" s="4">
        <v>8</v>
      </c>
      <c r="M24" s="45" t="s">
        <v>1</v>
      </c>
      <c r="N24" s="4">
        <v>24</v>
      </c>
      <c r="O24" s="4"/>
      <c r="P24" s="4">
        <v>49</v>
      </c>
      <c r="Q24" s="4" t="s">
        <v>1</v>
      </c>
      <c r="R24" s="4">
        <v>71</v>
      </c>
      <c r="S24" s="4"/>
      <c r="T24" s="4">
        <v>-22</v>
      </c>
      <c r="V24" s="4">
        <f t="shared" si="0"/>
        <v>0</v>
      </c>
      <c r="W24" s="4">
        <f t="shared" si="1"/>
        <v>0</v>
      </c>
      <c r="X24" s="4">
        <f t="shared" si="2"/>
        <v>1</v>
      </c>
    </row>
    <row r="25" spans="1:24">
      <c r="A25" s="387">
        <v>18</v>
      </c>
      <c r="B25" s="80">
        <v>18</v>
      </c>
      <c r="C25" s="4"/>
      <c r="D25" s="46">
        <v>35792</v>
      </c>
      <c r="E25" s="388">
        <v>0</v>
      </c>
      <c r="F25" s="4" t="s">
        <v>93</v>
      </c>
      <c r="G25" s="45" t="s">
        <v>0</v>
      </c>
      <c r="H25" s="4" t="s">
        <v>100</v>
      </c>
      <c r="I25" s="4" t="s">
        <v>147</v>
      </c>
      <c r="J25" s="4"/>
      <c r="K25" s="4"/>
      <c r="L25" s="4">
        <v>11</v>
      </c>
      <c r="M25" s="45" t="s">
        <v>1</v>
      </c>
      <c r="N25" s="4">
        <v>21</v>
      </c>
      <c r="O25" s="4"/>
      <c r="P25" s="4">
        <v>51</v>
      </c>
      <c r="Q25" s="4" t="s">
        <v>1</v>
      </c>
      <c r="R25" s="4">
        <v>69</v>
      </c>
      <c r="S25" s="4"/>
      <c r="T25" s="4">
        <v>-18</v>
      </c>
      <c r="V25" s="4">
        <f t="shared" si="0"/>
        <v>0</v>
      </c>
      <c r="W25" s="4">
        <f t="shared" si="1"/>
        <v>0</v>
      </c>
      <c r="X25" s="4">
        <f t="shared" si="2"/>
        <v>1</v>
      </c>
    </row>
    <row r="26" spans="1:24">
      <c r="A26" s="387">
        <v>19</v>
      </c>
      <c r="B26" s="80">
        <v>19</v>
      </c>
      <c r="C26" s="4"/>
      <c r="D26" s="46">
        <v>35798</v>
      </c>
      <c r="E26" s="4"/>
      <c r="F26" s="4" t="s">
        <v>137</v>
      </c>
      <c r="G26" s="45" t="s">
        <v>0</v>
      </c>
      <c r="H26" s="4" t="s">
        <v>100</v>
      </c>
      <c r="I26" s="4" t="s">
        <v>147</v>
      </c>
      <c r="J26" s="4"/>
      <c r="K26" s="4"/>
      <c r="L26" s="4">
        <v>16</v>
      </c>
      <c r="M26" s="45" t="s">
        <v>1</v>
      </c>
      <c r="N26" s="4">
        <v>16</v>
      </c>
      <c r="O26" s="4"/>
      <c r="P26" s="4">
        <v>47</v>
      </c>
      <c r="Q26" s="4" t="s">
        <v>1</v>
      </c>
      <c r="R26" s="4">
        <v>51</v>
      </c>
      <c r="S26" s="4"/>
      <c r="T26" s="4">
        <v>-4</v>
      </c>
      <c r="V26" s="4">
        <f t="shared" si="0"/>
        <v>0</v>
      </c>
      <c r="W26" s="4">
        <f t="shared" si="1"/>
        <v>1</v>
      </c>
      <c r="X26" s="4">
        <f t="shared" si="2"/>
        <v>0</v>
      </c>
    </row>
    <row r="27" spans="1:24">
      <c r="A27" s="387">
        <v>20</v>
      </c>
      <c r="B27" s="80">
        <v>20</v>
      </c>
      <c r="C27" s="4"/>
      <c r="D27" s="46">
        <v>35798</v>
      </c>
      <c r="E27" s="4"/>
      <c r="F27" s="4" t="s">
        <v>100</v>
      </c>
      <c r="G27" s="45" t="s">
        <v>0</v>
      </c>
      <c r="H27" s="4" t="s">
        <v>130</v>
      </c>
      <c r="I27" s="4" t="s">
        <v>147</v>
      </c>
      <c r="J27" s="4"/>
      <c r="K27" s="4"/>
      <c r="L27" s="4">
        <v>19</v>
      </c>
      <c r="M27" s="45" t="s">
        <v>1</v>
      </c>
      <c r="N27" s="4">
        <v>13</v>
      </c>
      <c r="O27" s="4"/>
      <c r="P27" s="4">
        <v>47</v>
      </c>
      <c r="Q27" s="4" t="s">
        <v>1</v>
      </c>
      <c r="R27" s="4">
        <v>39</v>
      </c>
      <c r="S27" s="4"/>
      <c r="T27" s="4">
        <v>8</v>
      </c>
      <c r="V27" s="4">
        <f t="shared" si="0"/>
        <v>1</v>
      </c>
      <c r="W27" s="4">
        <f t="shared" si="1"/>
        <v>0</v>
      </c>
      <c r="X27" s="4">
        <f t="shared" si="2"/>
        <v>0</v>
      </c>
    </row>
    <row r="28" spans="1:24">
      <c r="A28" s="387">
        <v>21</v>
      </c>
      <c r="B28" s="80">
        <v>21</v>
      </c>
      <c r="C28" s="4"/>
      <c r="D28" s="46">
        <v>35826</v>
      </c>
      <c r="E28" s="388">
        <v>0</v>
      </c>
      <c r="F28" s="4" t="s">
        <v>115</v>
      </c>
      <c r="G28" s="45" t="s">
        <v>0</v>
      </c>
      <c r="H28" s="4" t="s">
        <v>80</v>
      </c>
      <c r="I28" s="4" t="s">
        <v>147</v>
      </c>
      <c r="J28" s="4"/>
      <c r="K28" s="4"/>
      <c r="L28" s="4">
        <v>11</v>
      </c>
      <c r="M28" s="45" t="s">
        <v>1</v>
      </c>
      <c r="N28" s="4">
        <v>21</v>
      </c>
      <c r="O28" s="4"/>
      <c r="P28" s="4">
        <v>40</v>
      </c>
      <c r="Q28" s="4" t="s">
        <v>1</v>
      </c>
      <c r="R28" s="4">
        <v>57</v>
      </c>
      <c r="S28" s="4"/>
      <c r="T28" s="4">
        <v>-17</v>
      </c>
      <c r="V28" s="4">
        <f t="shared" si="0"/>
        <v>0</v>
      </c>
      <c r="W28" s="4">
        <f t="shared" si="1"/>
        <v>0</v>
      </c>
      <c r="X28" s="4">
        <f t="shared" si="2"/>
        <v>1</v>
      </c>
    </row>
    <row r="29" spans="1:24">
      <c r="A29" s="387">
        <v>22</v>
      </c>
      <c r="B29" s="80">
        <v>22</v>
      </c>
      <c r="C29" s="4"/>
      <c r="D29" s="46">
        <v>35826</v>
      </c>
      <c r="E29" s="388">
        <v>0</v>
      </c>
      <c r="F29" s="4" t="s">
        <v>74</v>
      </c>
      <c r="G29" s="45" t="s">
        <v>0</v>
      </c>
      <c r="H29" s="4" t="s">
        <v>80</v>
      </c>
      <c r="I29" s="4" t="s">
        <v>147</v>
      </c>
      <c r="J29" s="4"/>
      <c r="K29" s="4"/>
      <c r="L29" s="4">
        <v>11</v>
      </c>
      <c r="M29" s="45" t="s">
        <v>1</v>
      </c>
      <c r="N29" s="4">
        <v>21</v>
      </c>
      <c r="O29" s="4"/>
      <c r="P29" s="4">
        <v>40</v>
      </c>
      <c r="Q29" s="4" t="s">
        <v>1</v>
      </c>
      <c r="R29" s="4">
        <v>51</v>
      </c>
      <c r="S29" s="4"/>
      <c r="T29" s="4">
        <v>-11</v>
      </c>
      <c r="V29" s="4">
        <f t="shared" si="0"/>
        <v>0</v>
      </c>
      <c r="W29" s="4">
        <f t="shared" si="1"/>
        <v>0</v>
      </c>
      <c r="X29" s="4">
        <f t="shared" si="2"/>
        <v>1</v>
      </c>
    </row>
    <row r="30" spans="1:24">
      <c r="A30" s="387">
        <v>23</v>
      </c>
      <c r="B30" s="80">
        <v>23</v>
      </c>
      <c r="C30" s="4"/>
      <c r="D30" s="46">
        <v>35833</v>
      </c>
      <c r="E30" s="388">
        <v>0</v>
      </c>
      <c r="F30" s="4" t="s">
        <v>137</v>
      </c>
      <c r="G30" s="45" t="s">
        <v>0</v>
      </c>
      <c r="H30" s="4" t="s">
        <v>93</v>
      </c>
      <c r="I30" s="4" t="s">
        <v>147</v>
      </c>
      <c r="J30" s="4"/>
      <c r="K30" s="4"/>
      <c r="L30" s="4">
        <v>14</v>
      </c>
      <c r="M30" s="45" t="s">
        <v>1</v>
      </c>
      <c r="N30" s="4">
        <v>18</v>
      </c>
      <c r="O30" s="4"/>
      <c r="P30" s="4">
        <v>50</v>
      </c>
      <c r="Q30" s="4" t="s">
        <v>1</v>
      </c>
      <c r="R30" s="4">
        <v>55</v>
      </c>
      <c r="S30" s="4"/>
      <c r="T30" s="4">
        <v>-5</v>
      </c>
      <c r="V30" s="4">
        <f t="shared" si="0"/>
        <v>0</v>
      </c>
      <c r="W30" s="4">
        <f t="shared" si="1"/>
        <v>0</v>
      </c>
      <c r="X30" s="4">
        <f t="shared" si="2"/>
        <v>1</v>
      </c>
    </row>
    <row r="31" spans="1:24">
      <c r="A31" s="387">
        <v>24</v>
      </c>
      <c r="B31" s="80">
        <v>24</v>
      </c>
      <c r="C31" s="4"/>
      <c r="D31" s="46">
        <v>35833</v>
      </c>
      <c r="E31" s="4"/>
      <c r="F31" s="4" t="s">
        <v>74</v>
      </c>
      <c r="G31" s="45" t="s">
        <v>0</v>
      </c>
      <c r="H31" s="4" t="s">
        <v>86</v>
      </c>
      <c r="I31" s="4" t="s">
        <v>147</v>
      </c>
      <c r="J31" s="4"/>
      <c r="K31" s="4"/>
      <c r="L31" s="4">
        <v>22</v>
      </c>
      <c r="M31" s="45" t="s">
        <v>1</v>
      </c>
      <c r="N31" s="4">
        <v>10</v>
      </c>
      <c r="O31" s="4"/>
      <c r="P31" s="4">
        <v>47</v>
      </c>
      <c r="Q31" s="4" t="s">
        <v>1</v>
      </c>
      <c r="R31" s="4">
        <v>39</v>
      </c>
      <c r="S31" s="4"/>
      <c r="T31" s="4">
        <v>8</v>
      </c>
      <c r="V31" s="4">
        <f t="shared" si="0"/>
        <v>1</v>
      </c>
      <c r="W31" s="4">
        <f t="shared" si="1"/>
        <v>0</v>
      </c>
      <c r="X31" s="4">
        <f t="shared" si="2"/>
        <v>0</v>
      </c>
    </row>
    <row r="32" spans="1:24">
      <c r="A32" s="387">
        <v>25</v>
      </c>
      <c r="B32" s="80">
        <v>25</v>
      </c>
      <c r="C32" s="4"/>
      <c r="D32" s="46">
        <v>35833</v>
      </c>
      <c r="E32" s="4"/>
      <c r="F32" s="4" t="s">
        <v>86</v>
      </c>
      <c r="G32" s="45" t="s">
        <v>0</v>
      </c>
      <c r="H32" s="4" t="s">
        <v>130</v>
      </c>
      <c r="I32" s="4" t="s">
        <v>147</v>
      </c>
      <c r="J32" s="4"/>
      <c r="K32" s="4"/>
      <c r="L32" s="4">
        <v>22</v>
      </c>
      <c r="M32" s="45" t="s">
        <v>1</v>
      </c>
      <c r="N32" s="4">
        <v>10</v>
      </c>
      <c r="O32" s="4"/>
      <c r="P32" s="4">
        <v>73</v>
      </c>
      <c r="Q32" s="4" t="s">
        <v>1</v>
      </c>
      <c r="R32" s="4">
        <v>58</v>
      </c>
      <c r="S32" s="4"/>
      <c r="T32" s="4">
        <v>15</v>
      </c>
      <c r="V32" s="4">
        <f t="shared" si="0"/>
        <v>1</v>
      </c>
      <c r="W32" s="4">
        <f t="shared" si="1"/>
        <v>0</v>
      </c>
      <c r="X32" s="4">
        <f t="shared" si="2"/>
        <v>0</v>
      </c>
    </row>
    <row r="33" spans="1:24">
      <c r="A33" s="387">
        <v>26</v>
      </c>
      <c r="B33" s="80">
        <v>26</v>
      </c>
      <c r="C33" s="4"/>
      <c r="D33" s="46">
        <v>35833</v>
      </c>
      <c r="E33" s="4"/>
      <c r="F33" s="4" t="s">
        <v>74</v>
      </c>
      <c r="G33" s="45" t="s">
        <v>0</v>
      </c>
      <c r="H33" s="4" t="s">
        <v>137</v>
      </c>
      <c r="I33" s="4" t="s">
        <v>147</v>
      </c>
      <c r="J33" s="4"/>
      <c r="K33" s="4"/>
      <c r="L33" s="4">
        <v>28</v>
      </c>
      <c r="M33" s="45" t="s">
        <v>1</v>
      </c>
      <c r="N33" s="4">
        <v>4</v>
      </c>
      <c r="O33" s="4"/>
      <c r="P33" s="4">
        <v>62</v>
      </c>
      <c r="Q33" s="4" t="s">
        <v>1</v>
      </c>
      <c r="R33" s="4">
        <v>32</v>
      </c>
      <c r="S33" s="4"/>
      <c r="T33" s="4">
        <v>30</v>
      </c>
      <c r="V33" s="4">
        <f t="shared" si="0"/>
        <v>1</v>
      </c>
      <c r="W33" s="4">
        <f t="shared" si="1"/>
        <v>0</v>
      </c>
      <c r="X33" s="4">
        <f t="shared" si="2"/>
        <v>0</v>
      </c>
    </row>
    <row r="34" spans="1:24">
      <c r="A34" s="387">
        <v>27</v>
      </c>
      <c r="B34" s="80">
        <v>27</v>
      </c>
      <c r="C34" s="4"/>
      <c r="D34" s="46">
        <v>35833</v>
      </c>
      <c r="E34" s="4"/>
      <c r="F34" s="4" t="s">
        <v>86</v>
      </c>
      <c r="G34" s="45" t="s">
        <v>0</v>
      </c>
      <c r="H34" s="4" t="s">
        <v>137</v>
      </c>
      <c r="I34" s="4" t="s">
        <v>147</v>
      </c>
      <c r="J34" s="4"/>
      <c r="K34" s="4"/>
      <c r="L34" s="4">
        <v>21</v>
      </c>
      <c r="M34" s="45" t="s">
        <v>1</v>
      </c>
      <c r="N34" s="4">
        <v>11</v>
      </c>
      <c r="O34" s="4"/>
      <c r="P34" s="4">
        <v>60</v>
      </c>
      <c r="Q34" s="4" t="s">
        <v>1</v>
      </c>
      <c r="R34" s="4">
        <v>46</v>
      </c>
      <c r="S34" s="4"/>
      <c r="T34" s="4">
        <v>14</v>
      </c>
      <c r="V34" s="4">
        <f t="shared" si="0"/>
        <v>1</v>
      </c>
      <c r="W34" s="4">
        <f t="shared" si="1"/>
        <v>0</v>
      </c>
      <c r="X34" s="4">
        <f t="shared" si="2"/>
        <v>0</v>
      </c>
    </row>
    <row r="35" spans="1:24">
      <c r="A35" s="387">
        <v>28</v>
      </c>
      <c r="B35" s="80">
        <v>28</v>
      </c>
      <c r="C35" s="4"/>
      <c r="D35" s="46">
        <v>35833</v>
      </c>
      <c r="E35" s="4"/>
      <c r="F35" s="4" t="s">
        <v>130</v>
      </c>
      <c r="G35" s="45" t="s">
        <v>0</v>
      </c>
      <c r="H35" s="4" t="s">
        <v>93</v>
      </c>
      <c r="I35" s="4" t="s">
        <v>147</v>
      </c>
      <c r="J35" s="4"/>
      <c r="K35" s="4"/>
      <c r="L35" s="4">
        <v>17</v>
      </c>
      <c r="M35" s="45" t="s">
        <v>1</v>
      </c>
      <c r="N35" s="4">
        <v>15</v>
      </c>
      <c r="O35" s="4"/>
      <c r="P35" s="4">
        <v>53</v>
      </c>
      <c r="Q35" s="4" t="s">
        <v>1</v>
      </c>
      <c r="R35" s="4">
        <v>58</v>
      </c>
      <c r="S35" s="4"/>
      <c r="T35" s="4">
        <v>-5</v>
      </c>
      <c r="V35" s="4">
        <f t="shared" si="0"/>
        <v>1</v>
      </c>
      <c r="W35" s="4">
        <f t="shared" si="1"/>
        <v>0</v>
      </c>
      <c r="X35" s="4">
        <f t="shared" si="2"/>
        <v>0</v>
      </c>
    </row>
    <row r="36" spans="1:24">
      <c r="A36" s="387">
        <v>29</v>
      </c>
      <c r="B36" s="80">
        <v>29</v>
      </c>
      <c r="C36" s="4"/>
      <c r="D36" s="46">
        <v>35833</v>
      </c>
      <c r="E36" s="4"/>
      <c r="F36" s="4" t="s">
        <v>74</v>
      </c>
      <c r="G36" s="45" t="s">
        <v>0</v>
      </c>
      <c r="H36" s="4" t="s">
        <v>130</v>
      </c>
      <c r="I36" s="4" t="s">
        <v>147</v>
      </c>
      <c r="J36" s="4"/>
      <c r="K36" s="4"/>
      <c r="L36" s="4">
        <v>23</v>
      </c>
      <c r="M36" s="45" t="s">
        <v>1</v>
      </c>
      <c r="N36" s="4">
        <v>9</v>
      </c>
      <c r="O36" s="4"/>
      <c r="P36" s="4">
        <v>75</v>
      </c>
      <c r="Q36" s="4" t="s">
        <v>1</v>
      </c>
      <c r="R36" s="4">
        <v>48</v>
      </c>
      <c r="S36" s="4"/>
      <c r="T36" s="4">
        <v>27</v>
      </c>
      <c r="V36" s="4">
        <f t="shared" si="0"/>
        <v>1</v>
      </c>
      <c r="W36" s="4">
        <f t="shared" si="1"/>
        <v>0</v>
      </c>
      <c r="X36" s="4">
        <f t="shared" si="2"/>
        <v>0</v>
      </c>
    </row>
    <row r="37" spans="1:24">
      <c r="A37" s="387">
        <v>30</v>
      </c>
      <c r="B37" s="80">
        <v>30</v>
      </c>
      <c r="C37" s="4"/>
      <c r="D37" s="46">
        <v>35841</v>
      </c>
      <c r="E37" s="388">
        <v>0</v>
      </c>
      <c r="F37" s="4" t="s">
        <v>130</v>
      </c>
      <c r="G37" s="45" t="s">
        <v>0</v>
      </c>
      <c r="H37" s="4" t="s">
        <v>115</v>
      </c>
      <c r="I37" s="4" t="s">
        <v>147</v>
      </c>
      <c r="J37" s="4"/>
      <c r="K37" s="4"/>
      <c r="L37" s="4">
        <v>9</v>
      </c>
      <c r="M37" s="45" t="s">
        <v>1</v>
      </c>
      <c r="N37" s="4">
        <v>23</v>
      </c>
      <c r="O37" s="4"/>
      <c r="P37" s="4">
        <v>46</v>
      </c>
      <c r="Q37" s="4" t="s">
        <v>1</v>
      </c>
      <c r="R37" s="4">
        <v>77</v>
      </c>
      <c r="S37" s="4"/>
      <c r="T37" s="4">
        <v>-31</v>
      </c>
      <c r="V37" s="4">
        <f t="shared" si="0"/>
        <v>0</v>
      </c>
      <c r="W37" s="4">
        <f t="shared" si="1"/>
        <v>0</v>
      </c>
      <c r="X37" s="4">
        <f t="shared" si="2"/>
        <v>1</v>
      </c>
    </row>
    <row r="38" spans="1:24">
      <c r="A38" s="387">
        <v>31</v>
      </c>
      <c r="B38" s="80">
        <v>31</v>
      </c>
      <c r="C38" s="4"/>
      <c r="D38" s="46">
        <v>35841</v>
      </c>
      <c r="E38" s="4"/>
      <c r="F38" s="4" t="s">
        <v>137</v>
      </c>
      <c r="G38" s="45" t="s">
        <v>0</v>
      </c>
      <c r="H38" s="4" t="s">
        <v>115</v>
      </c>
      <c r="I38" s="4" t="s">
        <v>147</v>
      </c>
      <c r="J38" s="4"/>
      <c r="K38" s="4"/>
      <c r="L38" s="4">
        <v>17</v>
      </c>
      <c r="M38" s="45" t="s">
        <v>1</v>
      </c>
      <c r="N38" s="4">
        <v>15</v>
      </c>
      <c r="O38" s="4"/>
      <c r="P38" s="4">
        <v>60</v>
      </c>
      <c r="Q38" s="4" t="s">
        <v>1</v>
      </c>
      <c r="R38" s="4">
        <v>54</v>
      </c>
      <c r="S38" s="4"/>
      <c r="T38" s="4">
        <v>6</v>
      </c>
      <c r="V38" s="4">
        <f t="shared" si="0"/>
        <v>1</v>
      </c>
      <c r="W38" s="4">
        <f t="shared" si="1"/>
        <v>0</v>
      </c>
      <c r="X38" s="4">
        <f t="shared" si="2"/>
        <v>0</v>
      </c>
    </row>
    <row r="39" spans="1:24">
      <c r="A39" s="387">
        <v>32</v>
      </c>
      <c r="B39" s="80">
        <v>32</v>
      </c>
      <c r="C39" s="4"/>
      <c r="D39" s="46">
        <v>35853</v>
      </c>
      <c r="E39" s="4"/>
      <c r="F39" s="4" t="s">
        <v>80</v>
      </c>
      <c r="G39" s="45" t="s">
        <v>0</v>
      </c>
      <c r="H39" s="4" t="s">
        <v>130</v>
      </c>
      <c r="I39" s="4" t="s">
        <v>147</v>
      </c>
      <c r="J39" s="4"/>
      <c r="K39" s="4"/>
      <c r="L39" s="4">
        <v>19</v>
      </c>
      <c r="M39" s="45" t="s">
        <v>1</v>
      </c>
      <c r="N39" s="4">
        <v>13</v>
      </c>
      <c r="O39" s="4"/>
      <c r="P39" s="4">
        <v>53</v>
      </c>
      <c r="Q39" s="4" t="s">
        <v>1</v>
      </c>
      <c r="R39" s="4">
        <v>43</v>
      </c>
      <c r="S39" s="4"/>
      <c r="T39" s="4">
        <v>10</v>
      </c>
      <c r="V39" s="4">
        <f t="shared" si="0"/>
        <v>1</v>
      </c>
      <c r="W39" s="4">
        <f t="shared" si="1"/>
        <v>0</v>
      </c>
      <c r="X39" s="4">
        <f t="shared" si="2"/>
        <v>0</v>
      </c>
    </row>
    <row r="40" spans="1:24">
      <c r="A40" s="387">
        <v>33</v>
      </c>
      <c r="B40" s="80">
        <v>33</v>
      </c>
      <c r="C40" s="4"/>
      <c r="D40" s="46">
        <v>35853</v>
      </c>
      <c r="E40" s="4"/>
      <c r="F40" s="4" t="s">
        <v>80</v>
      </c>
      <c r="G40" s="45" t="s">
        <v>0</v>
      </c>
      <c r="H40" s="4" t="s">
        <v>137</v>
      </c>
      <c r="I40" s="4" t="s">
        <v>147</v>
      </c>
      <c r="J40" s="4"/>
      <c r="K40" s="4"/>
      <c r="L40" s="4">
        <v>26</v>
      </c>
      <c r="M40" s="45" t="s">
        <v>1</v>
      </c>
      <c r="N40" s="4">
        <v>6</v>
      </c>
      <c r="O40" s="4"/>
      <c r="P40" s="4">
        <v>68</v>
      </c>
      <c r="Q40" s="4" t="s">
        <v>1</v>
      </c>
      <c r="R40" s="4">
        <v>39</v>
      </c>
      <c r="S40" s="4"/>
      <c r="T40" s="4">
        <v>29</v>
      </c>
      <c r="V40" s="4">
        <f t="shared" si="0"/>
        <v>1</v>
      </c>
      <c r="W40" s="4">
        <f t="shared" si="1"/>
        <v>0</v>
      </c>
      <c r="X40" s="4">
        <f t="shared" si="2"/>
        <v>0</v>
      </c>
    </row>
    <row r="41" spans="1:24">
      <c r="A41" s="387">
        <v>34</v>
      </c>
      <c r="B41" s="80">
        <v>34</v>
      </c>
      <c r="C41" s="4"/>
      <c r="D41" s="46">
        <v>35854</v>
      </c>
      <c r="E41" s="4"/>
      <c r="F41" s="4" t="s">
        <v>115</v>
      </c>
      <c r="G41" s="45" t="s">
        <v>0</v>
      </c>
      <c r="H41" s="4" t="s">
        <v>108</v>
      </c>
      <c r="I41" s="4" t="s">
        <v>147</v>
      </c>
      <c r="J41" s="4"/>
      <c r="K41" s="4"/>
      <c r="L41" s="4">
        <v>16</v>
      </c>
      <c r="M41" s="45" t="s">
        <v>1</v>
      </c>
      <c r="N41" s="4">
        <v>16</v>
      </c>
      <c r="O41" s="4"/>
      <c r="P41" s="4">
        <v>51</v>
      </c>
      <c r="Q41" s="4" t="s">
        <v>1</v>
      </c>
      <c r="R41" s="4">
        <v>51</v>
      </c>
      <c r="S41" s="4"/>
      <c r="T41" s="4">
        <v>0</v>
      </c>
      <c r="V41" s="4">
        <f t="shared" si="0"/>
        <v>0</v>
      </c>
      <c r="W41" s="4">
        <f t="shared" si="1"/>
        <v>1</v>
      </c>
      <c r="X41" s="4">
        <f t="shared" si="2"/>
        <v>0</v>
      </c>
    </row>
    <row r="42" spans="1:24">
      <c r="A42" s="387">
        <v>35</v>
      </c>
      <c r="B42" s="80">
        <v>35</v>
      </c>
      <c r="C42" s="4"/>
      <c r="D42" s="46">
        <v>35854</v>
      </c>
      <c r="E42" s="388">
        <v>0</v>
      </c>
      <c r="F42" s="4" t="s">
        <v>124</v>
      </c>
      <c r="G42" s="45" t="s">
        <v>0</v>
      </c>
      <c r="H42" s="4" t="s">
        <v>108</v>
      </c>
      <c r="I42" s="4" t="s">
        <v>147</v>
      </c>
      <c r="J42" s="4"/>
      <c r="K42" s="4"/>
      <c r="L42" s="4">
        <v>14</v>
      </c>
      <c r="M42" s="45" t="s">
        <v>1</v>
      </c>
      <c r="N42" s="4">
        <v>18</v>
      </c>
      <c r="O42" s="4"/>
      <c r="P42" s="4">
        <v>65</v>
      </c>
      <c r="Q42" s="4" t="s">
        <v>1</v>
      </c>
      <c r="R42" s="4">
        <v>72</v>
      </c>
      <c r="S42" s="4"/>
      <c r="T42" s="4">
        <v>-7</v>
      </c>
      <c r="V42" s="4">
        <f t="shared" si="0"/>
        <v>0</v>
      </c>
      <c r="W42" s="4">
        <f t="shared" si="1"/>
        <v>0</v>
      </c>
      <c r="X42" s="4">
        <f t="shared" si="2"/>
        <v>1</v>
      </c>
    </row>
    <row r="43" spans="1:24">
      <c r="A43" s="387">
        <v>36</v>
      </c>
      <c r="B43" s="80">
        <v>36</v>
      </c>
      <c r="C43" s="4"/>
      <c r="D43" s="46">
        <v>35854</v>
      </c>
      <c r="E43" s="4"/>
      <c r="F43" s="4" t="s">
        <v>124</v>
      </c>
      <c r="G43" s="45" t="s">
        <v>0</v>
      </c>
      <c r="H43" s="4" t="s">
        <v>100</v>
      </c>
      <c r="I43" s="4" t="s">
        <v>147</v>
      </c>
      <c r="J43" s="4"/>
      <c r="K43" s="4"/>
      <c r="L43" s="4">
        <v>20</v>
      </c>
      <c r="M43" s="45" t="s">
        <v>1</v>
      </c>
      <c r="N43" s="4">
        <v>12</v>
      </c>
      <c r="O43" s="4"/>
      <c r="P43" s="4">
        <v>65</v>
      </c>
      <c r="Q43" s="4" t="s">
        <v>1</v>
      </c>
      <c r="R43" s="4">
        <v>46</v>
      </c>
      <c r="S43" s="4"/>
      <c r="T43" s="4">
        <v>19</v>
      </c>
      <c r="V43" s="4">
        <f t="shared" si="0"/>
        <v>1</v>
      </c>
      <c r="W43" s="4">
        <f t="shared" si="1"/>
        <v>0</v>
      </c>
      <c r="X43" s="4">
        <f t="shared" si="2"/>
        <v>0</v>
      </c>
    </row>
    <row r="44" spans="1:24">
      <c r="A44" s="387">
        <v>37</v>
      </c>
      <c r="B44" s="80">
        <v>37</v>
      </c>
      <c r="C44" s="4"/>
      <c r="D44" s="46">
        <v>35854</v>
      </c>
      <c r="E44" s="4"/>
      <c r="F44" s="4" t="s">
        <v>80</v>
      </c>
      <c r="G44" s="45" t="s">
        <v>0</v>
      </c>
      <c r="H44" s="4" t="s">
        <v>100</v>
      </c>
      <c r="I44" s="4" t="s">
        <v>147</v>
      </c>
      <c r="J44" s="4"/>
      <c r="K44" s="4"/>
      <c r="L44" s="4">
        <v>19</v>
      </c>
      <c r="M44" s="45" t="s">
        <v>1</v>
      </c>
      <c r="N44" s="4">
        <v>13</v>
      </c>
      <c r="O44" s="4"/>
      <c r="P44" s="4">
        <v>43</v>
      </c>
      <c r="Q44" s="4" t="s">
        <v>1</v>
      </c>
      <c r="R44" s="4">
        <v>40</v>
      </c>
      <c r="S44" s="4"/>
      <c r="T44" s="4">
        <v>3</v>
      </c>
      <c r="V44" s="4">
        <f t="shared" si="0"/>
        <v>1</v>
      </c>
      <c r="W44" s="4">
        <f t="shared" si="1"/>
        <v>0</v>
      </c>
      <c r="X44" s="4">
        <f t="shared" si="2"/>
        <v>0</v>
      </c>
    </row>
    <row r="45" spans="1:24">
      <c r="A45" s="387">
        <v>38</v>
      </c>
      <c r="B45" s="80">
        <v>38</v>
      </c>
      <c r="C45" s="4"/>
      <c r="D45" s="46">
        <v>35861</v>
      </c>
      <c r="E45" s="4"/>
      <c r="F45" s="4" t="s">
        <v>108</v>
      </c>
      <c r="G45" s="45" t="s">
        <v>0</v>
      </c>
      <c r="H45" s="4" t="s">
        <v>137</v>
      </c>
      <c r="I45" s="4" t="s">
        <v>147</v>
      </c>
      <c r="J45" s="4"/>
      <c r="K45" s="4"/>
      <c r="L45" s="4">
        <v>18</v>
      </c>
      <c r="M45" s="45" t="s">
        <v>1</v>
      </c>
      <c r="N45" s="4">
        <v>14</v>
      </c>
      <c r="O45" s="4"/>
      <c r="P45" s="4">
        <v>50</v>
      </c>
      <c r="Q45" s="4" t="s">
        <v>1</v>
      </c>
      <c r="R45" s="4">
        <v>49</v>
      </c>
      <c r="S45" s="4"/>
      <c r="T45" s="4">
        <v>1</v>
      </c>
      <c r="V45" s="4">
        <f t="shared" si="0"/>
        <v>1</v>
      </c>
      <c r="W45" s="4">
        <f t="shared" si="1"/>
        <v>0</v>
      </c>
      <c r="X45" s="4">
        <f t="shared" si="2"/>
        <v>0</v>
      </c>
    </row>
    <row r="46" spans="1:24">
      <c r="A46" s="387">
        <v>39</v>
      </c>
      <c r="B46" s="80">
        <v>39</v>
      </c>
      <c r="C46" s="4"/>
      <c r="D46" s="46">
        <v>35861</v>
      </c>
      <c r="E46" s="4"/>
      <c r="F46" s="4" t="s">
        <v>108</v>
      </c>
      <c r="G46" s="45" t="s">
        <v>0</v>
      </c>
      <c r="H46" s="4" t="s">
        <v>130</v>
      </c>
      <c r="I46" s="4" t="s">
        <v>147</v>
      </c>
      <c r="J46" s="4"/>
      <c r="K46" s="4"/>
      <c r="L46" s="4">
        <v>19</v>
      </c>
      <c r="M46" s="45" t="s">
        <v>1</v>
      </c>
      <c r="N46" s="4">
        <v>13</v>
      </c>
      <c r="O46" s="4"/>
      <c r="P46" s="4">
        <v>72</v>
      </c>
      <c r="Q46" s="4" t="s">
        <v>1</v>
      </c>
      <c r="R46" s="4">
        <v>65</v>
      </c>
      <c r="S46" s="4"/>
      <c r="T46" s="4">
        <v>7</v>
      </c>
      <c r="V46" s="4">
        <f t="shared" si="0"/>
        <v>1</v>
      </c>
      <c r="W46" s="4">
        <f t="shared" si="1"/>
        <v>0</v>
      </c>
      <c r="X46" s="4">
        <f t="shared" si="2"/>
        <v>0</v>
      </c>
    </row>
    <row r="47" spans="1:24">
      <c r="A47" s="387">
        <v>40</v>
      </c>
      <c r="B47" s="80">
        <v>40</v>
      </c>
      <c r="C47" s="4"/>
      <c r="D47" s="46">
        <v>35903</v>
      </c>
      <c r="E47" s="4"/>
      <c r="F47" s="4" t="s">
        <v>86</v>
      </c>
      <c r="G47" s="45" t="s">
        <v>0</v>
      </c>
      <c r="H47" s="4" t="s">
        <v>124</v>
      </c>
      <c r="I47" s="4" t="s">
        <v>147</v>
      </c>
      <c r="J47" s="4"/>
      <c r="K47" s="4"/>
      <c r="L47" s="4">
        <v>16</v>
      </c>
      <c r="M47" s="45" t="s">
        <v>1</v>
      </c>
      <c r="N47" s="4">
        <v>16</v>
      </c>
      <c r="O47" s="4"/>
      <c r="P47" s="4">
        <v>58</v>
      </c>
      <c r="Q47" s="4" t="s">
        <v>1</v>
      </c>
      <c r="R47" s="4">
        <v>49</v>
      </c>
      <c r="S47" s="4"/>
      <c r="T47" s="4">
        <v>9</v>
      </c>
      <c r="V47" s="4">
        <f t="shared" si="0"/>
        <v>0</v>
      </c>
      <c r="W47" s="4">
        <f t="shared" si="1"/>
        <v>1</v>
      </c>
      <c r="X47" s="4">
        <f t="shared" si="2"/>
        <v>0</v>
      </c>
    </row>
    <row r="48" spans="1:24">
      <c r="A48" s="387">
        <v>41</v>
      </c>
      <c r="B48" s="80">
        <v>41</v>
      </c>
      <c r="C48" s="4"/>
      <c r="D48" s="46">
        <v>35903</v>
      </c>
      <c r="E48" s="4"/>
      <c r="F48" s="4" t="s">
        <v>80</v>
      </c>
      <c r="G48" s="45" t="s">
        <v>0</v>
      </c>
      <c r="H48" s="4" t="s">
        <v>124</v>
      </c>
      <c r="I48" s="4" t="s">
        <v>147</v>
      </c>
      <c r="J48" s="4"/>
      <c r="K48" s="4"/>
      <c r="L48" s="4">
        <v>20</v>
      </c>
      <c r="M48" s="45" t="s">
        <v>1</v>
      </c>
      <c r="N48" s="4">
        <v>12</v>
      </c>
      <c r="O48" s="4"/>
      <c r="P48" s="4">
        <v>63</v>
      </c>
      <c r="Q48" s="4" t="s">
        <v>1</v>
      </c>
      <c r="R48" s="4">
        <v>39</v>
      </c>
      <c r="S48" s="4"/>
      <c r="T48" s="4">
        <v>24</v>
      </c>
      <c r="V48" s="4">
        <f t="shared" si="0"/>
        <v>1</v>
      </c>
      <c r="W48" s="4">
        <f t="shared" si="1"/>
        <v>0</v>
      </c>
      <c r="X48" s="4">
        <f t="shared" si="2"/>
        <v>0</v>
      </c>
    </row>
    <row r="49" spans="1:24">
      <c r="A49" s="387">
        <v>42</v>
      </c>
      <c r="B49" s="80">
        <v>42</v>
      </c>
      <c r="C49" s="4"/>
      <c r="D49" s="46">
        <v>35903</v>
      </c>
      <c r="E49" s="388">
        <v>0</v>
      </c>
      <c r="F49" s="4" t="s">
        <v>115</v>
      </c>
      <c r="G49" s="45" t="s">
        <v>0</v>
      </c>
      <c r="H49" s="4" t="s">
        <v>74</v>
      </c>
      <c r="I49" s="4" t="s">
        <v>147</v>
      </c>
      <c r="J49" s="4"/>
      <c r="K49" s="4"/>
      <c r="L49" s="4">
        <v>15</v>
      </c>
      <c r="M49" s="45" t="s">
        <v>1</v>
      </c>
      <c r="N49" s="4">
        <v>17</v>
      </c>
      <c r="O49" s="4"/>
      <c r="P49" s="4">
        <v>50</v>
      </c>
      <c r="Q49" s="4" t="s">
        <v>1</v>
      </c>
      <c r="R49" s="4">
        <v>59</v>
      </c>
      <c r="S49" s="4"/>
      <c r="T49" s="4">
        <v>-9</v>
      </c>
      <c r="V49" s="4">
        <f t="shared" si="0"/>
        <v>0</v>
      </c>
      <c r="W49" s="4">
        <f t="shared" si="1"/>
        <v>0</v>
      </c>
      <c r="X49" s="4">
        <f t="shared" si="2"/>
        <v>1</v>
      </c>
    </row>
    <row r="50" spans="1:24">
      <c r="A50" s="387">
        <v>43</v>
      </c>
      <c r="B50" s="80">
        <v>43</v>
      </c>
      <c r="C50" s="4"/>
      <c r="D50" s="46">
        <v>35903</v>
      </c>
      <c r="E50" s="4"/>
      <c r="F50" s="4" t="s">
        <v>80</v>
      </c>
      <c r="G50" s="45" t="s">
        <v>0</v>
      </c>
      <c r="H50" s="4" t="s">
        <v>86</v>
      </c>
      <c r="I50" s="4" t="s">
        <v>147</v>
      </c>
      <c r="J50" s="4"/>
      <c r="K50" s="4"/>
      <c r="L50" s="4">
        <v>26</v>
      </c>
      <c r="M50" s="45" t="s">
        <v>1</v>
      </c>
      <c r="N50" s="4">
        <v>6</v>
      </c>
      <c r="O50" s="4"/>
      <c r="P50" s="4">
        <v>77</v>
      </c>
      <c r="Q50" s="4" t="s">
        <v>1</v>
      </c>
      <c r="R50" s="4">
        <v>53</v>
      </c>
      <c r="S50" s="4"/>
      <c r="T50" s="4">
        <v>24</v>
      </c>
      <c r="V50" s="4">
        <f t="shared" si="0"/>
        <v>1</v>
      </c>
      <c r="W50" s="4">
        <f t="shared" si="1"/>
        <v>0</v>
      </c>
      <c r="X50" s="4">
        <f t="shared" si="2"/>
        <v>0</v>
      </c>
    </row>
    <row r="51" spans="1:24">
      <c r="A51" s="387">
        <v>44</v>
      </c>
      <c r="B51" s="80">
        <v>44</v>
      </c>
      <c r="C51" s="4"/>
      <c r="D51" s="46">
        <v>35936</v>
      </c>
      <c r="E51" s="388">
        <v>0</v>
      </c>
      <c r="F51" s="4" t="s">
        <v>108</v>
      </c>
      <c r="G51" s="45" t="s">
        <v>0</v>
      </c>
      <c r="H51" s="4" t="s">
        <v>86</v>
      </c>
      <c r="I51" s="4" t="s">
        <v>147</v>
      </c>
      <c r="J51" s="4"/>
      <c r="K51" s="4"/>
      <c r="L51" s="4">
        <v>11</v>
      </c>
      <c r="M51" s="45" t="s">
        <v>1</v>
      </c>
      <c r="N51" s="4">
        <v>21</v>
      </c>
      <c r="O51" s="4"/>
      <c r="P51" s="4">
        <v>53</v>
      </c>
      <c r="Q51" s="4" t="s">
        <v>1</v>
      </c>
      <c r="R51" s="4">
        <v>75</v>
      </c>
      <c r="S51" s="4"/>
      <c r="T51" s="4">
        <v>-22</v>
      </c>
      <c r="V51" s="4">
        <f t="shared" si="0"/>
        <v>0</v>
      </c>
      <c r="W51" s="4">
        <f t="shared" si="1"/>
        <v>0</v>
      </c>
      <c r="X51" s="4">
        <f t="shared" si="2"/>
        <v>1</v>
      </c>
    </row>
    <row r="52" spans="1:24">
      <c r="A52" s="387">
        <v>45</v>
      </c>
      <c r="B52" s="80">
        <v>45</v>
      </c>
      <c r="C52" s="4"/>
      <c r="D52" s="46">
        <v>35939</v>
      </c>
      <c r="E52" s="388">
        <v>0</v>
      </c>
      <c r="F52" s="4" t="s">
        <v>93</v>
      </c>
      <c r="G52" s="45" t="s">
        <v>0</v>
      </c>
      <c r="H52" s="4" t="s">
        <v>115</v>
      </c>
      <c r="I52" s="4" t="s">
        <v>147</v>
      </c>
      <c r="J52" s="4"/>
      <c r="K52" s="4"/>
      <c r="L52" s="4">
        <v>13</v>
      </c>
      <c r="M52" s="45" t="s">
        <v>1</v>
      </c>
      <c r="N52" s="4">
        <v>19</v>
      </c>
      <c r="O52" s="4"/>
      <c r="P52" s="4">
        <v>58</v>
      </c>
      <c r="Q52" s="4" t="s">
        <v>1</v>
      </c>
      <c r="R52" s="4">
        <v>59</v>
      </c>
      <c r="S52" s="4"/>
      <c r="T52" s="4">
        <v>-1</v>
      </c>
      <c r="V52" s="4">
        <f t="shared" si="0"/>
        <v>0</v>
      </c>
      <c r="W52" s="4">
        <f t="shared" si="1"/>
        <v>0</v>
      </c>
      <c r="X52" s="4">
        <f t="shared" si="2"/>
        <v>1</v>
      </c>
    </row>
    <row r="53" spans="1:24">
      <c r="A53" s="45"/>
      <c r="B53" s="80"/>
      <c r="C53" s="4"/>
      <c r="D53" s="46"/>
      <c r="E53" s="4"/>
      <c r="F53" s="4"/>
      <c r="G53" s="45"/>
      <c r="H53" s="4"/>
      <c r="I53" s="4"/>
      <c r="J53" s="4"/>
      <c r="K53" s="4"/>
      <c r="L53" s="4"/>
      <c r="M53" s="45"/>
      <c r="N53" s="4"/>
      <c r="O53" s="4"/>
      <c r="P53" s="4"/>
      <c r="Q53" s="4"/>
      <c r="R53" s="4"/>
      <c r="S53" s="4"/>
      <c r="T53" s="4"/>
      <c r="V53" s="4">
        <f t="shared" si="0"/>
        <v>0</v>
      </c>
      <c r="W53" s="4">
        <f t="shared" si="1"/>
        <v>0</v>
      </c>
      <c r="X53" s="4">
        <f t="shared" si="2"/>
        <v>0</v>
      </c>
    </row>
    <row r="54" spans="1:24">
      <c r="A54" s="45"/>
      <c r="B54" s="80"/>
      <c r="C54" s="4"/>
      <c r="D54" s="46"/>
      <c r="E54" s="4"/>
      <c r="F54" s="4"/>
      <c r="G54" s="45"/>
      <c r="H54" s="4"/>
      <c r="I54" s="4"/>
      <c r="J54" s="4"/>
      <c r="K54" s="4"/>
      <c r="L54" s="4"/>
      <c r="M54" s="45"/>
      <c r="N54" s="4"/>
      <c r="O54" s="4"/>
      <c r="P54" s="4"/>
      <c r="Q54" s="4"/>
      <c r="R54" s="4"/>
      <c r="S54" s="4"/>
      <c r="T54" s="4"/>
      <c r="V54" s="4">
        <f t="shared" si="0"/>
        <v>0</v>
      </c>
      <c r="W54" s="4">
        <f t="shared" si="1"/>
        <v>0</v>
      </c>
      <c r="X54" s="4">
        <f t="shared" si="2"/>
        <v>0</v>
      </c>
    </row>
    <row r="55" spans="1:24">
      <c r="V55" s="99">
        <f>SUBTOTAL(9,Auswertung1_Mannschaftsspiele)</f>
        <v>22</v>
      </c>
      <c r="W55" s="99">
        <f>SUBTOTAL(9,Auswertung2_Mannschaftsspiele)</f>
        <v>4</v>
      </c>
      <c r="X55" s="99">
        <f>SUBTOTAL(9,Auswertung3_Mannschaftsspiele)</f>
        <v>19</v>
      </c>
    </row>
  </sheetData>
  <autoFilter ref="B7:T54"/>
  <mergeCells count="1">
    <mergeCell ref="A2:T2"/>
  </mergeCells>
  <phoneticPr fontId="0" type="noConversion"/>
  <pageMargins left="0.78740157480314965" right="0" top="0.19685039370078741" bottom="0.59055118110236227" header="0.51181102362204722" footer="0.51181102362204722"/>
  <pageSetup paperSize="9"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sortieren_mannschaft_punkte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5</xdr:col>
                    <xdr:colOff>447675</xdr:colOff>
                    <xdr:row>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5" name="Button 19">
              <controlPr defaultSize="0" print="0" autoFill="0" autoPict="0" macro="[0]!sortieren_mannschaft_reihenfolge">
                <anchor moveWithCells="1" sizeWithCells="1">
                  <from>
                    <xdr:col>5</xdr:col>
                    <xdr:colOff>447675</xdr:colOff>
                    <xdr:row>0</xdr:row>
                    <xdr:rowOff>0</xdr:rowOff>
                  </from>
                  <to>
                    <xdr:col>7</xdr:col>
                    <xdr:colOff>723900</xdr:colOff>
                    <xdr:row>0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11"/>
  <dimension ref="A1:AD40"/>
  <sheetViews>
    <sheetView showGridLines="0" zoomScale="86" workbookViewId="0"/>
  </sheetViews>
  <sheetFormatPr baseColWidth="10" defaultRowHeight="12.75"/>
  <cols>
    <col min="1" max="1" width="5.28515625" style="1" bestFit="1" customWidth="1"/>
    <col min="2" max="2" width="24.42578125" bestFit="1" customWidth="1"/>
    <col min="3" max="3" width="2.140625" customWidth="1"/>
    <col min="4" max="4" width="6.7109375" bestFit="1" customWidth="1"/>
    <col min="5" max="5" width="6.140625" bestFit="1" customWidth="1"/>
    <col min="6" max="6" width="5.140625" bestFit="1" customWidth="1"/>
    <col min="7" max="7" width="4.140625" bestFit="1" customWidth="1"/>
    <col min="8" max="8" width="5.140625" bestFit="1" customWidth="1"/>
    <col min="9" max="9" width="4" customWidth="1"/>
    <col min="10" max="10" width="4.42578125" bestFit="1" customWidth="1"/>
    <col min="11" max="11" width="1.5703125" customWidth="1"/>
    <col min="12" max="12" width="5.140625" customWidth="1"/>
    <col min="13" max="13" width="3.140625" customWidth="1"/>
    <col min="14" max="14" width="6.140625" bestFit="1" customWidth="1"/>
    <col min="15" max="15" width="1.5703125" bestFit="1" customWidth="1"/>
    <col min="16" max="16" width="6.140625" bestFit="1" customWidth="1"/>
    <col min="17" max="17" width="3.42578125" customWidth="1"/>
    <col min="18" max="18" width="6.140625" bestFit="1" customWidth="1"/>
    <col min="19" max="19" width="1.5703125" bestFit="1" customWidth="1"/>
    <col min="20" max="20" width="6.140625" bestFit="1" customWidth="1"/>
    <col min="21" max="21" width="2.5703125" customWidth="1"/>
    <col min="22" max="22" width="5.7109375" bestFit="1" customWidth="1"/>
    <col min="23" max="25" width="4" customWidth="1"/>
    <col min="26" max="26" width="7" bestFit="1" customWidth="1"/>
    <col min="27" max="27" width="2.42578125" customWidth="1"/>
    <col min="28" max="28" width="5.5703125" bestFit="1" customWidth="1"/>
    <col min="29" max="29" width="1.5703125" bestFit="1" customWidth="1"/>
    <col min="30" max="30" width="5.5703125" bestFit="1" customWidth="1"/>
  </cols>
  <sheetData>
    <row r="1" spans="1:30" ht="24.95" customHeight="1" thickBot="1"/>
    <row r="2" spans="1:30" ht="32.1" customHeight="1" thickBot="1">
      <c r="A2" s="434" t="s">
        <v>31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6"/>
    </row>
    <row r="3" spans="1:3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30" s="53" customFormat="1" ht="12.75" customHeight="1" thickBot="1">
      <c r="A4" s="108"/>
      <c r="B4" s="56" t="s">
        <v>15</v>
      </c>
      <c r="C4" s="51"/>
      <c r="D4" s="51">
        <f>SUM(D8:D19)</f>
        <v>90</v>
      </c>
      <c r="E4" s="51"/>
      <c r="F4" s="51">
        <f>SUM(F8:F19)</f>
        <v>41</v>
      </c>
      <c r="G4" s="51">
        <f>SUM(G8:G19)</f>
        <v>8</v>
      </c>
      <c r="H4" s="51">
        <f>SUM(H8:H19)</f>
        <v>41</v>
      </c>
      <c r="I4" s="51"/>
      <c r="J4" s="51">
        <f>SUBTOTAL(9,J8:J19)</f>
        <v>90</v>
      </c>
      <c r="K4" s="51" t="s">
        <v>1</v>
      </c>
      <c r="L4" s="51">
        <f>SUBTOTAL(9,L8:L19)</f>
        <v>90</v>
      </c>
      <c r="M4" s="51"/>
      <c r="N4" s="51">
        <f>SUBTOTAL(9,N8:N19)</f>
        <v>1440</v>
      </c>
      <c r="O4" s="51" t="s">
        <v>1</v>
      </c>
      <c r="P4" s="51">
        <f>SUBTOTAL(9,P8:P19)</f>
        <v>1440</v>
      </c>
      <c r="Q4" s="51"/>
      <c r="R4" s="51">
        <f>SUBTOTAL(9,R8:R19)</f>
        <v>4852</v>
      </c>
      <c r="S4" s="51" t="s">
        <v>1</v>
      </c>
      <c r="T4" s="51">
        <f>SUBTOTAL(9,T8:T19)</f>
        <v>4852</v>
      </c>
      <c r="U4" s="51"/>
      <c r="V4" s="52">
        <f>SUBTOTAL(9,V8:V19)</f>
        <v>0</v>
      </c>
      <c r="X4" s="437" t="s">
        <v>24</v>
      </c>
      <c r="Y4" s="438"/>
      <c r="Z4" s="438"/>
      <c r="AA4" s="438"/>
      <c r="AB4" s="438"/>
      <c r="AC4" s="438"/>
      <c r="AD4" s="439"/>
    </row>
    <row r="5" spans="1:3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30" s="68" customFormat="1" ht="12.75" customHeight="1">
      <c r="A6" s="89" t="s">
        <v>32</v>
      </c>
      <c r="B6" s="73" t="s">
        <v>29</v>
      </c>
      <c r="C6" s="75"/>
      <c r="D6" s="71" t="s">
        <v>22</v>
      </c>
      <c r="E6" s="71"/>
      <c r="F6" s="71" t="s">
        <v>18</v>
      </c>
      <c r="G6" s="71" t="s">
        <v>19</v>
      </c>
      <c r="H6" s="71" t="s">
        <v>20</v>
      </c>
      <c r="I6" s="71"/>
      <c r="J6" s="71"/>
      <c r="K6" s="71" t="s">
        <v>7</v>
      </c>
      <c r="L6" s="71"/>
      <c r="M6" s="71"/>
      <c r="N6" s="71"/>
      <c r="O6" s="71" t="s">
        <v>30</v>
      </c>
      <c r="P6" s="71"/>
      <c r="Q6" s="71"/>
      <c r="R6" s="71"/>
      <c r="S6" s="71" t="s">
        <v>8</v>
      </c>
      <c r="T6" s="71"/>
      <c r="U6" s="71"/>
      <c r="V6" s="70" t="s">
        <v>17</v>
      </c>
      <c r="X6" s="69" t="s">
        <v>7</v>
      </c>
      <c r="Y6" s="73"/>
      <c r="Z6" s="72" t="s">
        <v>30</v>
      </c>
      <c r="AA6" s="73"/>
      <c r="AB6" s="73"/>
      <c r="AC6" s="72" t="s">
        <v>8</v>
      </c>
      <c r="AD6" s="90"/>
    </row>
    <row r="7" spans="1:30" ht="6.95" customHeight="1">
      <c r="B7" s="67">
        <v>10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30" ht="12.75" customHeight="1">
      <c r="A8" s="361">
        <v>1</v>
      </c>
      <c r="B8" t="s">
        <v>80</v>
      </c>
      <c r="D8">
        <v>9</v>
      </c>
      <c r="F8">
        <v>9</v>
      </c>
      <c r="G8">
        <v>0</v>
      </c>
      <c r="H8">
        <v>0</v>
      </c>
      <c r="J8">
        <v>18</v>
      </c>
      <c r="K8" t="s">
        <v>1</v>
      </c>
      <c r="L8">
        <v>0</v>
      </c>
      <c r="N8">
        <v>190</v>
      </c>
      <c r="O8" t="s">
        <v>1</v>
      </c>
      <c r="P8">
        <v>98</v>
      </c>
      <c r="R8">
        <v>528</v>
      </c>
      <c r="S8" t="s">
        <v>1</v>
      </c>
      <c r="T8">
        <v>384</v>
      </c>
      <c r="V8">
        <v>144</v>
      </c>
      <c r="X8" s="87">
        <v>2</v>
      </c>
      <c r="Z8" s="98">
        <v>21.111111111111111</v>
      </c>
      <c r="AB8" s="87">
        <v>58.666666666666664</v>
      </c>
      <c r="AC8" s="87" t="s">
        <v>1</v>
      </c>
      <c r="AD8" s="87">
        <v>42.666666666666664</v>
      </c>
    </row>
    <row r="9" spans="1:30" ht="12.75" customHeight="1">
      <c r="A9" s="361">
        <v>2</v>
      </c>
      <c r="B9" t="s">
        <v>74</v>
      </c>
      <c r="D9">
        <v>9</v>
      </c>
      <c r="F9">
        <v>8</v>
      </c>
      <c r="G9">
        <v>0</v>
      </c>
      <c r="H9">
        <v>1</v>
      </c>
      <c r="J9">
        <v>16</v>
      </c>
      <c r="K9" t="s">
        <v>1</v>
      </c>
      <c r="L9">
        <v>2</v>
      </c>
      <c r="N9">
        <v>184</v>
      </c>
      <c r="O9" t="s">
        <v>1</v>
      </c>
      <c r="P9">
        <v>104</v>
      </c>
      <c r="R9">
        <v>512</v>
      </c>
      <c r="S9" t="s">
        <v>1</v>
      </c>
      <c r="T9">
        <v>396</v>
      </c>
      <c r="V9">
        <v>116</v>
      </c>
      <c r="X9" s="87">
        <v>1.7777777777777777</v>
      </c>
      <c r="Z9" s="98">
        <v>20.444444444444443</v>
      </c>
      <c r="AB9" s="87">
        <v>56.888888888888886</v>
      </c>
      <c r="AC9" s="87" t="s">
        <v>1</v>
      </c>
      <c r="AD9" s="87">
        <v>44</v>
      </c>
    </row>
    <row r="10" spans="1:30" ht="12.75" customHeight="1">
      <c r="A10" s="361">
        <v>3</v>
      </c>
      <c r="B10" t="s">
        <v>86</v>
      </c>
      <c r="D10">
        <v>9</v>
      </c>
      <c r="F10">
        <v>5</v>
      </c>
      <c r="G10">
        <v>1</v>
      </c>
      <c r="H10">
        <v>3</v>
      </c>
      <c r="J10">
        <v>11</v>
      </c>
      <c r="K10" t="s">
        <v>1</v>
      </c>
      <c r="L10">
        <v>7</v>
      </c>
      <c r="N10">
        <v>152</v>
      </c>
      <c r="O10" t="s">
        <v>1</v>
      </c>
      <c r="P10">
        <v>136</v>
      </c>
      <c r="R10">
        <v>537</v>
      </c>
      <c r="S10" t="s">
        <v>1</v>
      </c>
      <c r="T10">
        <v>497</v>
      </c>
      <c r="V10">
        <v>40</v>
      </c>
      <c r="X10" s="87">
        <v>1.2222222222222223</v>
      </c>
      <c r="Z10" s="98">
        <v>16.888888888888889</v>
      </c>
      <c r="AB10" s="87">
        <v>59.666666666666664</v>
      </c>
      <c r="AC10" s="87" t="s">
        <v>1</v>
      </c>
      <c r="AD10" s="87">
        <v>55.222222222222221</v>
      </c>
    </row>
    <row r="11" spans="1:30" ht="12.75" customHeight="1">
      <c r="A11" s="361">
        <v>4</v>
      </c>
      <c r="B11" t="s">
        <v>124</v>
      </c>
      <c r="D11">
        <v>9</v>
      </c>
      <c r="F11">
        <v>4</v>
      </c>
      <c r="G11">
        <v>2</v>
      </c>
      <c r="H11">
        <v>3</v>
      </c>
      <c r="J11">
        <v>10</v>
      </c>
      <c r="K11" t="s">
        <v>1</v>
      </c>
      <c r="L11">
        <v>8</v>
      </c>
      <c r="N11">
        <v>155</v>
      </c>
      <c r="O11" t="s">
        <v>1</v>
      </c>
      <c r="P11">
        <v>133</v>
      </c>
      <c r="R11">
        <v>503</v>
      </c>
      <c r="S11" t="s">
        <v>1</v>
      </c>
      <c r="T11">
        <v>492</v>
      </c>
      <c r="V11">
        <v>11</v>
      </c>
      <c r="X11" s="87">
        <v>1.1111111111111112</v>
      </c>
      <c r="Z11" s="98">
        <v>17.222222222222221</v>
      </c>
      <c r="AB11" s="87">
        <v>55.888888888888886</v>
      </c>
      <c r="AC11" s="87" t="s">
        <v>1</v>
      </c>
      <c r="AD11" s="87">
        <v>54.666666666666664</v>
      </c>
    </row>
    <row r="12" spans="1:30" ht="12.75" customHeight="1">
      <c r="A12" s="361">
        <v>5</v>
      </c>
      <c r="B12" t="s">
        <v>108</v>
      </c>
      <c r="D12">
        <v>9</v>
      </c>
      <c r="F12">
        <v>4</v>
      </c>
      <c r="G12">
        <v>1</v>
      </c>
      <c r="H12">
        <v>4</v>
      </c>
      <c r="J12">
        <v>9</v>
      </c>
      <c r="K12" t="s">
        <v>1</v>
      </c>
      <c r="L12">
        <v>9</v>
      </c>
      <c r="N12">
        <v>138</v>
      </c>
      <c r="O12" t="s">
        <v>1</v>
      </c>
      <c r="P12">
        <v>150</v>
      </c>
      <c r="R12">
        <v>480</v>
      </c>
      <c r="S12" t="s">
        <v>1</v>
      </c>
      <c r="T12">
        <v>514</v>
      </c>
      <c r="V12">
        <v>-34</v>
      </c>
      <c r="X12" s="87">
        <v>1</v>
      </c>
      <c r="Z12" s="98">
        <v>15.333333333333334</v>
      </c>
      <c r="AB12" s="87">
        <v>53.333333333333336</v>
      </c>
      <c r="AC12" s="87" t="s">
        <v>1</v>
      </c>
      <c r="AD12" s="87">
        <v>57.111111111111114</v>
      </c>
    </row>
    <row r="13" spans="1:30" ht="12.75" customHeight="1">
      <c r="A13" s="361">
        <v>6</v>
      </c>
      <c r="B13" t="s">
        <v>100</v>
      </c>
      <c r="D13">
        <v>9</v>
      </c>
      <c r="F13">
        <v>3</v>
      </c>
      <c r="G13">
        <v>1</v>
      </c>
      <c r="H13">
        <v>5</v>
      </c>
      <c r="J13">
        <v>7</v>
      </c>
      <c r="K13" t="s">
        <v>1</v>
      </c>
      <c r="L13">
        <v>11</v>
      </c>
      <c r="N13">
        <v>133</v>
      </c>
      <c r="O13" t="s">
        <v>1</v>
      </c>
      <c r="P13">
        <v>155</v>
      </c>
      <c r="R13">
        <v>454</v>
      </c>
      <c r="S13" t="s">
        <v>1</v>
      </c>
      <c r="T13">
        <v>482</v>
      </c>
      <c r="V13">
        <v>-28</v>
      </c>
      <c r="X13" s="87">
        <v>0.77777777777777779</v>
      </c>
      <c r="Z13" s="98">
        <v>14.777777777777779</v>
      </c>
      <c r="AB13" s="87">
        <v>50.444444444444443</v>
      </c>
      <c r="AC13" s="87" t="s">
        <v>1</v>
      </c>
      <c r="AD13" s="87">
        <v>53.555555555555557</v>
      </c>
    </row>
    <row r="14" spans="1:30" ht="12.75" customHeight="1">
      <c r="A14" s="361">
        <v>7</v>
      </c>
      <c r="B14" t="s">
        <v>93</v>
      </c>
      <c r="D14">
        <v>9</v>
      </c>
      <c r="F14">
        <v>3</v>
      </c>
      <c r="G14">
        <v>0</v>
      </c>
      <c r="H14">
        <v>6</v>
      </c>
      <c r="J14">
        <v>6</v>
      </c>
      <c r="K14" t="s">
        <v>1</v>
      </c>
      <c r="L14">
        <v>12</v>
      </c>
      <c r="N14">
        <v>129</v>
      </c>
      <c r="O14" t="s">
        <v>1</v>
      </c>
      <c r="P14">
        <v>159</v>
      </c>
      <c r="R14">
        <v>478</v>
      </c>
      <c r="S14" t="s">
        <v>1</v>
      </c>
      <c r="T14">
        <v>506</v>
      </c>
      <c r="V14">
        <v>-28</v>
      </c>
      <c r="X14" s="87">
        <v>0.66666666666666663</v>
      </c>
      <c r="Z14" s="98">
        <v>14.333333333333334</v>
      </c>
      <c r="AB14" s="87">
        <v>53.111111111111114</v>
      </c>
      <c r="AC14" s="87" t="s">
        <v>1</v>
      </c>
      <c r="AD14" s="87">
        <v>56.222222222222221</v>
      </c>
    </row>
    <row r="15" spans="1:30" ht="12.75" customHeight="1">
      <c r="A15" s="361">
        <v>8</v>
      </c>
      <c r="B15" t="s">
        <v>115</v>
      </c>
      <c r="D15">
        <v>9</v>
      </c>
      <c r="F15">
        <v>2</v>
      </c>
      <c r="G15">
        <v>1</v>
      </c>
      <c r="H15">
        <v>6</v>
      </c>
      <c r="J15">
        <v>5</v>
      </c>
      <c r="K15" t="s">
        <v>1</v>
      </c>
      <c r="L15">
        <v>13</v>
      </c>
      <c r="N15">
        <v>138</v>
      </c>
      <c r="O15" t="s">
        <v>1</v>
      </c>
      <c r="P15">
        <v>150</v>
      </c>
      <c r="R15">
        <v>487</v>
      </c>
      <c r="S15" t="s">
        <v>1</v>
      </c>
      <c r="T15">
        <v>503</v>
      </c>
      <c r="V15">
        <v>-16</v>
      </c>
      <c r="X15" s="87">
        <v>0.55555555555555558</v>
      </c>
      <c r="Z15" s="98">
        <v>15.333333333333334</v>
      </c>
      <c r="AB15" s="87">
        <v>54.111111111111114</v>
      </c>
      <c r="AC15" s="87" t="s">
        <v>1</v>
      </c>
      <c r="AD15" s="87">
        <v>55.888888888888886</v>
      </c>
    </row>
    <row r="16" spans="1:30" ht="12.75" customHeight="1">
      <c r="A16" s="361">
        <v>9</v>
      </c>
      <c r="B16" t="s">
        <v>137</v>
      </c>
      <c r="D16">
        <v>9</v>
      </c>
      <c r="F16">
        <v>1</v>
      </c>
      <c r="G16">
        <v>2</v>
      </c>
      <c r="H16">
        <v>6</v>
      </c>
      <c r="J16">
        <v>4</v>
      </c>
      <c r="K16" t="s">
        <v>1</v>
      </c>
      <c r="L16">
        <v>14</v>
      </c>
      <c r="N16">
        <v>112</v>
      </c>
      <c r="O16" t="s">
        <v>1</v>
      </c>
      <c r="P16">
        <v>176</v>
      </c>
      <c r="R16">
        <v>424</v>
      </c>
      <c r="S16" t="s">
        <v>1</v>
      </c>
      <c r="T16">
        <v>501</v>
      </c>
      <c r="V16">
        <v>-77</v>
      </c>
      <c r="X16" s="87">
        <v>0.44444444444444442</v>
      </c>
      <c r="Z16" s="98">
        <v>12.444444444444445</v>
      </c>
      <c r="AB16" s="87">
        <v>47.111111111111114</v>
      </c>
      <c r="AC16" s="87" t="s">
        <v>1</v>
      </c>
      <c r="AD16" s="87">
        <v>55.666666666666664</v>
      </c>
    </row>
    <row r="17" spans="1:30" ht="12.75" customHeight="1">
      <c r="A17" s="361">
        <v>10</v>
      </c>
      <c r="B17" t="s">
        <v>130</v>
      </c>
      <c r="D17">
        <v>9</v>
      </c>
      <c r="F17">
        <v>2</v>
      </c>
      <c r="G17">
        <v>0</v>
      </c>
      <c r="H17">
        <v>7</v>
      </c>
      <c r="J17">
        <v>4</v>
      </c>
      <c r="K17" t="s">
        <v>1</v>
      </c>
      <c r="L17">
        <v>14</v>
      </c>
      <c r="N17">
        <v>109</v>
      </c>
      <c r="O17" t="s">
        <v>1</v>
      </c>
      <c r="P17">
        <v>179</v>
      </c>
      <c r="R17">
        <v>449</v>
      </c>
      <c r="S17" t="s">
        <v>1</v>
      </c>
      <c r="T17">
        <v>577</v>
      </c>
      <c r="V17">
        <v>-128</v>
      </c>
      <c r="X17" s="87">
        <v>0.44444444444444442</v>
      </c>
      <c r="Z17" s="98">
        <v>12.111111111111111</v>
      </c>
      <c r="AB17" s="87">
        <v>49.888888888888886</v>
      </c>
      <c r="AC17" s="87" t="s">
        <v>1</v>
      </c>
      <c r="AD17" s="87">
        <v>64.111111111111114</v>
      </c>
    </row>
    <row r="18" spans="1:30" ht="12.75" customHeight="1">
      <c r="X18" s="87"/>
      <c r="Z18" s="98"/>
      <c r="AB18" s="87"/>
      <c r="AC18" s="87"/>
      <c r="AD18" s="87"/>
    </row>
    <row r="19" spans="1:30" ht="12.75" customHeight="1">
      <c r="X19" s="87"/>
      <c r="Z19" s="98"/>
      <c r="AB19" s="87"/>
      <c r="AC19" s="87"/>
      <c r="AD19" s="87"/>
    </row>
    <row r="25" spans="1:30">
      <c r="C25" s="2"/>
      <c r="M25" s="1"/>
    </row>
    <row r="26" spans="1:30">
      <c r="C26" s="2"/>
      <c r="M26" s="1"/>
    </row>
    <row r="27" spans="1:30">
      <c r="C27" s="2"/>
      <c r="M27" s="1"/>
    </row>
    <row r="28" spans="1:30">
      <c r="C28" s="2"/>
      <c r="M28" s="1"/>
    </row>
    <row r="29" spans="1:30">
      <c r="C29" s="2"/>
      <c r="M29" s="1"/>
    </row>
    <row r="30" spans="1:30">
      <c r="C30" s="2"/>
      <c r="M30" s="1"/>
    </row>
    <row r="31" spans="1:30">
      <c r="C31" s="2"/>
      <c r="M31" s="1"/>
    </row>
    <row r="32" spans="1:30">
      <c r="C32" s="2"/>
      <c r="M32" s="1"/>
    </row>
    <row r="33" spans="3:13">
      <c r="C33" s="2"/>
      <c r="M33" s="1"/>
    </row>
    <row r="34" spans="3:13">
      <c r="C34" s="2"/>
      <c r="M34" s="1"/>
    </row>
    <row r="35" spans="3:13">
      <c r="C35" s="2"/>
      <c r="M35" s="1"/>
    </row>
    <row r="36" spans="3:13">
      <c r="C36" s="2"/>
      <c r="M36" s="1"/>
    </row>
    <row r="37" spans="3:13">
      <c r="C37" s="2"/>
      <c r="M37" s="1"/>
    </row>
    <row r="38" spans="3:13">
      <c r="C38" s="2"/>
      <c r="M38" s="1"/>
    </row>
    <row r="39" spans="3:13">
      <c r="C39" s="2"/>
      <c r="M39" s="1"/>
    </row>
    <row r="40" spans="3:13">
      <c r="C40" s="2"/>
      <c r="M40" s="1"/>
    </row>
  </sheetData>
  <autoFilter ref="B7:AD19"/>
  <mergeCells count="2">
    <mergeCell ref="X4:AD4"/>
    <mergeCell ref="A2:AD2"/>
  </mergeCells>
  <phoneticPr fontId="0" type="noConversion"/>
  <pageMargins left="0.19685039370078741" right="0.19685039370078741" top="0.19685039370078741" bottom="0.98425196850393704" header="0.51181102362204722" footer="0.51181102362204722"/>
  <pageSetup paperSize="9" scale="9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U743"/>
  <sheetViews>
    <sheetView showGridLines="0" zoomScale="80" workbookViewId="0">
      <selection activeCell="A2" sqref="A2:Q2"/>
    </sheetView>
  </sheetViews>
  <sheetFormatPr baseColWidth="10" defaultRowHeight="12.75"/>
  <cols>
    <col min="1" max="1" width="5.28515625" style="1" bestFit="1" customWidth="1"/>
    <col min="2" max="2" width="5.7109375" bestFit="1" customWidth="1"/>
    <col min="3" max="3" width="5.140625" bestFit="1" customWidth="1"/>
    <col min="4" max="4" width="10.85546875" bestFit="1" customWidth="1"/>
    <col min="5" max="5" width="22" bestFit="1" customWidth="1"/>
    <col min="6" max="6" width="1.7109375" style="3" bestFit="1" customWidth="1"/>
    <col min="7" max="7" width="22.7109375" customWidth="1"/>
    <col min="8" max="8" width="1.7109375" style="100" bestFit="1" customWidth="1"/>
    <col min="9" max="9" width="23.140625" hidden="1" customWidth="1"/>
    <col min="10" max="10" width="4" customWidth="1"/>
    <col min="11" max="11" width="23.85546875" bestFit="1" customWidth="1"/>
    <col min="12" max="12" width="1.5703125" bestFit="1" customWidth="1"/>
    <col min="13" max="13" width="24.140625" bestFit="1" customWidth="1"/>
    <col min="14" max="14" width="2.140625" customWidth="1"/>
    <col min="15" max="15" width="6.5703125" bestFit="1" customWidth="1"/>
    <col min="16" max="16" width="2" customWidth="1"/>
    <col min="17" max="17" width="6.5703125" bestFit="1" customWidth="1"/>
    <col min="18" max="18" width="4.5703125" customWidth="1"/>
    <col min="19" max="21" width="3" hidden="1" customWidth="1"/>
  </cols>
  <sheetData>
    <row r="1" spans="1:21" ht="24.95" customHeight="1" thickBot="1"/>
    <row r="2" spans="1:21" ht="32.25" customHeight="1" thickBot="1">
      <c r="A2" s="434" t="s">
        <v>10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6"/>
    </row>
    <row r="3" spans="1:21" s="53" customFormat="1" ht="12.75" customHeight="1" thickBot="1">
      <c r="A3" s="82"/>
      <c r="B3" s="55"/>
      <c r="C3" s="55"/>
      <c r="D3" s="55"/>
      <c r="E3" s="55"/>
      <c r="F3" s="55"/>
      <c r="G3" s="55"/>
      <c r="H3" s="103"/>
      <c r="I3" s="55"/>
      <c r="J3" s="55"/>
      <c r="K3" s="55"/>
      <c r="L3" s="55"/>
      <c r="M3" s="55"/>
      <c r="N3" s="55"/>
      <c r="O3" s="55"/>
      <c r="P3" s="55"/>
      <c r="Q3" s="55"/>
      <c r="S3"/>
      <c r="T3"/>
      <c r="U3"/>
    </row>
    <row r="4" spans="1:21" s="53" customFormat="1" ht="12.75" customHeight="1" thickBot="1">
      <c r="A4" s="82"/>
      <c r="B4" s="55"/>
      <c r="C4" s="55"/>
      <c r="D4" s="55"/>
      <c r="E4" s="55"/>
      <c r="F4" s="55"/>
      <c r="G4" s="60" t="s">
        <v>15</v>
      </c>
      <c r="H4" s="104"/>
      <c r="I4" s="60"/>
      <c r="J4" s="56"/>
      <c r="K4" s="58">
        <f>SUBTOTAL(9,Auswertung1_Einzelergebnisse)*2+SUBTOTAL(9,Auswertung2_Einzelergebnisse)</f>
        <v>744</v>
      </c>
      <c r="L4" s="56" t="s">
        <v>1</v>
      </c>
      <c r="M4" s="59">
        <f>SUBTOTAL(9,Auswertung3_Einzelergebnisse)*2+SUBTOTAL(9,Auswertung2_Einzelergebnisse)</f>
        <v>696</v>
      </c>
      <c r="N4" s="56"/>
      <c r="O4" s="56">
        <f>SUBTOTAL(9,O8:O729)</f>
        <v>2451</v>
      </c>
      <c r="P4" s="56" t="s">
        <v>1</v>
      </c>
      <c r="Q4" s="57">
        <f>SUBTOTAL(9,Q8:Q729)</f>
        <v>2401</v>
      </c>
      <c r="R4"/>
      <c r="S4"/>
      <c r="T4"/>
    </row>
    <row r="6" spans="1:21">
      <c r="A6" s="102" t="s">
        <v>32</v>
      </c>
      <c r="B6" s="76" t="s">
        <v>12</v>
      </c>
      <c r="C6" s="76" t="s">
        <v>13</v>
      </c>
      <c r="D6" s="76" t="s">
        <v>2</v>
      </c>
      <c r="E6" s="73" t="s">
        <v>25</v>
      </c>
      <c r="F6" s="95"/>
      <c r="G6" s="74" t="s">
        <v>26</v>
      </c>
      <c r="H6" s="105"/>
      <c r="I6" s="75" t="s">
        <v>16</v>
      </c>
      <c r="J6" s="77"/>
      <c r="K6" s="77"/>
      <c r="L6" s="77"/>
      <c r="M6" s="77"/>
      <c r="N6" s="77"/>
      <c r="O6" s="77"/>
      <c r="P6" s="77" t="s">
        <v>8</v>
      </c>
      <c r="Q6" s="78"/>
    </row>
    <row r="7" spans="1:21" ht="6.95" customHeight="1">
      <c r="A7" s="299"/>
      <c r="B7" s="1"/>
      <c r="C7" s="1"/>
      <c r="D7" s="1"/>
      <c r="E7" s="1"/>
      <c r="F7" s="1"/>
      <c r="G7" s="1"/>
      <c r="H7" s="106"/>
      <c r="I7" s="1"/>
    </row>
    <row r="8" spans="1:21">
      <c r="A8" s="389">
        <v>1</v>
      </c>
      <c r="B8" s="68">
        <v>1</v>
      </c>
      <c r="C8">
        <v>1</v>
      </c>
      <c r="D8" s="81">
        <v>35701</v>
      </c>
      <c r="E8" s="2" t="s">
        <v>100</v>
      </c>
      <c r="F8" s="94" t="s">
        <v>0</v>
      </c>
      <c r="G8" s="2" t="s">
        <v>115</v>
      </c>
      <c r="H8" s="107"/>
      <c r="I8" s="2" t="s">
        <v>147</v>
      </c>
      <c r="K8" s="2" t="s">
        <v>105</v>
      </c>
      <c r="L8" t="s">
        <v>0</v>
      </c>
      <c r="M8" s="2" t="s">
        <v>119</v>
      </c>
      <c r="O8">
        <v>6</v>
      </c>
      <c r="P8" s="1" t="s">
        <v>1</v>
      </c>
      <c r="Q8">
        <v>3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>
      <c r="A9" s="389">
        <v>2</v>
      </c>
      <c r="B9" s="68">
        <v>1</v>
      </c>
      <c r="C9">
        <v>2</v>
      </c>
      <c r="D9" s="81">
        <v>35701</v>
      </c>
      <c r="E9" s="2" t="s">
        <v>100</v>
      </c>
      <c r="F9" s="94" t="s">
        <v>0</v>
      </c>
      <c r="G9" s="2" t="s">
        <v>115</v>
      </c>
      <c r="H9" s="107">
        <v>0</v>
      </c>
      <c r="I9" s="2" t="s">
        <v>147</v>
      </c>
      <c r="K9" s="2" t="s">
        <v>99</v>
      </c>
      <c r="L9" t="s">
        <v>0</v>
      </c>
      <c r="M9" s="2" t="s">
        <v>120</v>
      </c>
      <c r="O9">
        <v>2</v>
      </c>
      <c r="P9" s="1" t="s">
        <v>1</v>
      </c>
      <c r="Q9">
        <v>7</v>
      </c>
      <c r="S9">
        <f t="shared" ref="S9:S24" si="0">IF(O9&gt;Q9,1,0)</f>
        <v>0</v>
      </c>
      <c r="T9">
        <f t="shared" ref="T9:T24" si="1">IF(ISNUMBER(Q9),IF(O9=Q9,1,0),0)</f>
        <v>0</v>
      </c>
      <c r="U9">
        <f t="shared" ref="U9:U24" si="2">IF(O9&lt;Q9,1,0)</f>
        <v>1</v>
      </c>
    </row>
    <row r="10" spans="1:21">
      <c r="A10" s="389">
        <v>3</v>
      </c>
      <c r="B10" s="68">
        <v>1</v>
      </c>
      <c r="C10">
        <v>3</v>
      </c>
      <c r="D10" s="81">
        <v>35701</v>
      </c>
      <c r="E10" s="2" t="s">
        <v>100</v>
      </c>
      <c r="F10" s="94" t="s">
        <v>0</v>
      </c>
      <c r="G10" s="2" t="s">
        <v>115</v>
      </c>
      <c r="H10" s="107"/>
      <c r="I10" s="2" t="s">
        <v>147</v>
      </c>
      <c r="K10" s="2" t="s">
        <v>101</v>
      </c>
      <c r="L10" t="s">
        <v>0</v>
      </c>
      <c r="M10" s="2" t="s">
        <v>114</v>
      </c>
      <c r="O10">
        <v>5</v>
      </c>
      <c r="P10" s="1" t="s">
        <v>1</v>
      </c>
      <c r="Q10">
        <v>4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>
      <c r="A11" s="389">
        <v>4</v>
      </c>
      <c r="B11" s="68">
        <v>1</v>
      </c>
      <c r="C11">
        <v>4</v>
      </c>
      <c r="D11" s="81">
        <v>35701</v>
      </c>
      <c r="E11" s="2" t="s">
        <v>100</v>
      </c>
      <c r="F11" s="94" t="s">
        <v>0</v>
      </c>
      <c r="G11" s="2" t="s">
        <v>115</v>
      </c>
      <c r="H11" s="107"/>
      <c r="I11" s="2" t="s">
        <v>147</v>
      </c>
      <c r="K11" s="2" t="s">
        <v>102</v>
      </c>
      <c r="L11" t="s">
        <v>0</v>
      </c>
      <c r="M11" s="2" t="s">
        <v>116</v>
      </c>
      <c r="O11">
        <v>8</v>
      </c>
      <c r="P11" s="1" t="s">
        <v>1</v>
      </c>
      <c r="Q11">
        <v>2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>
      <c r="A12" s="389">
        <v>5</v>
      </c>
      <c r="B12" s="68">
        <v>1</v>
      </c>
      <c r="C12">
        <v>5</v>
      </c>
      <c r="D12" s="81">
        <v>35701</v>
      </c>
      <c r="E12" s="2" t="s">
        <v>100</v>
      </c>
      <c r="F12" s="94" t="s">
        <v>0</v>
      </c>
      <c r="G12" s="2" t="s">
        <v>115</v>
      </c>
      <c r="H12" s="107"/>
      <c r="I12" s="2" t="s">
        <v>147</v>
      </c>
      <c r="K12" s="2" t="s">
        <v>99</v>
      </c>
      <c r="L12" t="s">
        <v>0</v>
      </c>
      <c r="M12" s="2" t="s">
        <v>119</v>
      </c>
      <c r="O12">
        <v>6</v>
      </c>
      <c r="P12" s="1" t="s">
        <v>1</v>
      </c>
      <c r="Q12">
        <v>6</v>
      </c>
      <c r="S12">
        <f t="shared" si="0"/>
        <v>0</v>
      </c>
      <c r="T12">
        <f t="shared" si="1"/>
        <v>1</v>
      </c>
      <c r="U12">
        <f t="shared" si="2"/>
        <v>0</v>
      </c>
    </row>
    <row r="13" spans="1:21">
      <c r="A13" s="389">
        <v>6</v>
      </c>
      <c r="B13" s="68">
        <v>1</v>
      </c>
      <c r="C13">
        <v>6</v>
      </c>
      <c r="D13" s="81">
        <v>35701</v>
      </c>
      <c r="E13" s="2" t="s">
        <v>100</v>
      </c>
      <c r="F13" s="94" t="s">
        <v>0</v>
      </c>
      <c r="G13" s="2" t="s">
        <v>115</v>
      </c>
      <c r="H13" s="107">
        <v>0</v>
      </c>
      <c r="I13" s="2" t="s">
        <v>147</v>
      </c>
      <c r="K13" s="2" t="s">
        <v>101</v>
      </c>
      <c r="L13" t="s">
        <v>0</v>
      </c>
      <c r="M13" s="2" t="s">
        <v>120</v>
      </c>
      <c r="O13">
        <v>3</v>
      </c>
      <c r="P13" s="1" t="s">
        <v>1</v>
      </c>
      <c r="Q13">
        <v>6</v>
      </c>
      <c r="S13">
        <f t="shared" si="0"/>
        <v>0</v>
      </c>
      <c r="T13">
        <f t="shared" si="1"/>
        <v>0</v>
      </c>
      <c r="U13">
        <f t="shared" si="2"/>
        <v>1</v>
      </c>
    </row>
    <row r="14" spans="1:21">
      <c r="A14" s="389">
        <v>7</v>
      </c>
      <c r="B14" s="68">
        <v>1</v>
      </c>
      <c r="C14">
        <v>7</v>
      </c>
      <c r="D14" s="81">
        <v>35701</v>
      </c>
      <c r="E14" s="2" t="s">
        <v>100</v>
      </c>
      <c r="F14" s="94" t="s">
        <v>0</v>
      </c>
      <c r="G14" s="2" t="s">
        <v>115</v>
      </c>
      <c r="H14" s="107"/>
      <c r="I14" s="2" t="s">
        <v>147</v>
      </c>
      <c r="K14" s="2" t="s">
        <v>102</v>
      </c>
      <c r="L14" t="s">
        <v>0</v>
      </c>
      <c r="M14" s="2" t="s">
        <v>114</v>
      </c>
      <c r="O14">
        <v>2</v>
      </c>
      <c r="P14" s="1" t="s">
        <v>1</v>
      </c>
      <c r="Q14">
        <v>2</v>
      </c>
      <c r="S14">
        <f t="shared" si="0"/>
        <v>0</v>
      </c>
      <c r="T14">
        <f t="shared" si="1"/>
        <v>1</v>
      </c>
      <c r="U14">
        <f t="shared" si="2"/>
        <v>0</v>
      </c>
    </row>
    <row r="15" spans="1:21">
      <c r="A15" s="389">
        <v>8</v>
      </c>
      <c r="B15" s="68">
        <v>1</v>
      </c>
      <c r="C15">
        <v>8</v>
      </c>
      <c r="D15" s="81">
        <v>35701</v>
      </c>
      <c r="E15" s="2" t="s">
        <v>100</v>
      </c>
      <c r="F15" s="94" t="s">
        <v>0</v>
      </c>
      <c r="G15" s="2" t="s">
        <v>115</v>
      </c>
      <c r="H15" s="107">
        <v>0</v>
      </c>
      <c r="I15" s="2" t="s">
        <v>147</v>
      </c>
      <c r="K15" s="2" t="s">
        <v>105</v>
      </c>
      <c r="L15" t="s">
        <v>0</v>
      </c>
      <c r="M15" s="2" t="s">
        <v>116</v>
      </c>
      <c r="O15">
        <v>1</v>
      </c>
      <c r="P15" s="1" t="s">
        <v>1</v>
      </c>
      <c r="Q15">
        <v>6</v>
      </c>
      <c r="S15">
        <f t="shared" si="0"/>
        <v>0</v>
      </c>
      <c r="T15">
        <f t="shared" si="1"/>
        <v>0</v>
      </c>
      <c r="U15">
        <f t="shared" si="2"/>
        <v>1</v>
      </c>
    </row>
    <row r="16" spans="1:21">
      <c r="A16" s="389">
        <v>9</v>
      </c>
      <c r="B16" s="68">
        <v>1</v>
      </c>
      <c r="C16">
        <v>9</v>
      </c>
      <c r="D16" s="81">
        <v>35701</v>
      </c>
      <c r="E16" s="2" t="s">
        <v>100</v>
      </c>
      <c r="F16" s="94" t="s">
        <v>0</v>
      </c>
      <c r="G16" s="2" t="s">
        <v>115</v>
      </c>
      <c r="H16" s="107"/>
      <c r="I16" s="2" t="s">
        <v>147</v>
      </c>
      <c r="K16" s="2" t="s">
        <v>102</v>
      </c>
      <c r="L16" t="s">
        <v>0</v>
      </c>
      <c r="M16" s="2" t="s">
        <v>120</v>
      </c>
      <c r="O16">
        <v>4</v>
      </c>
      <c r="P16" s="1" t="s">
        <v>1</v>
      </c>
      <c r="Q16">
        <v>4</v>
      </c>
      <c r="S16">
        <f t="shared" si="0"/>
        <v>0</v>
      </c>
      <c r="T16">
        <f t="shared" si="1"/>
        <v>1</v>
      </c>
      <c r="U16">
        <f t="shared" si="2"/>
        <v>0</v>
      </c>
    </row>
    <row r="17" spans="1:21">
      <c r="A17" s="389">
        <v>10</v>
      </c>
      <c r="B17" s="68">
        <v>1</v>
      </c>
      <c r="C17">
        <v>10</v>
      </c>
      <c r="D17" s="81">
        <v>35701</v>
      </c>
      <c r="E17" s="2" t="s">
        <v>100</v>
      </c>
      <c r="F17" s="94" t="s">
        <v>0</v>
      </c>
      <c r="G17" s="2" t="s">
        <v>115</v>
      </c>
      <c r="H17" s="107"/>
      <c r="I17" s="2" t="s">
        <v>147</v>
      </c>
      <c r="K17" s="2" t="s">
        <v>101</v>
      </c>
      <c r="L17" t="s">
        <v>0</v>
      </c>
      <c r="M17" s="2" t="s">
        <v>119</v>
      </c>
      <c r="O17">
        <v>5</v>
      </c>
      <c r="P17" s="1" t="s">
        <v>1</v>
      </c>
      <c r="Q17">
        <v>4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>
      <c r="A18" s="389">
        <v>11</v>
      </c>
      <c r="B18" s="68">
        <v>1</v>
      </c>
      <c r="C18">
        <v>11</v>
      </c>
      <c r="D18" s="81">
        <v>35701</v>
      </c>
      <c r="E18" s="2" t="s">
        <v>100</v>
      </c>
      <c r="F18" s="94" t="s">
        <v>0</v>
      </c>
      <c r="G18" s="2" t="s">
        <v>115</v>
      </c>
      <c r="H18" s="107"/>
      <c r="I18" s="2" t="s">
        <v>147</v>
      </c>
      <c r="K18" s="2" t="s">
        <v>99</v>
      </c>
      <c r="L18" t="s">
        <v>0</v>
      </c>
      <c r="M18" s="2" t="s">
        <v>116</v>
      </c>
      <c r="O18">
        <v>2</v>
      </c>
      <c r="P18" s="1" t="s">
        <v>1</v>
      </c>
      <c r="Q18">
        <v>2</v>
      </c>
      <c r="S18">
        <f t="shared" si="0"/>
        <v>0</v>
      </c>
      <c r="T18">
        <f t="shared" si="1"/>
        <v>1</v>
      </c>
      <c r="U18">
        <f t="shared" si="2"/>
        <v>0</v>
      </c>
    </row>
    <row r="19" spans="1:21">
      <c r="A19" s="389">
        <v>12</v>
      </c>
      <c r="B19" s="68">
        <v>1</v>
      </c>
      <c r="C19">
        <v>12</v>
      </c>
      <c r="D19" s="81">
        <v>35701</v>
      </c>
      <c r="E19" s="2" t="s">
        <v>100</v>
      </c>
      <c r="F19" s="94" t="s">
        <v>0</v>
      </c>
      <c r="G19" s="2" t="s">
        <v>115</v>
      </c>
      <c r="H19" s="107">
        <v>0</v>
      </c>
      <c r="I19" s="2" t="s">
        <v>147</v>
      </c>
      <c r="K19" s="2" t="s">
        <v>105</v>
      </c>
      <c r="L19" t="s">
        <v>0</v>
      </c>
      <c r="M19" s="2" t="s">
        <v>114</v>
      </c>
      <c r="O19">
        <v>1</v>
      </c>
      <c r="P19" s="1" t="s">
        <v>1</v>
      </c>
      <c r="Q19">
        <v>4</v>
      </c>
      <c r="S19">
        <f t="shared" si="0"/>
        <v>0</v>
      </c>
      <c r="T19">
        <f t="shared" si="1"/>
        <v>0</v>
      </c>
      <c r="U19">
        <f t="shared" si="2"/>
        <v>1</v>
      </c>
    </row>
    <row r="20" spans="1:21">
      <c r="A20" s="389">
        <v>13</v>
      </c>
      <c r="B20" s="68">
        <v>1</v>
      </c>
      <c r="C20">
        <v>13</v>
      </c>
      <c r="D20" s="81">
        <v>35701</v>
      </c>
      <c r="E20" s="2" t="s">
        <v>100</v>
      </c>
      <c r="F20" s="94" t="s">
        <v>0</v>
      </c>
      <c r="G20" s="2" t="s">
        <v>115</v>
      </c>
      <c r="H20" s="107"/>
      <c r="I20" s="2" t="s">
        <v>147</v>
      </c>
      <c r="K20" s="2" t="s">
        <v>105</v>
      </c>
      <c r="L20" t="s">
        <v>0</v>
      </c>
      <c r="M20" s="2" t="s">
        <v>120</v>
      </c>
      <c r="O20">
        <v>3</v>
      </c>
      <c r="P20" s="1" t="s">
        <v>1</v>
      </c>
      <c r="Q20">
        <v>3</v>
      </c>
      <c r="S20">
        <f t="shared" si="0"/>
        <v>0</v>
      </c>
      <c r="T20">
        <f t="shared" si="1"/>
        <v>1</v>
      </c>
      <c r="U20">
        <f t="shared" si="2"/>
        <v>0</v>
      </c>
    </row>
    <row r="21" spans="1:21">
      <c r="A21" s="389">
        <v>14</v>
      </c>
      <c r="B21" s="68">
        <v>1</v>
      </c>
      <c r="C21">
        <v>14</v>
      </c>
      <c r="D21" s="81">
        <v>35701</v>
      </c>
      <c r="E21" s="2" t="s">
        <v>100</v>
      </c>
      <c r="F21" s="94" t="s">
        <v>0</v>
      </c>
      <c r="G21" s="2" t="s">
        <v>115</v>
      </c>
      <c r="H21" s="107"/>
      <c r="I21" s="2" t="s">
        <v>147</v>
      </c>
      <c r="K21" s="2" t="s">
        <v>102</v>
      </c>
      <c r="L21" t="s">
        <v>0</v>
      </c>
      <c r="M21" s="2" t="s">
        <v>119</v>
      </c>
      <c r="O21">
        <v>5</v>
      </c>
      <c r="P21" s="1" t="s">
        <v>1</v>
      </c>
      <c r="Q21">
        <v>4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>
      <c r="A22" s="389">
        <v>15</v>
      </c>
      <c r="B22" s="68">
        <v>1</v>
      </c>
      <c r="C22">
        <v>15</v>
      </c>
      <c r="D22" s="81">
        <v>35701</v>
      </c>
      <c r="E22" s="2" t="s">
        <v>100</v>
      </c>
      <c r="F22" s="94" t="s">
        <v>0</v>
      </c>
      <c r="G22" s="2" t="s">
        <v>115</v>
      </c>
      <c r="H22" s="107"/>
      <c r="I22" s="2" t="s">
        <v>147</v>
      </c>
      <c r="K22" s="2" t="s">
        <v>101</v>
      </c>
      <c r="L22" t="s">
        <v>0</v>
      </c>
      <c r="M22" s="2" t="s">
        <v>116</v>
      </c>
      <c r="O22">
        <v>3</v>
      </c>
      <c r="P22" s="1" t="s">
        <v>1</v>
      </c>
      <c r="Q22">
        <v>0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>
      <c r="A23" s="389">
        <v>16</v>
      </c>
      <c r="B23" s="68">
        <v>1</v>
      </c>
      <c r="C23">
        <v>16</v>
      </c>
      <c r="D23" s="81">
        <v>35701</v>
      </c>
      <c r="E23" s="2" t="s">
        <v>100</v>
      </c>
      <c r="F23" s="94" t="s">
        <v>0</v>
      </c>
      <c r="G23" s="2" t="s">
        <v>115</v>
      </c>
      <c r="H23" s="107"/>
      <c r="I23" s="2" t="s">
        <v>147</v>
      </c>
      <c r="K23" s="2" t="s">
        <v>99</v>
      </c>
      <c r="L23" t="s">
        <v>0</v>
      </c>
      <c r="M23" s="2" t="s">
        <v>114</v>
      </c>
      <c r="O23">
        <v>3</v>
      </c>
      <c r="P23" s="1" t="s">
        <v>1</v>
      </c>
      <c r="Q23">
        <v>3</v>
      </c>
      <c r="S23">
        <f t="shared" si="0"/>
        <v>0</v>
      </c>
      <c r="T23">
        <f t="shared" si="1"/>
        <v>1</v>
      </c>
      <c r="U23">
        <f t="shared" si="2"/>
        <v>0</v>
      </c>
    </row>
    <row r="24" spans="1:21">
      <c r="A24" s="389">
        <v>17</v>
      </c>
      <c r="B24" s="68">
        <v>2</v>
      </c>
      <c r="C24">
        <v>1</v>
      </c>
      <c r="D24" s="81">
        <v>35707</v>
      </c>
      <c r="E24" s="2" t="s">
        <v>93</v>
      </c>
      <c r="F24" s="94" t="s">
        <v>0</v>
      </c>
      <c r="G24" s="2" t="s">
        <v>74</v>
      </c>
      <c r="H24" s="107"/>
      <c r="I24" s="2" t="s">
        <v>147</v>
      </c>
      <c r="K24" s="2" t="s">
        <v>97</v>
      </c>
      <c r="L24" t="s">
        <v>0</v>
      </c>
      <c r="M24" s="2" t="s">
        <v>75</v>
      </c>
      <c r="O24">
        <v>7</v>
      </c>
      <c r="P24" s="1" t="s">
        <v>1</v>
      </c>
      <c r="Q24">
        <v>4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>
      <c r="A25" s="389">
        <v>18</v>
      </c>
      <c r="B25" s="68">
        <v>2</v>
      </c>
      <c r="C25">
        <v>2</v>
      </c>
      <c r="D25" s="81">
        <v>35707</v>
      </c>
      <c r="E25" s="2" t="s">
        <v>93</v>
      </c>
      <c r="F25" s="94" t="s">
        <v>0</v>
      </c>
      <c r="G25" s="2" t="s">
        <v>74</v>
      </c>
      <c r="H25" s="107">
        <v>0</v>
      </c>
      <c r="I25" s="2" t="s">
        <v>147</v>
      </c>
      <c r="K25" s="2" t="s">
        <v>96</v>
      </c>
      <c r="L25" t="s">
        <v>0</v>
      </c>
      <c r="M25" s="2" t="s">
        <v>77</v>
      </c>
      <c r="O25">
        <v>2</v>
      </c>
      <c r="P25" s="1" t="s">
        <v>1</v>
      </c>
      <c r="Q25">
        <v>6</v>
      </c>
      <c r="S25">
        <f t="shared" ref="S25:S40" si="3">IF(O25&gt;Q25,1,0)</f>
        <v>0</v>
      </c>
      <c r="T25">
        <f t="shared" ref="T25:T40" si="4">IF(ISNUMBER(Q25),IF(O25=Q25,1,0),0)</f>
        <v>0</v>
      </c>
      <c r="U25">
        <f t="shared" ref="U25:U40" si="5">IF(O25&lt;Q25,1,0)</f>
        <v>1</v>
      </c>
    </row>
    <row r="26" spans="1:21">
      <c r="A26" s="389">
        <v>19</v>
      </c>
      <c r="B26" s="68">
        <v>2</v>
      </c>
      <c r="C26">
        <v>3</v>
      </c>
      <c r="D26" s="81">
        <v>35707</v>
      </c>
      <c r="E26" s="2" t="s">
        <v>93</v>
      </c>
      <c r="F26" s="94" t="s">
        <v>0</v>
      </c>
      <c r="G26" s="2" t="s">
        <v>74</v>
      </c>
      <c r="H26" s="107"/>
      <c r="I26" s="2" t="s">
        <v>147</v>
      </c>
      <c r="K26" s="2" t="s">
        <v>94</v>
      </c>
      <c r="L26" t="s">
        <v>0</v>
      </c>
      <c r="M26" s="2" t="s">
        <v>73</v>
      </c>
      <c r="O26">
        <v>5</v>
      </c>
      <c r="P26" s="1" t="s">
        <v>1</v>
      </c>
      <c r="Q26">
        <v>5</v>
      </c>
      <c r="S26">
        <f t="shared" si="3"/>
        <v>0</v>
      </c>
      <c r="T26">
        <f t="shared" si="4"/>
        <v>1</v>
      </c>
      <c r="U26">
        <f t="shared" si="5"/>
        <v>0</v>
      </c>
    </row>
    <row r="27" spans="1:21">
      <c r="A27" s="389">
        <v>20</v>
      </c>
      <c r="B27" s="68">
        <v>2</v>
      </c>
      <c r="C27">
        <v>4</v>
      </c>
      <c r="D27" s="81">
        <v>35707</v>
      </c>
      <c r="E27" s="2" t="s">
        <v>93</v>
      </c>
      <c r="F27" s="94" t="s">
        <v>0</v>
      </c>
      <c r="G27" s="2" t="s">
        <v>74</v>
      </c>
      <c r="H27" s="107">
        <v>0</v>
      </c>
      <c r="I27" s="2" t="s">
        <v>147</v>
      </c>
      <c r="K27" s="2" t="s">
        <v>95</v>
      </c>
      <c r="L27" t="s">
        <v>0</v>
      </c>
      <c r="M27" s="2" t="s">
        <v>76</v>
      </c>
      <c r="O27">
        <v>0</v>
      </c>
      <c r="P27" s="1" t="s">
        <v>1</v>
      </c>
      <c r="Q27">
        <v>4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>
      <c r="A28" s="389">
        <v>21</v>
      </c>
      <c r="B28" s="68">
        <v>2</v>
      </c>
      <c r="C28">
        <v>5</v>
      </c>
      <c r="D28" s="81">
        <v>35707</v>
      </c>
      <c r="E28" s="2" t="s">
        <v>93</v>
      </c>
      <c r="F28" s="94" t="s">
        <v>0</v>
      </c>
      <c r="G28" s="2" t="s">
        <v>74</v>
      </c>
      <c r="H28" s="107"/>
      <c r="I28" s="2" t="s">
        <v>147</v>
      </c>
      <c r="K28" s="2" t="s">
        <v>96</v>
      </c>
      <c r="L28" t="s">
        <v>0</v>
      </c>
      <c r="M28" s="2" t="s">
        <v>75</v>
      </c>
      <c r="O28">
        <v>6</v>
      </c>
      <c r="P28" s="1" t="s">
        <v>1</v>
      </c>
      <c r="Q28">
        <v>3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>
      <c r="A29" s="389">
        <v>22</v>
      </c>
      <c r="B29" s="68">
        <v>2</v>
      </c>
      <c r="C29">
        <v>6</v>
      </c>
      <c r="D29" s="81">
        <v>35707</v>
      </c>
      <c r="E29" s="2" t="s">
        <v>93</v>
      </c>
      <c r="F29" s="94" t="s">
        <v>0</v>
      </c>
      <c r="G29" s="2" t="s">
        <v>74</v>
      </c>
      <c r="H29" s="107">
        <v>0</v>
      </c>
      <c r="I29" s="2" t="s">
        <v>147</v>
      </c>
      <c r="K29" s="2" t="s">
        <v>94</v>
      </c>
      <c r="L29" t="s">
        <v>0</v>
      </c>
      <c r="M29" s="2" t="s">
        <v>77</v>
      </c>
      <c r="O29">
        <v>2</v>
      </c>
      <c r="P29" s="1" t="s">
        <v>1</v>
      </c>
      <c r="Q29">
        <v>3</v>
      </c>
      <c r="S29">
        <f t="shared" si="3"/>
        <v>0</v>
      </c>
      <c r="T29">
        <f t="shared" si="4"/>
        <v>0</v>
      </c>
      <c r="U29">
        <f t="shared" si="5"/>
        <v>1</v>
      </c>
    </row>
    <row r="30" spans="1:21">
      <c r="A30" s="389">
        <v>23</v>
      </c>
      <c r="B30" s="68">
        <v>2</v>
      </c>
      <c r="C30">
        <v>7</v>
      </c>
      <c r="D30" s="81">
        <v>35707</v>
      </c>
      <c r="E30" s="2" t="s">
        <v>93</v>
      </c>
      <c r="F30" s="94" t="s">
        <v>0</v>
      </c>
      <c r="G30" s="2" t="s">
        <v>74</v>
      </c>
      <c r="H30" s="107">
        <v>0</v>
      </c>
      <c r="I30" s="2" t="s">
        <v>147</v>
      </c>
      <c r="K30" s="2" t="s">
        <v>95</v>
      </c>
      <c r="L30" t="s">
        <v>0</v>
      </c>
      <c r="M30" s="2" t="s">
        <v>73</v>
      </c>
      <c r="O30">
        <v>1</v>
      </c>
      <c r="P30" s="1" t="s">
        <v>1</v>
      </c>
      <c r="Q30">
        <v>3</v>
      </c>
      <c r="S30">
        <f t="shared" si="3"/>
        <v>0</v>
      </c>
      <c r="T30">
        <f t="shared" si="4"/>
        <v>0</v>
      </c>
      <c r="U30">
        <f t="shared" si="5"/>
        <v>1</v>
      </c>
    </row>
    <row r="31" spans="1:21">
      <c r="A31" s="389">
        <v>24</v>
      </c>
      <c r="B31" s="68">
        <v>2</v>
      </c>
      <c r="C31">
        <v>8</v>
      </c>
      <c r="D31" s="81">
        <v>35707</v>
      </c>
      <c r="E31" s="2" t="s">
        <v>93</v>
      </c>
      <c r="F31" s="94" t="s">
        <v>0</v>
      </c>
      <c r="G31" s="2" t="s">
        <v>74</v>
      </c>
      <c r="H31" s="107"/>
      <c r="I31" s="2" t="s">
        <v>147</v>
      </c>
      <c r="K31" s="2" t="s">
        <v>97</v>
      </c>
      <c r="L31" t="s">
        <v>0</v>
      </c>
      <c r="M31" s="2" t="s">
        <v>76</v>
      </c>
      <c r="O31">
        <v>2</v>
      </c>
      <c r="P31" s="1" t="s">
        <v>1</v>
      </c>
      <c r="Q31">
        <v>2</v>
      </c>
      <c r="S31">
        <f t="shared" si="3"/>
        <v>0</v>
      </c>
      <c r="T31">
        <f t="shared" si="4"/>
        <v>1</v>
      </c>
      <c r="U31">
        <f t="shared" si="5"/>
        <v>0</v>
      </c>
    </row>
    <row r="32" spans="1:21">
      <c r="A32" s="389">
        <v>25</v>
      </c>
      <c r="B32" s="68">
        <v>2</v>
      </c>
      <c r="C32">
        <v>9</v>
      </c>
      <c r="D32" s="81">
        <v>35707</v>
      </c>
      <c r="E32" s="2" t="s">
        <v>93</v>
      </c>
      <c r="F32" s="94" t="s">
        <v>0</v>
      </c>
      <c r="G32" s="2" t="s">
        <v>74</v>
      </c>
      <c r="H32" s="107">
        <v>0</v>
      </c>
      <c r="I32" s="2" t="s">
        <v>147</v>
      </c>
      <c r="K32" s="2" t="s">
        <v>95</v>
      </c>
      <c r="L32" t="s">
        <v>0</v>
      </c>
      <c r="M32" s="2" t="s">
        <v>77</v>
      </c>
      <c r="O32">
        <v>2</v>
      </c>
      <c r="P32" s="1" t="s">
        <v>1</v>
      </c>
      <c r="Q32">
        <v>3</v>
      </c>
      <c r="S32">
        <f t="shared" si="3"/>
        <v>0</v>
      </c>
      <c r="T32">
        <f t="shared" si="4"/>
        <v>0</v>
      </c>
      <c r="U32">
        <f t="shared" si="5"/>
        <v>1</v>
      </c>
    </row>
    <row r="33" spans="1:21">
      <c r="A33" s="389">
        <v>26</v>
      </c>
      <c r="B33" s="68">
        <v>2</v>
      </c>
      <c r="C33">
        <v>10</v>
      </c>
      <c r="D33" s="81">
        <v>35707</v>
      </c>
      <c r="E33" s="2" t="s">
        <v>93</v>
      </c>
      <c r="F33" s="94" t="s">
        <v>0</v>
      </c>
      <c r="G33" s="2" t="s">
        <v>74</v>
      </c>
      <c r="H33" s="107">
        <v>0</v>
      </c>
      <c r="I33" s="2" t="s">
        <v>147</v>
      </c>
      <c r="K33" s="2" t="s">
        <v>94</v>
      </c>
      <c r="L33" t="s">
        <v>0</v>
      </c>
      <c r="M33" s="2" t="s">
        <v>75</v>
      </c>
      <c r="O33">
        <v>3</v>
      </c>
      <c r="P33" s="1" t="s">
        <v>1</v>
      </c>
      <c r="Q33">
        <v>4</v>
      </c>
      <c r="S33">
        <f t="shared" si="3"/>
        <v>0</v>
      </c>
      <c r="T33">
        <f t="shared" si="4"/>
        <v>0</v>
      </c>
      <c r="U33">
        <f t="shared" si="5"/>
        <v>1</v>
      </c>
    </row>
    <row r="34" spans="1:21">
      <c r="A34" s="389">
        <v>27</v>
      </c>
      <c r="B34" s="68">
        <v>2</v>
      </c>
      <c r="C34">
        <v>11</v>
      </c>
      <c r="D34" s="81">
        <v>35707</v>
      </c>
      <c r="E34" s="2" t="s">
        <v>93</v>
      </c>
      <c r="F34" s="94" t="s">
        <v>0</v>
      </c>
      <c r="G34" s="2" t="s">
        <v>74</v>
      </c>
      <c r="H34" s="107">
        <v>0</v>
      </c>
      <c r="I34" s="2" t="s">
        <v>147</v>
      </c>
      <c r="K34" s="2" t="s">
        <v>96</v>
      </c>
      <c r="L34" t="s">
        <v>0</v>
      </c>
      <c r="M34" s="2" t="s">
        <v>76</v>
      </c>
      <c r="O34">
        <v>3</v>
      </c>
      <c r="P34" s="1" t="s">
        <v>1</v>
      </c>
      <c r="Q34">
        <v>4</v>
      </c>
      <c r="S34">
        <f t="shared" si="3"/>
        <v>0</v>
      </c>
      <c r="T34">
        <f t="shared" si="4"/>
        <v>0</v>
      </c>
      <c r="U34">
        <f t="shared" si="5"/>
        <v>1</v>
      </c>
    </row>
    <row r="35" spans="1:21">
      <c r="A35" s="389">
        <v>28</v>
      </c>
      <c r="B35" s="68">
        <v>2</v>
      </c>
      <c r="C35">
        <v>12</v>
      </c>
      <c r="D35" s="81">
        <v>35707</v>
      </c>
      <c r="E35" s="2" t="s">
        <v>93</v>
      </c>
      <c r="F35" s="94" t="s">
        <v>0</v>
      </c>
      <c r="G35" s="2" t="s">
        <v>74</v>
      </c>
      <c r="H35" s="107"/>
      <c r="I35" s="2" t="s">
        <v>147</v>
      </c>
      <c r="K35" s="2" t="s">
        <v>97</v>
      </c>
      <c r="L35" t="s">
        <v>0</v>
      </c>
      <c r="M35" s="2" t="s">
        <v>73</v>
      </c>
      <c r="O35">
        <v>2</v>
      </c>
      <c r="P35" s="1" t="s">
        <v>1</v>
      </c>
      <c r="Q35">
        <v>1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>
      <c r="A36" s="389">
        <v>29</v>
      </c>
      <c r="B36" s="68">
        <v>2</v>
      </c>
      <c r="C36">
        <v>13</v>
      </c>
      <c r="D36" s="81">
        <v>35707</v>
      </c>
      <c r="E36" s="2" t="s">
        <v>93</v>
      </c>
      <c r="F36" s="94" t="s">
        <v>0</v>
      </c>
      <c r="G36" s="2" t="s">
        <v>74</v>
      </c>
      <c r="H36" s="107"/>
      <c r="I36" s="2" t="s">
        <v>147</v>
      </c>
      <c r="K36" s="2" t="s">
        <v>97</v>
      </c>
      <c r="L36" t="s">
        <v>0</v>
      </c>
      <c r="M36" s="2" t="s">
        <v>77</v>
      </c>
      <c r="O36">
        <v>3</v>
      </c>
      <c r="P36" s="1" t="s">
        <v>1</v>
      </c>
      <c r="Q36">
        <v>2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>
      <c r="A37" s="389">
        <v>30</v>
      </c>
      <c r="B37" s="68">
        <v>2</v>
      </c>
      <c r="C37">
        <v>14</v>
      </c>
      <c r="D37" s="81">
        <v>35707</v>
      </c>
      <c r="E37" s="2" t="s">
        <v>93</v>
      </c>
      <c r="F37" s="94" t="s">
        <v>0</v>
      </c>
      <c r="G37" s="2" t="s">
        <v>74</v>
      </c>
      <c r="H37" s="107"/>
      <c r="I37" s="2" t="s">
        <v>147</v>
      </c>
      <c r="K37" s="2" t="s">
        <v>95</v>
      </c>
      <c r="L37" t="s">
        <v>0</v>
      </c>
      <c r="M37" s="2" t="s">
        <v>75</v>
      </c>
      <c r="O37">
        <v>3</v>
      </c>
      <c r="P37" s="1" t="s">
        <v>1</v>
      </c>
      <c r="Q37">
        <v>2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>
      <c r="A38" s="389">
        <v>31</v>
      </c>
      <c r="B38" s="68">
        <v>2</v>
      </c>
      <c r="C38">
        <v>15</v>
      </c>
      <c r="D38" s="81">
        <v>35707</v>
      </c>
      <c r="E38" s="2" t="s">
        <v>93</v>
      </c>
      <c r="F38" s="94" t="s">
        <v>0</v>
      </c>
      <c r="G38" s="2" t="s">
        <v>74</v>
      </c>
      <c r="H38" s="107">
        <v>0</v>
      </c>
      <c r="I38" s="2" t="s">
        <v>147</v>
      </c>
      <c r="K38" s="2" t="s">
        <v>94</v>
      </c>
      <c r="L38" t="s">
        <v>0</v>
      </c>
      <c r="M38" s="2" t="s">
        <v>76</v>
      </c>
      <c r="O38">
        <v>4</v>
      </c>
      <c r="P38" s="1" t="s">
        <v>1</v>
      </c>
      <c r="Q38">
        <v>8</v>
      </c>
      <c r="S38">
        <f t="shared" si="3"/>
        <v>0</v>
      </c>
      <c r="T38">
        <f t="shared" si="4"/>
        <v>0</v>
      </c>
      <c r="U38">
        <f t="shared" si="5"/>
        <v>1</v>
      </c>
    </row>
    <row r="39" spans="1:21">
      <c r="A39" s="389">
        <v>32</v>
      </c>
      <c r="B39" s="68">
        <v>2</v>
      </c>
      <c r="C39">
        <v>16</v>
      </c>
      <c r="D39" s="81">
        <v>35707</v>
      </c>
      <c r="E39" s="2" t="s">
        <v>93</v>
      </c>
      <c r="F39" s="94" t="s">
        <v>0</v>
      </c>
      <c r="G39" s="2" t="s">
        <v>74</v>
      </c>
      <c r="H39" s="107">
        <v>0</v>
      </c>
      <c r="I39" s="2" t="s">
        <v>147</v>
      </c>
      <c r="K39" s="2" t="s">
        <v>96</v>
      </c>
      <c r="L39" t="s">
        <v>0</v>
      </c>
      <c r="M39" s="2" t="s">
        <v>73</v>
      </c>
      <c r="O39">
        <v>2</v>
      </c>
      <c r="P39" s="1" t="s">
        <v>1</v>
      </c>
      <c r="Q39">
        <v>3</v>
      </c>
      <c r="S39">
        <f t="shared" si="3"/>
        <v>0</v>
      </c>
      <c r="T39">
        <f t="shared" si="4"/>
        <v>0</v>
      </c>
      <c r="U39">
        <f t="shared" si="5"/>
        <v>1</v>
      </c>
    </row>
    <row r="40" spans="1:21">
      <c r="A40" s="389">
        <v>33</v>
      </c>
      <c r="B40" s="68">
        <v>3</v>
      </c>
      <c r="C40">
        <v>1</v>
      </c>
      <c r="D40" s="81">
        <v>35715</v>
      </c>
      <c r="E40" s="2" t="s">
        <v>100</v>
      </c>
      <c r="F40" s="94" t="s">
        <v>0</v>
      </c>
      <c r="G40" s="2" t="s">
        <v>74</v>
      </c>
      <c r="H40" s="107"/>
      <c r="I40" s="2" t="s">
        <v>147</v>
      </c>
      <c r="K40" s="2" t="s">
        <v>103</v>
      </c>
      <c r="L40" t="s">
        <v>0</v>
      </c>
      <c r="M40" s="2" t="s">
        <v>75</v>
      </c>
      <c r="O40">
        <v>6</v>
      </c>
      <c r="P40" s="1" t="s">
        <v>1</v>
      </c>
      <c r="Q40">
        <v>3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>
      <c r="A41" s="389">
        <v>34</v>
      </c>
      <c r="B41" s="68">
        <v>3</v>
      </c>
      <c r="C41">
        <v>2</v>
      </c>
      <c r="D41" s="81">
        <v>35715</v>
      </c>
      <c r="E41" s="2" t="s">
        <v>100</v>
      </c>
      <c r="F41" s="94" t="s">
        <v>0</v>
      </c>
      <c r="G41" s="2" t="s">
        <v>74</v>
      </c>
      <c r="H41" s="107">
        <v>0</v>
      </c>
      <c r="I41" s="2" t="s">
        <v>147</v>
      </c>
      <c r="K41" s="2" t="s">
        <v>99</v>
      </c>
      <c r="L41" t="s">
        <v>0</v>
      </c>
      <c r="M41" s="2" t="s">
        <v>77</v>
      </c>
      <c r="O41">
        <v>1</v>
      </c>
      <c r="P41" s="1" t="s">
        <v>1</v>
      </c>
      <c r="Q41">
        <v>4</v>
      </c>
      <c r="S41">
        <f t="shared" ref="S41:S56" si="6">IF(O41&gt;Q41,1,0)</f>
        <v>0</v>
      </c>
      <c r="T41">
        <f t="shared" ref="T41:T56" si="7">IF(ISNUMBER(Q41),IF(O41=Q41,1,0),0)</f>
        <v>0</v>
      </c>
      <c r="U41">
        <f t="shared" ref="U41:U56" si="8">IF(O41&lt;Q41,1,0)</f>
        <v>1</v>
      </c>
    </row>
    <row r="42" spans="1:21">
      <c r="A42" s="389">
        <v>35</v>
      </c>
      <c r="B42" s="68">
        <v>3</v>
      </c>
      <c r="C42">
        <v>3</v>
      </c>
      <c r="D42" s="81">
        <v>35715</v>
      </c>
      <c r="E42" s="2" t="s">
        <v>100</v>
      </c>
      <c r="F42" s="94" t="s">
        <v>0</v>
      </c>
      <c r="G42" s="2" t="s">
        <v>74</v>
      </c>
      <c r="H42" s="107"/>
      <c r="I42" s="2" t="s">
        <v>147</v>
      </c>
      <c r="K42" s="2" t="s">
        <v>105</v>
      </c>
      <c r="L42" t="s">
        <v>0</v>
      </c>
      <c r="M42" s="2" t="s">
        <v>73</v>
      </c>
      <c r="O42">
        <v>3</v>
      </c>
      <c r="P42" s="1" t="s">
        <v>1</v>
      </c>
      <c r="Q42">
        <v>3</v>
      </c>
      <c r="S42">
        <f t="shared" si="6"/>
        <v>0</v>
      </c>
      <c r="T42">
        <f t="shared" si="7"/>
        <v>1</v>
      </c>
      <c r="U42">
        <f t="shared" si="8"/>
        <v>0</v>
      </c>
    </row>
    <row r="43" spans="1:21">
      <c r="A43" s="389">
        <v>36</v>
      </c>
      <c r="B43" s="68">
        <v>3</v>
      </c>
      <c r="C43">
        <v>4</v>
      </c>
      <c r="D43" s="81">
        <v>35715</v>
      </c>
      <c r="E43" s="2" t="s">
        <v>100</v>
      </c>
      <c r="F43" s="94" t="s">
        <v>0</v>
      </c>
      <c r="G43" s="2" t="s">
        <v>74</v>
      </c>
      <c r="H43" s="107"/>
      <c r="I43" s="2" t="s">
        <v>147</v>
      </c>
      <c r="K43" s="2" t="s">
        <v>102</v>
      </c>
      <c r="L43" t="s">
        <v>0</v>
      </c>
      <c r="M43" s="2" t="s">
        <v>76</v>
      </c>
      <c r="O43">
        <v>4</v>
      </c>
      <c r="P43" s="1" t="s">
        <v>1</v>
      </c>
      <c r="Q43">
        <v>3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>
      <c r="A44" s="389">
        <v>37</v>
      </c>
      <c r="B44" s="68">
        <v>3</v>
      </c>
      <c r="C44">
        <v>5</v>
      </c>
      <c r="D44" s="81">
        <v>35715</v>
      </c>
      <c r="E44" s="2" t="s">
        <v>100</v>
      </c>
      <c r="F44" s="94" t="s">
        <v>0</v>
      </c>
      <c r="G44" s="2" t="s">
        <v>74</v>
      </c>
      <c r="H44" s="107"/>
      <c r="I44" s="2" t="s">
        <v>147</v>
      </c>
      <c r="K44" s="2" t="s">
        <v>99</v>
      </c>
      <c r="L44" t="s">
        <v>0</v>
      </c>
      <c r="M44" s="2" t="s">
        <v>75</v>
      </c>
      <c r="O44">
        <v>3</v>
      </c>
      <c r="P44" s="1" t="s">
        <v>1</v>
      </c>
      <c r="Q44">
        <v>3</v>
      </c>
      <c r="S44">
        <f t="shared" si="6"/>
        <v>0</v>
      </c>
      <c r="T44">
        <f t="shared" si="7"/>
        <v>1</v>
      </c>
      <c r="U44">
        <f t="shared" si="8"/>
        <v>0</v>
      </c>
    </row>
    <row r="45" spans="1:21">
      <c r="A45" s="389">
        <v>38</v>
      </c>
      <c r="B45" s="68">
        <v>3</v>
      </c>
      <c r="C45">
        <v>6</v>
      </c>
      <c r="D45" s="81">
        <v>35715</v>
      </c>
      <c r="E45" s="2" t="s">
        <v>100</v>
      </c>
      <c r="F45" s="94" t="s">
        <v>0</v>
      </c>
      <c r="G45" s="2" t="s">
        <v>74</v>
      </c>
      <c r="H45" s="107">
        <v>0</v>
      </c>
      <c r="I45" s="2" t="s">
        <v>147</v>
      </c>
      <c r="K45" s="2" t="s">
        <v>105</v>
      </c>
      <c r="L45" t="s">
        <v>0</v>
      </c>
      <c r="M45" s="2" t="s">
        <v>77</v>
      </c>
      <c r="O45">
        <v>3</v>
      </c>
      <c r="P45" s="1" t="s">
        <v>1</v>
      </c>
      <c r="Q45">
        <v>4</v>
      </c>
      <c r="S45">
        <f t="shared" si="6"/>
        <v>0</v>
      </c>
      <c r="T45">
        <f t="shared" si="7"/>
        <v>0</v>
      </c>
      <c r="U45">
        <f t="shared" si="8"/>
        <v>1</v>
      </c>
    </row>
    <row r="46" spans="1:21">
      <c r="A46" s="389">
        <v>39</v>
      </c>
      <c r="B46" s="68">
        <v>3</v>
      </c>
      <c r="C46">
        <v>7</v>
      </c>
      <c r="D46" s="81">
        <v>35715</v>
      </c>
      <c r="E46" s="2" t="s">
        <v>100</v>
      </c>
      <c r="F46" s="94" t="s">
        <v>0</v>
      </c>
      <c r="G46" s="2" t="s">
        <v>74</v>
      </c>
      <c r="H46" s="107"/>
      <c r="I46" s="2" t="s">
        <v>147</v>
      </c>
      <c r="K46" s="2" t="s">
        <v>102</v>
      </c>
      <c r="L46" t="s">
        <v>0</v>
      </c>
      <c r="M46" s="2" t="s">
        <v>73</v>
      </c>
      <c r="O46">
        <v>0</v>
      </c>
      <c r="P46" s="1" t="s">
        <v>1</v>
      </c>
      <c r="Q46">
        <v>0</v>
      </c>
      <c r="S46">
        <f t="shared" si="6"/>
        <v>0</v>
      </c>
      <c r="T46">
        <f t="shared" si="7"/>
        <v>1</v>
      </c>
      <c r="U46">
        <f t="shared" si="8"/>
        <v>0</v>
      </c>
    </row>
    <row r="47" spans="1:21">
      <c r="A47" s="389">
        <v>40</v>
      </c>
      <c r="B47" s="68">
        <v>3</v>
      </c>
      <c r="C47">
        <v>8</v>
      </c>
      <c r="D47" s="81">
        <v>35715</v>
      </c>
      <c r="E47" s="2" t="s">
        <v>100</v>
      </c>
      <c r="F47" s="94" t="s">
        <v>0</v>
      </c>
      <c r="G47" s="2" t="s">
        <v>74</v>
      </c>
      <c r="H47" s="107"/>
      <c r="I47" s="2" t="s">
        <v>147</v>
      </c>
      <c r="K47" s="2" t="s">
        <v>103</v>
      </c>
      <c r="L47" t="s">
        <v>0</v>
      </c>
      <c r="M47" s="2" t="s">
        <v>76</v>
      </c>
      <c r="O47">
        <v>4</v>
      </c>
      <c r="P47" s="1" t="s">
        <v>1</v>
      </c>
      <c r="Q47">
        <v>1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>
      <c r="A48" s="389">
        <v>41</v>
      </c>
      <c r="B48" s="68">
        <v>3</v>
      </c>
      <c r="C48">
        <v>9</v>
      </c>
      <c r="D48" s="81">
        <v>35715</v>
      </c>
      <c r="E48" s="2" t="s">
        <v>100</v>
      </c>
      <c r="F48" s="94" t="s">
        <v>0</v>
      </c>
      <c r="G48" s="2" t="s">
        <v>74</v>
      </c>
      <c r="H48" s="107">
        <v>0</v>
      </c>
      <c r="I48" s="2" t="s">
        <v>147</v>
      </c>
      <c r="K48" s="2" t="s">
        <v>102</v>
      </c>
      <c r="L48" t="s">
        <v>0</v>
      </c>
      <c r="M48" s="2" t="s">
        <v>77</v>
      </c>
      <c r="O48">
        <v>3</v>
      </c>
      <c r="P48" s="1" t="s">
        <v>1</v>
      </c>
      <c r="Q48">
        <v>4</v>
      </c>
      <c r="S48">
        <f t="shared" si="6"/>
        <v>0</v>
      </c>
      <c r="T48">
        <f t="shared" si="7"/>
        <v>0</v>
      </c>
      <c r="U48">
        <f t="shared" si="8"/>
        <v>1</v>
      </c>
    </row>
    <row r="49" spans="1:21">
      <c r="A49" s="389">
        <v>42</v>
      </c>
      <c r="B49" s="68">
        <v>3</v>
      </c>
      <c r="C49">
        <v>10</v>
      </c>
      <c r="D49" s="81">
        <v>35715</v>
      </c>
      <c r="E49" s="2" t="s">
        <v>100</v>
      </c>
      <c r="F49" s="94" t="s">
        <v>0</v>
      </c>
      <c r="G49" s="2" t="s">
        <v>74</v>
      </c>
      <c r="H49" s="107">
        <v>0</v>
      </c>
      <c r="I49" s="2" t="s">
        <v>147</v>
      </c>
      <c r="K49" s="2" t="s">
        <v>105</v>
      </c>
      <c r="L49" t="s">
        <v>0</v>
      </c>
      <c r="M49" s="2" t="s">
        <v>75</v>
      </c>
      <c r="O49">
        <v>2</v>
      </c>
      <c r="P49" s="1" t="s">
        <v>1</v>
      </c>
      <c r="Q49">
        <v>3</v>
      </c>
      <c r="S49">
        <f t="shared" si="6"/>
        <v>0</v>
      </c>
      <c r="T49">
        <f t="shared" si="7"/>
        <v>0</v>
      </c>
      <c r="U49">
        <f t="shared" si="8"/>
        <v>1</v>
      </c>
    </row>
    <row r="50" spans="1:21">
      <c r="A50" s="389">
        <v>43</v>
      </c>
      <c r="B50" s="68">
        <v>3</v>
      </c>
      <c r="C50">
        <v>11</v>
      </c>
      <c r="D50" s="81">
        <v>35715</v>
      </c>
      <c r="E50" s="2" t="s">
        <v>100</v>
      </c>
      <c r="F50" s="94" t="s">
        <v>0</v>
      </c>
      <c r="G50" s="2" t="s">
        <v>74</v>
      </c>
      <c r="H50" s="107">
        <v>0</v>
      </c>
      <c r="I50" s="2" t="s">
        <v>147</v>
      </c>
      <c r="K50" s="2" t="s">
        <v>99</v>
      </c>
      <c r="L50" t="s">
        <v>0</v>
      </c>
      <c r="M50" s="2" t="s">
        <v>76</v>
      </c>
      <c r="O50">
        <v>2</v>
      </c>
      <c r="P50" s="1" t="s">
        <v>1</v>
      </c>
      <c r="Q50">
        <v>6</v>
      </c>
      <c r="S50">
        <f t="shared" si="6"/>
        <v>0</v>
      </c>
      <c r="T50">
        <f t="shared" si="7"/>
        <v>0</v>
      </c>
      <c r="U50">
        <f t="shared" si="8"/>
        <v>1</v>
      </c>
    </row>
    <row r="51" spans="1:21">
      <c r="A51" s="389">
        <v>44</v>
      </c>
      <c r="B51" s="68">
        <v>3</v>
      </c>
      <c r="C51">
        <v>12</v>
      </c>
      <c r="D51" s="81">
        <v>35715</v>
      </c>
      <c r="E51" s="2" t="s">
        <v>100</v>
      </c>
      <c r="F51" s="94" t="s">
        <v>0</v>
      </c>
      <c r="G51" s="2" t="s">
        <v>74</v>
      </c>
      <c r="H51" s="107">
        <v>0</v>
      </c>
      <c r="I51" s="2" t="s">
        <v>147</v>
      </c>
      <c r="K51" s="2" t="s">
        <v>103</v>
      </c>
      <c r="L51" t="s">
        <v>0</v>
      </c>
      <c r="M51" s="2" t="s">
        <v>73</v>
      </c>
      <c r="O51">
        <v>2</v>
      </c>
      <c r="P51" s="1" t="s">
        <v>1</v>
      </c>
      <c r="Q51">
        <v>3</v>
      </c>
      <c r="S51">
        <f t="shared" si="6"/>
        <v>0</v>
      </c>
      <c r="T51">
        <f t="shared" si="7"/>
        <v>0</v>
      </c>
      <c r="U51">
        <f t="shared" si="8"/>
        <v>1</v>
      </c>
    </row>
    <row r="52" spans="1:21">
      <c r="A52" s="389">
        <v>45</v>
      </c>
      <c r="B52" s="68">
        <v>3</v>
      </c>
      <c r="C52">
        <v>13</v>
      </c>
      <c r="D52" s="81">
        <v>35715</v>
      </c>
      <c r="E52" s="2" t="s">
        <v>100</v>
      </c>
      <c r="F52" s="94" t="s">
        <v>0</v>
      </c>
      <c r="G52" s="2" t="s">
        <v>74</v>
      </c>
      <c r="H52" s="107">
        <v>0</v>
      </c>
      <c r="I52" s="2" t="s">
        <v>147</v>
      </c>
      <c r="K52" s="2" t="s">
        <v>103</v>
      </c>
      <c r="L52" t="s">
        <v>0</v>
      </c>
      <c r="M52" s="2" t="s">
        <v>77</v>
      </c>
      <c r="O52">
        <v>2</v>
      </c>
      <c r="P52" s="1" t="s">
        <v>1</v>
      </c>
      <c r="Q52">
        <v>7</v>
      </c>
      <c r="S52">
        <f t="shared" si="6"/>
        <v>0</v>
      </c>
      <c r="T52">
        <f t="shared" si="7"/>
        <v>0</v>
      </c>
      <c r="U52">
        <f t="shared" si="8"/>
        <v>1</v>
      </c>
    </row>
    <row r="53" spans="1:21">
      <c r="A53" s="389">
        <v>46</v>
      </c>
      <c r="B53" s="68">
        <v>3</v>
      </c>
      <c r="C53">
        <v>14</v>
      </c>
      <c r="D53" s="81">
        <v>35715</v>
      </c>
      <c r="E53" s="2" t="s">
        <v>100</v>
      </c>
      <c r="F53" s="94" t="s">
        <v>0</v>
      </c>
      <c r="G53" s="2" t="s">
        <v>74</v>
      </c>
      <c r="H53" s="107"/>
      <c r="I53" s="2" t="s">
        <v>147</v>
      </c>
      <c r="K53" s="2" t="s">
        <v>102</v>
      </c>
      <c r="L53" t="s">
        <v>0</v>
      </c>
      <c r="M53" s="2" t="s">
        <v>75</v>
      </c>
      <c r="O53">
        <v>5</v>
      </c>
      <c r="P53" s="1" t="s">
        <v>1</v>
      </c>
      <c r="Q53">
        <v>2</v>
      </c>
      <c r="S53">
        <f t="shared" si="6"/>
        <v>1</v>
      </c>
      <c r="T53">
        <f t="shared" si="7"/>
        <v>0</v>
      </c>
      <c r="U53">
        <f t="shared" si="8"/>
        <v>0</v>
      </c>
    </row>
    <row r="54" spans="1:21">
      <c r="A54" s="389">
        <v>47</v>
      </c>
      <c r="B54" s="68">
        <v>3</v>
      </c>
      <c r="C54">
        <v>15</v>
      </c>
      <c r="D54" s="81">
        <v>35715</v>
      </c>
      <c r="E54" s="2" t="s">
        <v>100</v>
      </c>
      <c r="F54" s="94" t="s">
        <v>0</v>
      </c>
      <c r="G54" s="2" t="s">
        <v>74</v>
      </c>
      <c r="H54" s="107">
        <v>0</v>
      </c>
      <c r="I54" s="2" t="s">
        <v>147</v>
      </c>
      <c r="K54" s="2" t="s">
        <v>105</v>
      </c>
      <c r="L54" t="s">
        <v>0</v>
      </c>
      <c r="M54" s="2" t="s">
        <v>76</v>
      </c>
      <c r="O54">
        <v>2</v>
      </c>
      <c r="P54" s="1" t="s">
        <v>1</v>
      </c>
      <c r="Q54">
        <v>3</v>
      </c>
      <c r="S54">
        <f t="shared" si="6"/>
        <v>0</v>
      </c>
      <c r="T54">
        <f t="shared" si="7"/>
        <v>0</v>
      </c>
      <c r="U54">
        <f t="shared" si="8"/>
        <v>1</v>
      </c>
    </row>
    <row r="55" spans="1:21">
      <c r="A55" s="389">
        <v>48</v>
      </c>
      <c r="B55" s="68">
        <v>3</v>
      </c>
      <c r="C55">
        <v>16</v>
      </c>
      <c r="D55" s="81">
        <v>35715</v>
      </c>
      <c r="E55" s="2" t="s">
        <v>100</v>
      </c>
      <c r="F55" s="94" t="s">
        <v>0</v>
      </c>
      <c r="G55" s="2" t="s">
        <v>74</v>
      </c>
      <c r="H55" s="107">
        <v>0</v>
      </c>
      <c r="I55" s="2" t="s">
        <v>147</v>
      </c>
      <c r="K55" s="2" t="s">
        <v>99</v>
      </c>
      <c r="L55" t="s">
        <v>0</v>
      </c>
      <c r="M55" s="2" t="s">
        <v>73</v>
      </c>
      <c r="O55">
        <v>1</v>
      </c>
      <c r="P55" s="1" t="s">
        <v>1</v>
      </c>
      <c r="Q55">
        <v>6</v>
      </c>
      <c r="S55">
        <f t="shared" si="6"/>
        <v>0</v>
      </c>
      <c r="T55">
        <f t="shared" si="7"/>
        <v>0</v>
      </c>
      <c r="U55">
        <f t="shared" si="8"/>
        <v>1</v>
      </c>
    </row>
    <row r="56" spans="1:21">
      <c r="A56" s="389">
        <v>49</v>
      </c>
      <c r="B56" s="68">
        <v>4</v>
      </c>
      <c r="C56">
        <v>1</v>
      </c>
      <c r="D56" s="81">
        <v>35734</v>
      </c>
      <c r="E56" s="2" t="s">
        <v>130</v>
      </c>
      <c r="F56" s="94" t="s">
        <v>0</v>
      </c>
      <c r="G56" s="2" t="s">
        <v>137</v>
      </c>
      <c r="H56" s="107"/>
      <c r="I56" s="2" t="s">
        <v>147</v>
      </c>
      <c r="K56" s="2" t="s">
        <v>132</v>
      </c>
      <c r="L56" t="s">
        <v>0</v>
      </c>
      <c r="M56" s="2" t="s">
        <v>141</v>
      </c>
      <c r="O56">
        <v>3</v>
      </c>
      <c r="P56" s="1" t="s">
        <v>1</v>
      </c>
      <c r="Q56">
        <v>3</v>
      </c>
      <c r="S56">
        <f t="shared" si="6"/>
        <v>0</v>
      </c>
      <c r="T56">
        <f t="shared" si="7"/>
        <v>1</v>
      </c>
      <c r="U56">
        <f t="shared" si="8"/>
        <v>0</v>
      </c>
    </row>
    <row r="57" spans="1:21">
      <c r="A57" s="389">
        <v>50</v>
      </c>
      <c r="B57" s="68">
        <v>4</v>
      </c>
      <c r="C57">
        <v>2</v>
      </c>
      <c r="D57" s="81">
        <v>35734</v>
      </c>
      <c r="E57" s="2" t="s">
        <v>130</v>
      </c>
      <c r="F57" s="94" t="s">
        <v>0</v>
      </c>
      <c r="G57" s="2" t="s">
        <v>137</v>
      </c>
      <c r="H57" s="107"/>
      <c r="I57" s="2" t="s">
        <v>147</v>
      </c>
      <c r="K57" s="2" t="s">
        <v>135</v>
      </c>
      <c r="L57" t="s">
        <v>0</v>
      </c>
      <c r="M57" s="2" t="s">
        <v>131</v>
      </c>
      <c r="O57">
        <v>3</v>
      </c>
      <c r="P57" s="1" t="s">
        <v>1</v>
      </c>
      <c r="Q57">
        <v>0</v>
      </c>
      <c r="S57">
        <f t="shared" ref="S57:S72" si="9">IF(O57&gt;Q57,1,0)</f>
        <v>1</v>
      </c>
      <c r="T57">
        <f t="shared" ref="T57:T72" si="10">IF(ISNUMBER(Q57),IF(O57=Q57,1,0),0)</f>
        <v>0</v>
      </c>
      <c r="U57">
        <f t="shared" ref="U57:U72" si="11">IF(O57&lt;Q57,1,0)</f>
        <v>0</v>
      </c>
    </row>
    <row r="58" spans="1:21">
      <c r="A58" s="389">
        <v>51</v>
      </c>
      <c r="B58" s="68">
        <v>4</v>
      </c>
      <c r="C58">
        <v>3</v>
      </c>
      <c r="D58" s="81">
        <v>35734</v>
      </c>
      <c r="E58" s="2" t="s">
        <v>130</v>
      </c>
      <c r="F58" s="94" t="s">
        <v>0</v>
      </c>
      <c r="G58" s="2" t="s">
        <v>137</v>
      </c>
      <c r="H58" s="107"/>
      <c r="I58" s="2" t="s">
        <v>147</v>
      </c>
      <c r="K58" s="2" t="s">
        <v>133</v>
      </c>
      <c r="L58" t="s">
        <v>0</v>
      </c>
      <c r="M58" s="2" t="s">
        <v>142</v>
      </c>
      <c r="O58">
        <v>5</v>
      </c>
      <c r="P58" s="1" t="s">
        <v>1</v>
      </c>
      <c r="Q58">
        <v>3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>
      <c r="A59" s="389">
        <v>52</v>
      </c>
      <c r="B59" s="68">
        <v>4</v>
      </c>
      <c r="C59">
        <v>4</v>
      </c>
      <c r="D59" s="81">
        <v>35734</v>
      </c>
      <c r="E59" s="2" t="s">
        <v>130</v>
      </c>
      <c r="F59" s="94" t="s">
        <v>0</v>
      </c>
      <c r="G59" s="2" t="s">
        <v>137</v>
      </c>
      <c r="H59" s="107">
        <v>0</v>
      </c>
      <c r="I59" s="2" t="s">
        <v>147</v>
      </c>
      <c r="K59" s="2" t="s">
        <v>134</v>
      </c>
      <c r="L59" t="s">
        <v>0</v>
      </c>
      <c r="M59" s="2" t="s">
        <v>136</v>
      </c>
      <c r="O59">
        <v>1</v>
      </c>
      <c r="P59" s="1" t="s">
        <v>1</v>
      </c>
      <c r="Q59">
        <v>5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>
      <c r="A60" s="389">
        <v>53</v>
      </c>
      <c r="B60" s="68">
        <v>4</v>
      </c>
      <c r="C60">
        <v>5</v>
      </c>
      <c r="D60" s="81">
        <v>35734</v>
      </c>
      <c r="E60" s="2" t="s">
        <v>130</v>
      </c>
      <c r="F60" s="94" t="s">
        <v>0</v>
      </c>
      <c r="G60" s="2" t="s">
        <v>137</v>
      </c>
      <c r="H60" s="107"/>
      <c r="I60" s="2" t="s">
        <v>147</v>
      </c>
      <c r="K60" s="2" t="s">
        <v>135</v>
      </c>
      <c r="L60" t="s">
        <v>0</v>
      </c>
      <c r="M60" s="2" t="s">
        <v>141</v>
      </c>
      <c r="O60">
        <v>3</v>
      </c>
      <c r="P60" s="1" t="s">
        <v>1</v>
      </c>
      <c r="Q60">
        <v>2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>
      <c r="A61" s="389">
        <v>54</v>
      </c>
      <c r="B61" s="68">
        <v>4</v>
      </c>
      <c r="C61">
        <v>6</v>
      </c>
      <c r="D61" s="81">
        <v>35734</v>
      </c>
      <c r="E61" s="2" t="s">
        <v>130</v>
      </c>
      <c r="F61" s="94" t="s">
        <v>0</v>
      </c>
      <c r="G61" s="2" t="s">
        <v>137</v>
      </c>
      <c r="H61" s="107"/>
      <c r="I61" s="2" t="s">
        <v>147</v>
      </c>
      <c r="K61" s="2" t="s">
        <v>133</v>
      </c>
      <c r="L61" t="s">
        <v>0</v>
      </c>
      <c r="M61" s="2" t="s">
        <v>131</v>
      </c>
      <c r="O61">
        <v>4</v>
      </c>
      <c r="P61" s="1" t="s">
        <v>1</v>
      </c>
      <c r="Q61">
        <v>4</v>
      </c>
      <c r="S61">
        <f t="shared" si="9"/>
        <v>0</v>
      </c>
      <c r="T61">
        <f t="shared" si="10"/>
        <v>1</v>
      </c>
      <c r="U61">
        <f t="shared" si="11"/>
        <v>0</v>
      </c>
    </row>
    <row r="62" spans="1:21">
      <c r="A62" s="389">
        <v>55</v>
      </c>
      <c r="B62" s="68">
        <v>4</v>
      </c>
      <c r="C62">
        <v>7</v>
      </c>
      <c r="D62" s="81">
        <v>35734</v>
      </c>
      <c r="E62" s="2" t="s">
        <v>130</v>
      </c>
      <c r="F62" s="94" t="s">
        <v>0</v>
      </c>
      <c r="G62" s="2" t="s">
        <v>137</v>
      </c>
      <c r="H62" s="107">
        <v>0</v>
      </c>
      <c r="I62" s="2" t="s">
        <v>147</v>
      </c>
      <c r="K62" s="2" t="s">
        <v>134</v>
      </c>
      <c r="L62" t="s">
        <v>0</v>
      </c>
      <c r="M62" s="2" t="s">
        <v>142</v>
      </c>
      <c r="O62">
        <v>1</v>
      </c>
      <c r="P62" s="1" t="s">
        <v>1</v>
      </c>
      <c r="Q62">
        <v>2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>
      <c r="A63" s="389">
        <v>56</v>
      </c>
      <c r="B63" s="68">
        <v>4</v>
      </c>
      <c r="C63">
        <v>8</v>
      </c>
      <c r="D63" s="81">
        <v>35734</v>
      </c>
      <c r="E63" s="2" t="s">
        <v>130</v>
      </c>
      <c r="F63" s="94" t="s">
        <v>0</v>
      </c>
      <c r="G63" s="2" t="s">
        <v>137</v>
      </c>
      <c r="H63" s="107"/>
      <c r="I63" s="2" t="s">
        <v>147</v>
      </c>
      <c r="K63" s="2" t="s">
        <v>132</v>
      </c>
      <c r="L63" t="s">
        <v>0</v>
      </c>
      <c r="M63" s="2" t="s">
        <v>136</v>
      </c>
      <c r="O63">
        <v>2</v>
      </c>
      <c r="P63" s="1" t="s">
        <v>1</v>
      </c>
      <c r="Q63">
        <v>1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>
      <c r="A64" s="389">
        <v>57</v>
      </c>
      <c r="B64" s="68">
        <v>4</v>
      </c>
      <c r="C64">
        <v>9</v>
      </c>
      <c r="D64" s="81">
        <v>35734</v>
      </c>
      <c r="E64" s="2" t="s">
        <v>130</v>
      </c>
      <c r="F64" s="94" t="s">
        <v>0</v>
      </c>
      <c r="G64" s="2" t="s">
        <v>137</v>
      </c>
      <c r="H64" s="107"/>
      <c r="I64" s="2" t="s">
        <v>147</v>
      </c>
      <c r="K64" s="2" t="s">
        <v>134</v>
      </c>
      <c r="L64" t="s">
        <v>0</v>
      </c>
      <c r="M64" s="2" t="s">
        <v>131</v>
      </c>
      <c r="O64">
        <v>3</v>
      </c>
      <c r="P64" s="1" t="s">
        <v>1</v>
      </c>
      <c r="Q64">
        <v>2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>
      <c r="A65" s="389">
        <v>58</v>
      </c>
      <c r="B65" s="68">
        <v>4</v>
      </c>
      <c r="C65">
        <v>10</v>
      </c>
      <c r="D65" s="81">
        <v>35734</v>
      </c>
      <c r="E65" s="2" t="s">
        <v>130</v>
      </c>
      <c r="F65" s="94" t="s">
        <v>0</v>
      </c>
      <c r="G65" s="2" t="s">
        <v>137</v>
      </c>
      <c r="H65" s="107"/>
      <c r="I65" s="2" t="s">
        <v>147</v>
      </c>
      <c r="K65" s="2" t="s">
        <v>133</v>
      </c>
      <c r="L65" t="s">
        <v>0</v>
      </c>
      <c r="M65" s="2" t="s">
        <v>141</v>
      </c>
      <c r="O65">
        <v>3</v>
      </c>
      <c r="P65" s="1" t="s">
        <v>1</v>
      </c>
      <c r="Q65">
        <v>3</v>
      </c>
      <c r="S65">
        <f t="shared" si="9"/>
        <v>0</v>
      </c>
      <c r="T65">
        <f t="shared" si="10"/>
        <v>1</v>
      </c>
      <c r="U65">
        <f t="shared" si="11"/>
        <v>0</v>
      </c>
    </row>
    <row r="66" spans="1:21">
      <c r="A66" s="389">
        <v>59</v>
      </c>
      <c r="B66" s="68">
        <v>4</v>
      </c>
      <c r="C66">
        <v>11</v>
      </c>
      <c r="D66" s="81">
        <v>35734</v>
      </c>
      <c r="E66" s="2" t="s">
        <v>130</v>
      </c>
      <c r="F66" s="94" t="s">
        <v>0</v>
      </c>
      <c r="G66" s="2" t="s">
        <v>137</v>
      </c>
      <c r="H66" s="107"/>
      <c r="I66" s="2" t="s">
        <v>147</v>
      </c>
      <c r="K66" s="2" t="s">
        <v>135</v>
      </c>
      <c r="L66" t="s">
        <v>0</v>
      </c>
      <c r="M66" s="2" t="s">
        <v>136</v>
      </c>
      <c r="O66">
        <v>2</v>
      </c>
      <c r="P66" s="1" t="s">
        <v>1</v>
      </c>
      <c r="Q66">
        <v>2</v>
      </c>
      <c r="S66">
        <f t="shared" si="9"/>
        <v>0</v>
      </c>
      <c r="T66">
        <f t="shared" si="10"/>
        <v>1</v>
      </c>
      <c r="U66">
        <f t="shared" si="11"/>
        <v>0</v>
      </c>
    </row>
    <row r="67" spans="1:21">
      <c r="A67" s="389">
        <v>60</v>
      </c>
      <c r="B67" s="68">
        <v>4</v>
      </c>
      <c r="C67">
        <v>12</v>
      </c>
      <c r="D67" s="81">
        <v>35734</v>
      </c>
      <c r="E67" s="2" t="s">
        <v>130</v>
      </c>
      <c r="F67" s="94" t="s">
        <v>0</v>
      </c>
      <c r="G67" s="2" t="s">
        <v>137</v>
      </c>
      <c r="H67" s="107"/>
      <c r="I67" s="2" t="s">
        <v>147</v>
      </c>
      <c r="K67" s="2" t="s">
        <v>132</v>
      </c>
      <c r="L67" t="s">
        <v>0</v>
      </c>
      <c r="M67" s="2" t="s">
        <v>142</v>
      </c>
      <c r="O67">
        <v>4</v>
      </c>
      <c r="P67" s="1" t="s">
        <v>1</v>
      </c>
      <c r="Q67">
        <v>2</v>
      </c>
      <c r="S67">
        <f t="shared" si="9"/>
        <v>1</v>
      </c>
      <c r="T67">
        <f t="shared" si="10"/>
        <v>0</v>
      </c>
      <c r="U67">
        <f t="shared" si="11"/>
        <v>0</v>
      </c>
    </row>
    <row r="68" spans="1:21">
      <c r="A68" s="389">
        <v>61</v>
      </c>
      <c r="B68" s="68">
        <v>4</v>
      </c>
      <c r="C68">
        <v>13</v>
      </c>
      <c r="D68" s="81">
        <v>35734</v>
      </c>
      <c r="E68" s="2" t="s">
        <v>130</v>
      </c>
      <c r="F68" s="94" t="s">
        <v>0</v>
      </c>
      <c r="G68" s="2" t="s">
        <v>137</v>
      </c>
      <c r="H68" s="107">
        <v>0</v>
      </c>
      <c r="I68" s="2" t="s">
        <v>147</v>
      </c>
      <c r="K68" s="2" t="s">
        <v>132</v>
      </c>
      <c r="L68" t="s">
        <v>0</v>
      </c>
      <c r="M68" s="2" t="s">
        <v>131</v>
      </c>
      <c r="O68">
        <v>3</v>
      </c>
      <c r="P68" s="1" t="s">
        <v>1</v>
      </c>
      <c r="Q68">
        <v>5</v>
      </c>
      <c r="S68">
        <f t="shared" si="9"/>
        <v>0</v>
      </c>
      <c r="T68">
        <f t="shared" si="10"/>
        <v>0</v>
      </c>
      <c r="U68">
        <f t="shared" si="11"/>
        <v>1</v>
      </c>
    </row>
    <row r="69" spans="1:21">
      <c r="A69" s="389">
        <v>62</v>
      </c>
      <c r="B69" s="68">
        <v>4</v>
      </c>
      <c r="C69">
        <v>14</v>
      </c>
      <c r="D69" s="81">
        <v>35734</v>
      </c>
      <c r="E69" s="2" t="s">
        <v>130</v>
      </c>
      <c r="F69" s="94" t="s">
        <v>0</v>
      </c>
      <c r="G69" s="2" t="s">
        <v>137</v>
      </c>
      <c r="H69" s="107">
        <v>0</v>
      </c>
      <c r="I69" s="2" t="s">
        <v>147</v>
      </c>
      <c r="K69" s="2" t="s">
        <v>134</v>
      </c>
      <c r="L69" t="s">
        <v>0</v>
      </c>
      <c r="M69" s="2" t="s">
        <v>141</v>
      </c>
      <c r="O69">
        <v>3</v>
      </c>
      <c r="P69" s="1" t="s">
        <v>1</v>
      </c>
      <c r="Q69">
        <v>6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>
      <c r="A70" s="389">
        <v>63</v>
      </c>
      <c r="B70" s="68">
        <v>4</v>
      </c>
      <c r="C70">
        <v>15</v>
      </c>
      <c r="D70" s="81">
        <v>35734</v>
      </c>
      <c r="E70" s="2" t="s">
        <v>130</v>
      </c>
      <c r="F70" s="94" t="s">
        <v>0</v>
      </c>
      <c r="G70" s="2" t="s">
        <v>137</v>
      </c>
      <c r="H70" s="107"/>
      <c r="I70" s="2" t="s">
        <v>147</v>
      </c>
      <c r="K70" s="2" t="s">
        <v>133</v>
      </c>
      <c r="L70" t="s">
        <v>0</v>
      </c>
      <c r="M70" s="2" t="s">
        <v>136</v>
      </c>
      <c r="O70">
        <v>8</v>
      </c>
      <c r="P70" s="1" t="s">
        <v>1</v>
      </c>
      <c r="Q70">
        <v>5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>
      <c r="A71" s="389">
        <v>64</v>
      </c>
      <c r="B71" s="68">
        <v>4</v>
      </c>
      <c r="C71">
        <v>16</v>
      </c>
      <c r="D71" s="81">
        <v>35734</v>
      </c>
      <c r="E71" s="2" t="s">
        <v>130</v>
      </c>
      <c r="F71" s="94" t="s">
        <v>0</v>
      </c>
      <c r="G71" s="2" t="s">
        <v>137</v>
      </c>
      <c r="H71" s="107">
        <v>0</v>
      </c>
      <c r="I71" s="2" t="s">
        <v>147</v>
      </c>
      <c r="K71" s="2" t="s">
        <v>135</v>
      </c>
      <c r="L71" t="s">
        <v>0</v>
      </c>
      <c r="M71" s="2" t="s">
        <v>142</v>
      </c>
      <c r="O71">
        <v>3</v>
      </c>
      <c r="P71" s="1" t="s">
        <v>1</v>
      </c>
      <c r="Q71">
        <v>4</v>
      </c>
      <c r="S71">
        <f t="shared" si="9"/>
        <v>0</v>
      </c>
      <c r="T71">
        <f t="shared" si="10"/>
        <v>0</v>
      </c>
      <c r="U71">
        <f t="shared" si="11"/>
        <v>1</v>
      </c>
    </row>
    <row r="72" spans="1:21">
      <c r="A72" s="389">
        <v>65</v>
      </c>
      <c r="B72" s="68">
        <v>5</v>
      </c>
      <c r="C72">
        <v>1</v>
      </c>
      <c r="D72" s="81">
        <v>35742</v>
      </c>
      <c r="E72" s="2" t="s">
        <v>124</v>
      </c>
      <c r="F72" s="94" t="s">
        <v>0</v>
      </c>
      <c r="G72" s="2" t="s">
        <v>93</v>
      </c>
      <c r="H72" s="107"/>
      <c r="I72" s="2" t="s">
        <v>147</v>
      </c>
      <c r="K72" s="2" t="s">
        <v>125</v>
      </c>
      <c r="L72" t="s">
        <v>0</v>
      </c>
      <c r="M72" s="2" t="s">
        <v>97</v>
      </c>
      <c r="O72">
        <v>6</v>
      </c>
      <c r="P72" s="1" t="s">
        <v>1</v>
      </c>
      <c r="Q72">
        <v>1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>
      <c r="A73" s="389">
        <v>66</v>
      </c>
      <c r="B73" s="68">
        <v>5</v>
      </c>
      <c r="C73">
        <v>2</v>
      </c>
      <c r="D73" s="81">
        <v>35742</v>
      </c>
      <c r="E73" s="2" t="s">
        <v>124</v>
      </c>
      <c r="F73" s="94" t="s">
        <v>0</v>
      </c>
      <c r="G73" s="2" t="s">
        <v>93</v>
      </c>
      <c r="H73" s="107"/>
      <c r="I73" s="2" t="s">
        <v>147</v>
      </c>
      <c r="K73" s="2" t="s">
        <v>123</v>
      </c>
      <c r="L73" t="s">
        <v>0</v>
      </c>
      <c r="M73" s="2" t="s">
        <v>95</v>
      </c>
      <c r="O73">
        <v>4</v>
      </c>
      <c r="P73" s="1" t="s">
        <v>1</v>
      </c>
      <c r="Q73">
        <v>3</v>
      </c>
      <c r="S73">
        <f t="shared" ref="S73:S88" si="12">IF(O73&gt;Q73,1,0)</f>
        <v>1</v>
      </c>
      <c r="T73">
        <f t="shared" ref="T73:T88" si="13">IF(ISNUMBER(Q73),IF(O73=Q73,1,0),0)</f>
        <v>0</v>
      </c>
      <c r="U73">
        <f t="shared" ref="U73:U88" si="14">IF(O73&lt;Q73,1,0)</f>
        <v>0</v>
      </c>
    </row>
    <row r="74" spans="1:21">
      <c r="A74" s="389">
        <v>67</v>
      </c>
      <c r="B74" s="68">
        <v>5</v>
      </c>
      <c r="C74">
        <v>3</v>
      </c>
      <c r="D74" s="81">
        <v>35742</v>
      </c>
      <c r="E74" s="2" t="s">
        <v>124</v>
      </c>
      <c r="F74" s="94" t="s">
        <v>0</v>
      </c>
      <c r="G74" s="2" t="s">
        <v>93</v>
      </c>
      <c r="H74" s="107"/>
      <c r="I74" s="2" t="s">
        <v>147</v>
      </c>
      <c r="K74" s="2" t="s">
        <v>127</v>
      </c>
      <c r="L74" t="s">
        <v>0</v>
      </c>
      <c r="M74" s="2" t="s">
        <v>96</v>
      </c>
      <c r="O74">
        <v>3</v>
      </c>
      <c r="P74" s="1" t="s">
        <v>1</v>
      </c>
      <c r="Q74">
        <v>2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>
      <c r="A75" s="389">
        <v>68</v>
      </c>
      <c r="B75" s="68">
        <v>5</v>
      </c>
      <c r="C75">
        <v>4</v>
      </c>
      <c r="D75" s="81">
        <v>35742</v>
      </c>
      <c r="E75" s="2" t="s">
        <v>124</v>
      </c>
      <c r="F75" s="94" t="s">
        <v>0</v>
      </c>
      <c r="G75" s="2" t="s">
        <v>93</v>
      </c>
      <c r="H75" s="107"/>
      <c r="I75" s="2" t="s">
        <v>147</v>
      </c>
      <c r="K75" s="2" t="s">
        <v>126</v>
      </c>
      <c r="L75" t="s">
        <v>0</v>
      </c>
      <c r="M75" s="2" t="s">
        <v>94</v>
      </c>
      <c r="O75">
        <v>4</v>
      </c>
      <c r="P75" s="1" t="s">
        <v>1</v>
      </c>
      <c r="Q75">
        <v>0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>
      <c r="A76" s="389">
        <v>69</v>
      </c>
      <c r="B76" s="68">
        <v>5</v>
      </c>
      <c r="C76">
        <v>5</v>
      </c>
      <c r="D76" s="81">
        <v>35742</v>
      </c>
      <c r="E76" s="2" t="s">
        <v>124</v>
      </c>
      <c r="F76" s="94" t="s">
        <v>0</v>
      </c>
      <c r="G76" s="2" t="s">
        <v>93</v>
      </c>
      <c r="H76" s="107">
        <v>0</v>
      </c>
      <c r="I76" s="2" t="s">
        <v>147</v>
      </c>
      <c r="K76" s="2" t="s">
        <v>123</v>
      </c>
      <c r="L76" t="s">
        <v>0</v>
      </c>
      <c r="M76" s="2" t="s">
        <v>97</v>
      </c>
      <c r="O76">
        <v>4</v>
      </c>
      <c r="P76" s="1" t="s">
        <v>1</v>
      </c>
      <c r="Q76">
        <v>6</v>
      </c>
      <c r="S76">
        <f t="shared" si="12"/>
        <v>0</v>
      </c>
      <c r="T76">
        <f t="shared" si="13"/>
        <v>0</v>
      </c>
      <c r="U76">
        <f t="shared" si="14"/>
        <v>1</v>
      </c>
    </row>
    <row r="77" spans="1:21">
      <c r="A77" s="389">
        <v>70</v>
      </c>
      <c r="B77" s="68">
        <v>5</v>
      </c>
      <c r="C77">
        <v>6</v>
      </c>
      <c r="D77" s="81">
        <v>35742</v>
      </c>
      <c r="E77" s="2" t="s">
        <v>124</v>
      </c>
      <c r="F77" s="94" t="s">
        <v>0</v>
      </c>
      <c r="G77" s="2" t="s">
        <v>93</v>
      </c>
      <c r="H77" s="107"/>
      <c r="I77" s="2" t="s">
        <v>147</v>
      </c>
      <c r="K77" s="2" t="s">
        <v>127</v>
      </c>
      <c r="L77" t="s">
        <v>0</v>
      </c>
      <c r="M77" s="2" t="s">
        <v>95</v>
      </c>
      <c r="O77">
        <v>5</v>
      </c>
      <c r="P77" s="1" t="s">
        <v>1</v>
      </c>
      <c r="Q77">
        <v>2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>
      <c r="A78" s="389">
        <v>71</v>
      </c>
      <c r="B78" s="68">
        <v>5</v>
      </c>
      <c r="C78">
        <v>7</v>
      </c>
      <c r="D78" s="81">
        <v>35742</v>
      </c>
      <c r="E78" s="2" t="s">
        <v>124</v>
      </c>
      <c r="F78" s="94" t="s">
        <v>0</v>
      </c>
      <c r="G78" s="2" t="s">
        <v>93</v>
      </c>
      <c r="H78" s="107"/>
      <c r="I78" s="2" t="s">
        <v>147</v>
      </c>
      <c r="K78" s="2" t="s">
        <v>126</v>
      </c>
      <c r="L78" t="s">
        <v>0</v>
      </c>
      <c r="M78" s="2" t="s">
        <v>96</v>
      </c>
      <c r="O78">
        <v>4</v>
      </c>
      <c r="P78" s="1" t="s">
        <v>1</v>
      </c>
      <c r="Q78">
        <v>1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>
      <c r="A79" s="389">
        <v>72</v>
      </c>
      <c r="B79" s="68">
        <v>5</v>
      </c>
      <c r="C79">
        <v>8</v>
      </c>
      <c r="D79" s="81">
        <v>35742</v>
      </c>
      <c r="E79" s="2" t="s">
        <v>124</v>
      </c>
      <c r="F79" s="94" t="s">
        <v>0</v>
      </c>
      <c r="G79" s="2" t="s">
        <v>93</v>
      </c>
      <c r="H79" s="107">
        <v>0</v>
      </c>
      <c r="I79" s="2" t="s">
        <v>147</v>
      </c>
      <c r="K79" s="2" t="s">
        <v>125</v>
      </c>
      <c r="L79" t="s">
        <v>0</v>
      </c>
      <c r="M79" s="2" t="s">
        <v>94</v>
      </c>
      <c r="O79">
        <v>2</v>
      </c>
      <c r="P79" s="1" t="s">
        <v>1</v>
      </c>
      <c r="Q79">
        <v>3</v>
      </c>
      <c r="S79">
        <f t="shared" si="12"/>
        <v>0</v>
      </c>
      <c r="T79">
        <f t="shared" si="13"/>
        <v>0</v>
      </c>
      <c r="U79">
        <f t="shared" si="14"/>
        <v>1</v>
      </c>
    </row>
    <row r="80" spans="1:21">
      <c r="A80" s="389">
        <v>73</v>
      </c>
      <c r="B80" s="68">
        <v>5</v>
      </c>
      <c r="C80">
        <v>9</v>
      </c>
      <c r="D80" s="81">
        <v>35742</v>
      </c>
      <c r="E80" s="2" t="s">
        <v>124</v>
      </c>
      <c r="F80" s="94" t="s">
        <v>0</v>
      </c>
      <c r="G80" s="2" t="s">
        <v>93</v>
      </c>
      <c r="H80" s="107">
        <v>0</v>
      </c>
      <c r="I80" s="2" t="s">
        <v>147</v>
      </c>
      <c r="K80" s="2" t="s">
        <v>126</v>
      </c>
      <c r="L80" t="s">
        <v>0</v>
      </c>
      <c r="M80" s="2" t="s">
        <v>95</v>
      </c>
      <c r="O80">
        <v>1</v>
      </c>
      <c r="P80" s="1" t="s">
        <v>1</v>
      </c>
      <c r="Q80">
        <v>3</v>
      </c>
      <c r="S80">
        <f t="shared" si="12"/>
        <v>0</v>
      </c>
      <c r="T80">
        <f t="shared" si="13"/>
        <v>0</v>
      </c>
      <c r="U80">
        <f t="shared" si="14"/>
        <v>1</v>
      </c>
    </row>
    <row r="81" spans="1:21">
      <c r="A81" s="389">
        <v>74</v>
      </c>
      <c r="B81" s="68">
        <v>5</v>
      </c>
      <c r="C81">
        <v>10</v>
      </c>
      <c r="D81" s="81">
        <v>35742</v>
      </c>
      <c r="E81" s="2" t="s">
        <v>124</v>
      </c>
      <c r="F81" s="94" t="s">
        <v>0</v>
      </c>
      <c r="G81" s="2" t="s">
        <v>93</v>
      </c>
      <c r="H81" s="107">
        <v>0</v>
      </c>
      <c r="I81" s="2" t="s">
        <v>147</v>
      </c>
      <c r="K81" s="2" t="s">
        <v>127</v>
      </c>
      <c r="L81" t="s">
        <v>0</v>
      </c>
      <c r="M81" s="2" t="s">
        <v>97</v>
      </c>
      <c r="O81">
        <v>2</v>
      </c>
      <c r="P81" s="1" t="s">
        <v>1</v>
      </c>
      <c r="Q81">
        <v>4</v>
      </c>
      <c r="S81">
        <f t="shared" si="12"/>
        <v>0</v>
      </c>
      <c r="T81">
        <f t="shared" si="13"/>
        <v>0</v>
      </c>
      <c r="U81">
        <f t="shared" si="14"/>
        <v>1</v>
      </c>
    </row>
    <row r="82" spans="1:21">
      <c r="A82" s="389">
        <v>75</v>
      </c>
      <c r="B82" s="68">
        <v>5</v>
      </c>
      <c r="C82">
        <v>11</v>
      </c>
      <c r="D82" s="81">
        <v>35742</v>
      </c>
      <c r="E82" s="2" t="s">
        <v>124</v>
      </c>
      <c r="F82" s="94" t="s">
        <v>0</v>
      </c>
      <c r="G82" s="2" t="s">
        <v>93</v>
      </c>
      <c r="H82" s="107">
        <v>0</v>
      </c>
      <c r="I82" s="2" t="s">
        <v>147</v>
      </c>
      <c r="K82" s="2" t="s">
        <v>123</v>
      </c>
      <c r="L82" t="s">
        <v>0</v>
      </c>
      <c r="M82" s="2" t="s">
        <v>94</v>
      </c>
      <c r="O82">
        <v>3</v>
      </c>
      <c r="P82" s="1" t="s">
        <v>1</v>
      </c>
      <c r="Q82">
        <v>5</v>
      </c>
      <c r="S82">
        <f t="shared" si="12"/>
        <v>0</v>
      </c>
      <c r="T82">
        <f t="shared" si="13"/>
        <v>0</v>
      </c>
      <c r="U82">
        <f t="shared" si="14"/>
        <v>1</v>
      </c>
    </row>
    <row r="83" spans="1:21">
      <c r="A83" s="389">
        <v>76</v>
      </c>
      <c r="B83" s="68">
        <v>5</v>
      </c>
      <c r="C83">
        <v>12</v>
      </c>
      <c r="D83" s="81">
        <v>35742</v>
      </c>
      <c r="E83" s="2" t="s">
        <v>124</v>
      </c>
      <c r="F83" s="94" t="s">
        <v>0</v>
      </c>
      <c r="G83" s="2" t="s">
        <v>93</v>
      </c>
      <c r="H83" s="107"/>
      <c r="I83" s="2" t="s">
        <v>147</v>
      </c>
      <c r="K83" s="2" t="s">
        <v>125</v>
      </c>
      <c r="L83" t="s">
        <v>0</v>
      </c>
      <c r="M83" s="2" t="s">
        <v>96</v>
      </c>
      <c r="O83">
        <v>7</v>
      </c>
      <c r="P83" s="1" t="s">
        <v>1</v>
      </c>
      <c r="Q83">
        <v>3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>
      <c r="A84" s="389">
        <v>77</v>
      </c>
      <c r="B84" s="68">
        <v>5</v>
      </c>
      <c r="C84">
        <v>13</v>
      </c>
      <c r="D84" s="81">
        <v>35742</v>
      </c>
      <c r="E84" s="2" t="s">
        <v>124</v>
      </c>
      <c r="F84" s="94" t="s">
        <v>0</v>
      </c>
      <c r="G84" s="2" t="s">
        <v>93</v>
      </c>
      <c r="H84" s="107"/>
      <c r="I84" s="2" t="s">
        <v>147</v>
      </c>
      <c r="K84" s="2" t="s">
        <v>125</v>
      </c>
      <c r="L84" t="s">
        <v>0</v>
      </c>
      <c r="M84" s="2" t="s">
        <v>95</v>
      </c>
      <c r="O84">
        <v>4</v>
      </c>
      <c r="P84" s="1" t="s">
        <v>1</v>
      </c>
      <c r="Q84">
        <v>2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>
      <c r="A85" s="389">
        <v>78</v>
      </c>
      <c r="B85" s="68">
        <v>5</v>
      </c>
      <c r="C85">
        <v>14</v>
      </c>
      <c r="D85" s="81">
        <v>35742</v>
      </c>
      <c r="E85" s="2" t="s">
        <v>124</v>
      </c>
      <c r="F85" s="94" t="s">
        <v>0</v>
      </c>
      <c r="G85" s="2" t="s">
        <v>93</v>
      </c>
      <c r="H85" s="107"/>
      <c r="I85" s="2" t="s">
        <v>147</v>
      </c>
      <c r="K85" s="2" t="s">
        <v>126</v>
      </c>
      <c r="L85" t="s">
        <v>0</v>
      </c>
      <c r="M85" s="2" t="s">
        <v>97</v>
      </c>
      <c r="O85">
        <v>6</v>
      </c>
      <c r="P85" s="1" t="s">
        <v>1</v>
      </c>
      <c r="Q85">
        <v>4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>
      <c r="A86" s="389">
        <v>79</v>
      </c>
      <c r="B86" s="68">
        <v>5</v>
      </c>
      <c r="C86">
        <v>15</v>
      </c>
      <c r="D86" s="81">
        <v>35742</v>
      </c>
      <c r="E86" s="2" t="s">
        <v>124</v>
      </c>
      <c r="F86" s="94" t="s">
        <v>0</v>
      </c>
      <c r="G86" s="2" t="s">
        <v>93</v>
      </c>
      <c r="H86" s="107">
        <v>0</v>
      </c>
      <c r="I86" s="2" t="s">
        <v>147</v>
      </c>
      <c r="K86" s="2" t="s">
        <v>127</v>
      </c>
      <c r="L86" t="s">
        <v>0</v>
      </c>
      <c r="M86" s="2" t="s">
        <v>94</v>
      </c>
      <c r="O86">
        <v>4</v>
      </c>
      <c r="P86" s="1" t="s">
        <v>1</v>
      </c>
      <c r="Q86">
        <v>5</v>
      </c>
      <c r="S86">
        <f t="shared" si="12"/>
        <v>0</v>
      </c>
      <c r="T86">
        <f t="shared" si="13"/>
        <v>0</v>
      </c>
      <c r="U86">
        <f t="shared" si="14"/>
        <v>1</v>
      </c>
    </row>
    <row r="87" spans="1:21">
      <c r="A87" s="389">
        <v>80</v>
      </c>
      <c r="B87" s="68">
        <v>5</v>
      </c>
      <c r="C87">
        <v>16</v>
      </c>
      <c r="D87" s="81">
        <v>35742</v>
      </c>
      <c r="E87" s="2" t="s">
        <v>124</v>
      </c>
      <c r="F87" s="94" t="s">
        <v>0</v>
      </c>
      <c r="G87" s="2" t="s">
        <v>93</v>
      </c>
      <c r="H87" s="107"/>
      <c r="I87" s="2" t="s">
        <v>147</v>
      </c>
      <c r="K87" s="2" t="s">
        <v>123</v>
      </c>
      <c r="L87" t="s">
        <v>0</v>
      </c>
      <c r="M87" s="2" t="s">
        <v>96</v>
      </c>
      <c r="O87">
        <v>3</v>
      </c>
      <c r="P87" s="1" t="s">
        <v>1</v>
      </c>
      <c r="Q87">
        <v>3</v>
      </c>
      <c r="S87">
        <f t="shared" si="12"/>
        <v>0</v>
      </c>
      <c r="T87">
        <f t="shared" si="13"/>
        <v>1</v>
      </c>
      <c r="U87">
        <f t="shared" si="14"/>
        <v>0</v>
      </c>
    </row>
    <row r="88" spans="1:21">
      <c r="A88" s="389">
        <v>81</v>
      </c>
      <c r="B88" s="68">
        <v>6</v>
      </c>
      <c r="C88">
        <v>1</v>
      </c>
      <c r="D88" s="81">
        <v>35743</v>
      </c>
      <c r="E88" s="2" t="s">
        <v>93</v>
      </c>
      <c r="F88" s="94" t="s">
        <v>0</v>
      </c>
      <c r="G88" s="2" t="s">
        <v>108</v>
      </c>
      <c r="H88" s="107"/>
      <c r="I88" s="2" t="s">
        <v>147</v>
      </c>
      <c r="K88" s="2" t="s">
        <v>97</v>
      </c>
      <c r="L88" t="s">
        <v>0</v>
      </c>
      <c r="M88" s="2" t="s">
        <v>110</v>
      </c>
      <c r="O88">
        <v>6</v>
      </c>
      <c r="P88" s="1" t="s">
        <v>1</v>
      </c>
      <c r="Q88">
        <v>3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>
      <c r="A89" s="389">
        <v>82</v>
      </c>
      <c r="B89" s="68">
        <v>6</v>
      </c>
      <c r="C89">
        <v>2</v>
      </c>
      <c r="D89" s="81">
        <v>35743</v>
      </c>
      <c r="E89" s="2" t="s">
        <v>93</v>
      </c>
      <c r="F89" s="94" t="s">
        <v>0</v>
      </c>
      <c r="G89" s="2" t="s">
        <v>108</v>
      </c>
      <c r="H89" s="107">
        <v>0</v>
      </c>
      <c r="I89" s="2" t="s">
        <v>147</v>
      </c>
      <c r="K89" s="2" t="s">
        <v>96</v>
      </c>
      <c r="L89" t="s">
        <v>0</v>
      </c>
      <c r="M89" s="2" t="s">
        <v>107</v>
      </c>
      <c r="O89">
        <v>1</v>
      </c>
      <c r="P89" s="1" t="s">
        <v>1</v>
      </c>
      <c r="Q89">
        <v>3</v>
      </c>
      <c r="S89">
        <f t="shared" ref="S89:S104" si="15">IF(O89&gt;Q89,1,0)</f>
        <v>0</v>
      </c>
      <c r="T89">
        <f t="shared" ref="T89:T104" si="16">IF(ISNUMBER(Q89),IF(O89=Q89,1,0),0)</f>
        <v>0</v>
      </c>
      <c r="U89">
        <f t="shared" ref="U89:U104" si="17">IF(O89&lt;Q89,1,0)</f>
        <v>1</v>
      </c>
    </row>
    <row r="90" spans="1:21">
      <c r="A90" s="389">
        <v>83</v>
      </c>
      <c r="B90" s="68">
        <v>6</v>
      </c>
      <c r="C90">
        <v>3</v>
      </c>
      <c r="D90" s="81">
        <v>35743</v>
      </c>
      <c r="E90" s="2" t="s">
        <v>93</v>
      </c>
      <c r="F90" s="94" t="s">
        <v>0</v>
      </c>
      <c r="G90" s="2" t="s">
        <v>108</v>
      </c>
      <c r="H90" s="107">
        <v>0</v>
      </c>
      <c r="I90" s="2" t="s">
        <v>147</v>
      </c>
      <c r="K90" s="2" t="s">
        <v>94</v>
      </c>
      <c r="L90" t="s">
        <v>0</v>
      </c>
      <c r="M90" s="2" t="s">
        <v>111</v>
      </c>
      <c r="O90">
        <v>2</v>
      </c>
      <c r="P90" s="1" t="s">
        <v>1</v>
      </c>
      <c r="Q90">
        <v>3</v>
      </c>
      <c r="S90">
        <f t="shared" si="15"/>
        <v>0</v>
      </c>
      <c r="T90">
        <f t="shared" si="16"/>
        <v>0</v>
      </c>
      <c r="U90">
        <f t="shared" si="17"/>
        <v>1</v>
      </c>
    </row>
    <row r="91" spans="1:21">
      <c r="A91" s="389">
        <v>84</v>
      </c>
      <c r="B91" s="68">
        <v>6</v>
      </c>
      <c r="C91">
        <v>4</v>
      </c>
      <c r="D91" s="81">
        <v>35743</v>
      </c>
      <c r="E91" s="2" t="s">
        <v>93</v>
      </c>
      <c r="F91" s="94" t="s">
        <v>0</v>
      </c>
      <c r="G91" s="2" t="s">
        <v>108</v>
      </c>
      <c r="H91" s="107"/>
      <c r="I91" s="2" t="s">
        <v>147</v>
      </c>
      <c r="K91" s="2" t="s">
        <v>95</v>
      </c>
      <c r="L91" t="s">
        <v>0</v>
      </c>
      <c r="M91" s="2" t="s">
        <v>112</v>
      </c>
      <c r="O91">
        <v>5</v>
      </c>
      <c r="P91" s="1" t="s">
        <v>1</v>
      </c>
      <c r="Q91">
        <v>3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>
      <c r="A92" s="389">
        <v>85</v>
      </c>
      <c r="B92" s="68">
        <v>6</v>
      </c>
      <c r="C92">
        <v>5</v>
      </c>
      <c r="D92" s="81">
        <v>35743</v>
      </c>
      <c r="E92" s="2" t="s">
        <v>93</v>
      </c>
      <c r="F92" s="94" t="s">
        <v>0</v>
      </c>
      <c r="G92" s="2" t="s">
        <v>108</v>
      </c>
      <c r="H92" s="107">
        <v>0</v>
      </c>
      <c r="I92" s="2" t="s">
        <v>147</v>
      </c>
      <c r="K92" s="2" t="s">
        <v>96</v>
      </c>
      <c r="L92" t="s">
        <v>0</v>
      </c>
      <c r="M92" s="2" t="s">
        <v>110</v>
      </c>
      <c r="O92">
        <v>2</v>
      </c>
      <c r="P92" s="1" t="s">
        <v>1</v>
      </c>
      <c r="Q92">
        <v>3</v>
      </c>
      <c r="S92">
        <f t="shared" si="15"/>
        <v>0</v>
      </c>
      <c r="T92">
        <f t="shared" si="16"/>
        <v>0</v>
      </c>
      <c r="U92">
        <f t="shared" si="17"/>
        <v>1</v>
      </c>
    </row>
    <row r="93" spans="1:21">
      <c r="A93" s="389">
        <v>86</v>
      </c>
      <c r="B93" s="68">
        <v>6</v>
      </c>
      <c r="C93">
        <v>6</v>
      </c>
      <c r="D93" s="81">
        <v>35743</v>
      </c>
      <c r="E93" s="2" t="s">
        <v>93</v>
      </c>
      <c r="F93" s="94" t="s">
        <v>0</v>
      </c>
      <c r="G93" s="2" t="s">
        <v>108</v>
      </c>
      <c r="H93" s="107"/>
      <c r="I93" s="2" t="s">
        <v>147</v>
      </c>
      <c r="K93" s="2" t="s">
        <v>94</v>
      </c>
      <c r="L93" t="s">
        <v>0</v>
      </c>
      <c r="M93" s="2" t="s">
        <v>107</v>
      </c>
      <c r="O93">
        <v>2</v>
      </c>
      <c r="P93" s="1" t="s">
        <v>1</v>
      </c>
      <c r="Q93">
        <v>1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>
      <c r="A94" s="389">
        <v>87</v>
      </c>
      <c r="B94" s="68">
        <v>6</v>
      </c>
      <c r="C94">
        <v>7</v>
      </c>
      <c r="D94" s="81">
        <v>35743</v>
      </c>
      <c r="E94" s="2" t="s">
        <v>93</v>
      </c>
      <c r="F94" s="94" t="s">
        <v>0</v>
      </c>
      <c r="G94" s="2" t="s">
        <v>108</v>
      </c>
      <c r="H94" s="107"/>
      <c r="I94" s="2" t="s">
        <v>147</v>
      </c>
      <c r="K94" s="2" t="s">
        <v>95</v>
      </c>
      <c r="L94" t="s">
        <v>0</v>
      </c>
      <c r="M94" s="2" t="s">
        <v>111</v>
      </c>
      <c r="O94">
        <v>2</v>
      </c>
      <c r="P94" s="1" t="s">
        <v>1</v>
      </c>
      <c r="Q94">
        <v>2</v>
      </c>
      <c r="S94">
        <f t="shared" si="15"/>
        <v>0</v>
      </c>
      <c r="T94">
        <f t="shared" si="16"/>
        <v>1</v>
      </c>
      <c r="U94">
        <f t="shared" si="17"/>
        <v>0</v>
      </c>
    </row>
    <row r="95" spans="1:21">
      <c r="A95" s="389">
        <v>88</v>
      </c>
      <c r="B95" s="68">
        <v>6</v>
      </c>
      <c r="C95">
        <v>8</v>
      </c>
      <c r="D95" s="81">
        <v>35743</v>
      </c>
      <c r="E95" s="2" t="s">
        <v>93</v>
      </c>
      <c r="F95" s="94" t="s">
        <v>0</v>
      </c>
      <c r="G95" s="2" t="s">
        <v>108</v>
      </c>
      <c r="H95" s="107"/>
      <c r="I95" s="2" t="s">
        <v>147</v>
      </c>
      <c r="K95" s="2" t="s">
        <v>97</v>
      </c>
      <c r="L95" t="s">
        <v>0</v>
      </c>
      <c r="M95" s="2" t="s">
        <v>112</v>
      </c>
      <c r="O95">
        <v>5</v>
      </c>
      <c r="P95" s="1" t="s">
        <v>1</v>
      </c>
      <c r="Q95">
        <v>2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>
      <c r="A96" s="389">
        <v>89</v>
      </c>
      <c r="B96" s="68">
        <v>6</v>
      </c>
      <c r="C96">
        <v>9</v>
      </c>
      <c r="D96" s="81">
        <v>35743</v>
      </c>
      <c r="E96" s="2" t="s">
        <v>93</v>
      </c>
      <c r="F96" s="94" t="s">
        <v>0</v>
      </c>
      <c r="G96" s="2" t="s">
        <v>108</v>
      </c>
      <c r="H96" s="107">
        <v>0</v>
      </c>
      <c r="I96" s="2" t="s">
        <v>147</v>
      </c>
      <c r="K96" s="2" t="s">
        <v>95</v>
      </c>
      <c r="L96" t="s">
        <v>0</v>
      </c>
      <c r="M96" s="2" t="s">
        <v>107</v>
      </c>
      <c r="O96">
        <v>2</v>
      </c>
      <c r="P96" s="1" t="s">
        <v>1</v>
      </c>
      <c r="Q96">
        <v>4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>
      <c r="A97" s="389">
        <v>90</v>
      </c>
      <c r="B97" s="68">
        <v>6</v>
      </c>
      <c r="C97">
        <v>10</v>
      </c>
      <c r="D97" s="81">
        <v>35743</v>
      </c>
      <c r="E97" s="2" t="s">
        <v>93</v>
      </c>
      <c r="F97" s="94" t="s">
        <v>0</v>
      </c>
      <c r="G97" s="2" t="s">
        <v>108</v>
      </c>
      <c r="H97" s="107">
        <v>0</v>
      </c>
      <c r="I97" s="2" t="s">
        <v>147</v>
      </c>
      <c r="K97" s="2" t="s">
        <v>94</v>
      </c>
      <c r="L97" t="s">
        <v>0</v>
      </c>
      <c r="M97" s="2" t="s">
        <v>110</v>
      </c>
      <c r="O97">
        <v>4</v>
      </c>
      <c r="P97" s="1" t="s">
        <v>1</v>
      </c>
      <c r="Q97">
        <v>6</v>
      </c>
      <c r="S97">
        <f t="shared" si="15"/>
        <v>0</v>
      </c>
      <c r="T97">
        <f t="shared" si="16"/>
        <v>0</v>
      </c>
      <c r="U97">
        <f t="shared" si="17"/>
        <v>1</v>
      </c>
    </row>
    <row r="98" spans="1:21">
      <c r="A98" s="389">
        <v>91</v>
      </c>
      <c r="B98" s="68">
        <v>6</v>
      </c>
      <c r="C98">
        <v>11</v>
      </c>
      <c r="D98" s="81">
        <v>35743</v>
      </c>
      <c r="E98" s="2" t="s">
        <v>93</v>
      </c>
      <c r="F98" s="94" t="s">
        <v>0</v>
      </c>
      <c r="G98" s="2" t="s">
        <v>108</v>
      </c>
      <c r="H98" s="107"/>
      <c r="I98" s="2" t="s">
        <v>147</v>
      </c>
      <c r="K98" s="2" t="s">
        <v>96</v>
      </c>
      <c r="L98" t="s">
        <v>0</v>
      </c>
      <c r="M98" s="2" t="s">
        <v>112</v>
      </c>
      <c r="O98">
        <v>2</v>
      </c>
      <c r="P98" s="1" t="s">
        <v>1</v>
      </c>
      <c r="Q98">
        <v>2</v>
      </c>
      <c r="S98">
        <f t="shared" si="15"/>
        <v>0</v>
      </c>
      <c r="T98">
        <f t="shared" si="16"/>
        <v>1</v>
      </c>
      <c r="U98">
        <f t="shared" si="17"/>
        <v>0</v>
      </c>
    </row>
    <row r="99" spans="1:21">
      <c r="A99" s="389">
        <v>92</v>
      </c>
      <c r="B99" s="68">
        <v>6</v>
      </c>
      <c r="C99">
        <v>12</v>
      </c>
      <c r="D99" s="81">
        <v>35743</v>
      </c>
      <c r="E99" s="2" t="s">
        <v>93</v>
      </c>
      <c r="F99" s="94" t="s">
        <v>0</v>
      </c>
      <c r="G99" s="2" t="s">
        <v>108</v>
      </c>
      <c r="H99" s="107"/>
      <c r="I99" s="2" t="s">
        <v>147</v>
      </c>
      <c r="K99" s="2" t="s">
        <v>97</v>
      </c>
      <c r="L99" t="s">
        <v>0</v>
      </c>
      <c r="M99" s="2" t="s">
        <v>111</v>
      </c>
      <c r="O99">
        <v>5</v>
      </c>
      <c r="P99" s="1" t="s">
        <v>1</v>
      </c>
      <c r="Q99">
        <v>1</v>
      </c>
      <c r="S99">
        <f t="shared" si="15"/>
        <v>1</v>
      </c>
      <c r="T99">
        <f t="shared" si="16"/>
        <v>0</v>
      </c>
      <c r="U99">
        <f t="shared" si="17"/>
        <v>0</v>
      </c>
    </row>
    <row r="100" spans="1:21">
      <c r="A100" s="389">
        <v>93</v>
      </c>
      <c r="B100" s="68">
        <v>6</v>
      </c>
      <c r="C100">
        <v>13</v>
      </c>
      <c r="D100" s="81">
        <v>35743</v>
      </c>
      <c r="E100" s="2" t="s">
        <v>93</v>
      </c>
      <c r="F100" s="94" t="s">
        <v>0</v>
      </c>
      <c r="G100" s="2" t="s">
        <v>108</v>
      </c>
      <c r="H100" s="107"/>
      <c r="I100" s="2" t="s">
        <v>147</v>
      </c>
      <c r="K100" s="2" t="s">
        <v>97</v>
      </c>
      <c r="L100" t="s">
        <v>0</v>
      </c>
      <c r="M100" s="2" t="s">
        <v>107</v>
      </c>
      <c r="O100">
        <v>3</v>
      </c>
      <c r="P100" s="1" t="s">
        <v>1</v>
      </c>
      <c r="Q100">
        <v>2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>
      <c r="A101" s="389">
        <v>94</v>
      </c>
      <c r="B101" s="68">
        <v>6</v>
      </c>
      <c r="C101">
        <v>14</v>
      </c>
      <c r="D101" s="81">
        <v>35743</v>
      </c>
      <c r="E101" s="2" t="s">
        <v>93</v>
      </c>
      <c r="F101" s="94" t="s">
        <v>0</v>
      </c>
      <c r="G101" s="2" t="s">
        <v>108</v>
      </c>
      <c r="H101" s="107">
        <v>0</v>
      </c>
      <c r="I101" s="2" t="s">
        <v>147</v>
      </c>
      <c r="K101" s="2" t="s">
        <v>95</v>
      </c>
      <c r="L101" t="s">
        <v>0</v>
      </c>
      <c r="M101" s="2" t="s">
        <v>110</v>
      </c>
      <c r="O101">
        <v>2</v>
      </c>
      <c r="P101" s="1" t="s">
        <v>1</v>
      </c>
      <c r="Q101">
        <v>4</v>
      </c>
      <c r="S101">
        <f t="shared" si="15"/>
        <v>0</v>
      </c>
      <c r="T101">
        <f t="shared" si="16"/>
        <v>0</v>
      </c>
      <c r="U101">
        <f t="shared" si="17"/>
        <v>1</v>
      </c>
    </row>
    <row r="102" spans="1:21">
      <c r="A102" s="389">
        <v>95</v>
      </c>
      <c r="B102" s="68">
        <v>6</v>
      </c>
      <c r="C102">
        <v>15</v>
      </c>
      <c r="D102" s="81">
        <v>35743</v>
      </c>
      <c r="E102" s="2" t="s">
        <v>93</v>
      </c>
      <c r="F102" s="94" t="s">
        <v>0</v>
      </c>
      <c r="G102" s="2" t="s">
        <v>108</v>
      </c>
      <c r="H102" s="107"/>
      <c r="I102" s="2" t="s">
        <v>147</v>
      </c>
      <c r="K102" s="2" t="s">
        <v>94</v>
      </c>
      <c r="L102" t="s">
        <v>0</v>
      </c>
      <c r="M102" s="2" t="s">
        <v>112</v>
      </c>
      <c r="O102">
        <v>2</v>
      </c>
      <c r="P102" s="1" t="s">
        <v>1</v>
      </c>
      <c r="Q102">
        <v>1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>
      <c r="A103" s="389">
        <v>96</v>
      </c>
      <c r="B103" s="68">
        <v>6</v>
      </c>
      <c r="C103">
        <v>16</v>
      </c>
      <c r="D103" s="81">
        <v>35743</v>
      </c>
      <c r="E103" s="2" t="s">
        <v>93</v>
      </c>
      <c r="F103" s="94" t="s">
        <v>0</v>
      </c>
      <c r="G103" s="2" t="s">
        <v>108</v>
      </c>
      <c r="H103" s="107"/>
      <c r="I103" s="2" t="s">
        <v>147</v>
      </c>
      <c r="K103" s="2" t="s">
        <v>96</v>
      </c>
      <c r="L103" t="s">
        <v>0</v>
      </c>
      <c r="M103" s="2" t="s">
        <v>111</v>
      </c>
      <c r="O103">
        <v>4</v>
      </c>
      <c r="P103" s="1" t="s">
        <v>1</v>
      </c>
      <c r="Q103">
        <v>4</v>
      </c>
      <c r="S103">
        <f t="shared" si="15"/>
        <v>0</v>
      </c>
      <c r="T103">
        <f t="shared" si="16"/>
        <v>1</v>
      </c>
      <c r="U103">
        <f t="shared" si="17"/>
        <v>0</v>
      </c>
    </row>
    <row r="104" spans="1:21">
      <c r="A104" s="389">
        <v>97</v>
      </c>
      <c r="B104" s="68">
        <v>7</v>
      </c>
      <c r="C104">
        <v>1</v>
      </c>
      <c r="D104" s="81">
        <v>35743</v>
      </c>
      <c r="E104" s="2" t="s">
        <v>93</v>
      </c>
      <c r="F104" s="94" t="s">
        <v>0</v>
      </c>
      <c r="G104" s="2" t="s">
        <v>80</v>
      </c>
      <c r="H104" s="107">
        <v>0</v>
      </c>
      <c r="I104" s="2" t="s">
        <v>147</v>
      </c>
      <c r="K104" s="2" t="s">
        <v>97</v>
      </c>
      <c r="L104" t="s">
        <v>0</v>
      </c>
      <c r="M104" s="2" t="s">
        <v>83</v>
      </c>
      <c r="O104">
        <v>0</v>
      </c>
      <c r="P104" s="1" t="s">
        <v>1</v>
      </c>
      <c r="Q104">
        <v>5</v>
      </c>
      <c r="S104">
        <f t="shared" si="15"/>
        <v>0</v>
      </c>
      <c r="T104">
        <f t="shared" si="16"/>
        <v>0</v>
      </c>
      <c r="U104">
        <f t="shared" si="17"/>
        <v>1</v>
      </c>
    </row>
    <row r="105" spans="1:21">
      <c r="A105" s="389">
        <v>98</v>
      </c>
      <c r="B105" s="68">
        <v>7</v>
      </c>
      <c r="C105">
        <v>2</v>
      </c>
      <c r="D105" s="81">
        <v>35743</v>
      </c>
      <c r="E105" s="2" t="s">
        <v>93</v>
      </c>
      <c r="F105" s="94" t="s">
        <v>0</v>
      </c>
      <c r="G105" s="2" t="s">
        <v>80</v>
      </c>
      <c r="H105" s="107">
        <v>0</v>
      </c>
      <c r="I105" s="2" t="s">
        <v>147</v>
      </c>
      <c r="K105" s="2" t="s">
        <v>96</v>
      </c>
      <c r="L105" t="s">
        <v>0</v>
      </c>
      <c r="M105" s="2" t="s">
        <v>79</v>
      </c>
      <c r="O105">
        <v>1</v>
      </c>
      <c r="P105" s="1" t="s">
        <v>1</v>
      </c>
      <c r="Q105">
        <v>3</v>
      </c>
      <c r="S105">
        <f t="shared" ref="S105:S120" si="18">IF(O105&gt;Q105,1,0)</f>
        <v>0</v>
      </c>
      <c r="T105">
        <f t="shared" ref="T105:T120" si="19">IF(ISNUMBER(Q105),IF(O105=Q105,1,0),0)</f>
        <v>0</v>
      </c>
      <c r="U105">
        <f t="shared" ref="U105:U120" si="20">IF(O105&lt;Q105,1,0)</f>
        <v>1</v>
      </c>
    </row>
    <row r="106" spans="1:21">
      <c r="A106" s="389">
        <v>99</v>
      </c>
      <c r="B106" s="68">
        <v>7</v>
      </c>
      <c r="C106">
        <v>3</v>
      </c>
      <c r="D106" s="81">
        <v>35743</v>
      </c>
      <c r="E106" s="2" t="s">
        <v>93</v>
      </c>
      <c r="F106" s="94" t="s">
        <v>0</v>
      </c>
      <c r="G106" s="2" t="s">
        <v>80</v>
      </c>
      <c r="H106" s="107">
        <v>0</v>
      </c>
      <c r="I106" s="2" t="s">
        <v>147</v>
      </c>
      <c r="K106" s="2" t="s">
        <v>94</v>
      </c>
      <c r="L106" t="s">
        <v>0</v>
      </c>
      <c r="M106" s="2" t="s">
        <v>81</v>
      </c>
      <c r="O106">
        <v>3</v>
      </c>
      <c r="P106" s="1" t="s">
        <v>1</v>
      </c>
      <c r="Q106">
        <v>4</v>
      </c>
      <c r="S106">
        <f t="shared" si="18"/>
        <v>0</v>
      </c>
      <c r="T106">
        <f t="shared" si="19"/>
        <v>0</v>
      </c>
      <c r="U106">
        <f t="shared" si="20"/>
        <v>1</v>
      </c>
    </row>
    <row r="107" spans="1:21">
      <c r="A107" s="389">
        <v>100</v>
      </c>
      <c r="B107" s="68">
        <v>7</v>
      </c>
      <c r="C107">
        <v>4</v>
      </c>
      <c r="D107" s="81">
        <v>35743</v>
      </c>
      <c r="E107" s="2" t="s">
        <v>93</v>
      </c>
      <c r="F107" s="94" t="s">
        <v>0</v>
      </c>
      <c r="G107" s="2" t="s">
        <v>80</v>
      </c>
      <c r="H107" s="107">
        <v>0</v>
      </c>
      <c r="I107" s="2" t="s">
        <v>147</v>
      </c>
      <c r="K107" s="2" t="s">
        <v>95</v>
      </c>
      <c r="L107" t="s">
        <v>0</v>
      </c>
      <c r="M107" s="2" t="s">
        <v>82</v>
      </c>
      <c r="O107">
        <v>3</v>
      </c>
      <c r="P107" s="1" t="s">
        <v>1</v>
      </c>
      <c r="Q107">
        <v>4</v>
      </c>
      <c r="S107">
        <f t="shared" si="18"/>
        <v>0</v>
      </c>
      <c r="T107">
        <f t="shared" si="19"/>
        <v>0</v>
      </c>
      <c r="U107">
        <f t="shared" si="20"/>
        <v>1</v>
      </c>
    </row>
    <row r="108" spans="1:21">
      <c r="A108" s="389">
        <v>101</v>
      </c>
      <c r="B108" s="68">
        <v>7</v>
      </c>
      <c r="C108">
        <v>5</v>
      </c>
      <c r="D108" s="81">
        <v>35743</v>
      </c>
      <c r="E108" s="2" t="s">
        <v>93</v>
      </c>
      <c r="F108" s="94" t="s">
        <v>0</v>
      </c>
      <c r="G108" s="2" t="s">
        <v>80</v>
      </c>
      <c r="H108" s="107"/>
      <c r="I108" s="2" t="s">
        <v>147</v>
      </c>
      <c r="K108" s="2" t="s">
        <v>96</v>
      </c>
      <c r="L108" t="s">
        <v>0</v>
      </c>
      <c r="M108" s="2" t="s">
        <v>83</v>
      </c>
      <c r="O108">
        <v>4</v>
      </c>
      <c r="P108" s="1" t="s">
        <v>1</v>
      </c>
      <c r="Q108">
        <v>2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>
      <c r="A109" s="389">
        <v>102</v>
      </c>
      <c r="B109" s="68">
        <v>7</v>
      </c>
      <c r="C109">
        <v>6</v>
      </c>
      <c r="D109" s="81">
        <v>35743</v>
      </c>
      <c r="E109" s="2" t="s">
        <v>93</v>
      </c>
      <c r="F109" s="94" t="s">
        <v>0</v>
      </c>
      <c r="G109" s="2" t="s">
        <v>80</v>
      </c>
      <c r="H109" s="107">
        <v>0</v>
      </c>
      <c r="I109" s="2" t="s">
        <v>147</v>
      </c>
      <c r="K109" s="2" t="s">
        <v>94</v>
      </c>
      <c r="L109" t="s">
        <v>0</v>
      </c>
      <c r="M109" s="2" t="s">
        <v>79</v>
      </c>
      <c r="O109">
        <v>1</v>
      </c>
      <c r="P109" s="1" t="s">
        <v>1</v>
      </c>
      <c r="Q109">
        <v>7</v>
      </c>
      <c r="S109">
        <f t="shared" si="18"/>
        <v>0</v>
      </c>
      <c r="T109">
        <f t="shared" si="19"/>
        <v>0</v>
      </c>
      <c r="U109">
        <f t="shared" si="20"/>
        <v>1</v>
      </c>
    </row>
    <row r="110" spans="1:21">
      <c r="A110" s="389">
        <v>103</v>
      </c>
      <c r="B110" s="68">
        <v>7</v>
      </c>
      <c r="C110">
        <v>7</v>
      </c>
      <c r="D110" s="81">
        <v>35743</v>
      </c>
      <c r="E110" s="2" t="s">
        <v>93</v>
      </c>
      <c r="F110" s="94" t="s">
        <v>0</v>
      </c>
      <c r="G110" s="2" t="s">
        <v>80</v>
      </c>
      <c r="H110" s="107"/>
      <c r="I110" s="2" t="s">
        <v>147</v>
      </c>
      <c r="K110" s="2" t="s">
        <v>95</v>
      </c>
      <c r="L110" t="s">
        <v>0</v>
      </c>
      <c r="M110" s="2" t="s">
        <v>81</v>
      </c>
      <c r="O110">
        <v>4</v>
      </c>
      <c r="P110" s="1" t="s">
        <v>1</v>
      </c>
      <c r="Q110">
        <v>1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>
      <c r="A111" s="389">
        <v>104</v>
      </c>
      <c r="B111" s="68">
        <v>7</v>
      </c>
      <c r="C111">
        <v>8</v>
      </c>
      <c r="D111" s="81">
        <v>35743</v>
      </c>
      <c r="E111" s="2" t="s">
        <v>93</v>
      </c>
      <c r="F111" s="94" t="s">
        <v>0</v>
      </c>
      <c r="G111" s="2" t="s">
        <v>80</v>
      </c>
      <c r="H111" s="107"/>
      <c r="I111" s="2" t="s">
        <v>147</v>
      </c>
      <c r="K111" s="2" t="s">
        <v>97</v>
      </c>
      <c r="L111" t="s">
        <v>0</v>
      </c>
      <c r="M111" s="2" t="s">
        <v>82</v>
      </c>
      <c r="O111">
        <v>3</v>
      </c>
      <c r="P111" s="1" t="s">
        <v>1</v>
      </c>
      <c r="Q111">
        <v>2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>
      <c r="A112" s="389">
        <v>105</v>
      </c>
      <c r="B112" s="68">
        <v>7</v>
      </c>
      <c r="C112">
        <v>9</v>
      </c>
      <c r="D112" s="81">
        <v>35743</v>
      </c>
      <c r="E112" s="2" t="s">
        <v>93</v>
      </c>
      <c r="F112" s="94" t="s">
        <v>0</v>
      </c>
      <c r="G112" s="2" t="s">
        <v>80</v>
      </c>
      <c r="H112" s="107">
        <v>0</v>
      </c>
      <c r="I112" s="2" t="s">
        <v>147</v>
      </c>
      <c r="K112" s="2" t="s">
        <v>95</v>
      </c>
      <c r="L112" t="s">
        <v>0</v>
      </c>
      <c r="M112" s="2" t="s">
        <v>79</v>
      </c>
      <c r="O112">
        <v>2</v>
      </c>
      <c r="P112" s="1" t="s">
        <v>1</v>
      </c>
      <c r="Q112">
        <v>3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>
      <c r="A113" s="389">
        <v>106</v>
      </c>
      <c r="B113" s="68">
        <v>7</v>
      </c>
      <c r="C113">
        <v>10</v>
      </c>
      <c r="D113" s="81">
        <v>35743</v>
      </c>
      <c r="E113" s="2" t="s">
        <v>93</v>
      </c>
      <c r="F113" s="94" t="s">
        <v>0</v>
      </c>
      <c r="G113" s="2" t="s">
        <v>80</v>
      </c>
      <c r="H113" s="107"/>
      <c r="I113" s="2" t="s">
        <v>147</v>
      </c>
      <c r="K113" s="2" t="s">
        <v>94</v>
      </c>
      <c r="L113" t="s">
        <v>0</v>
      </c>
      <c r="M113" s="2" t="s">
        <v>83</v>
      </c>
      <c r="O113">
        <v>5</v>
      </c>
      <c r="P113" s="1" t="s">
        <v>1</v>
      </c>
      <c r="Q113">
        <v>4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>
      <c r="A114" s="389">
        <v>107</v>
      </c>
      <c r="B114" s="68">
        <v>7</v>
      </c>
      <c r="C114">
        <v>11</v>
      </c>
      <c r="D114" s="81">
        <v>35743</v>
      </c>
      <c r="E114" s="2" t="s">
        <v>93</v>
      </c>
      <c r="F114" s="94" t="s">
        <v>0</v>
      </c>
      <c r="G114" s="2" t="s">
        <v>80</v>
      </c>
      <c r="H114" s="107">
        <v>0</v>
      </c>
      <c r="I114" s="2" t="s">
        <v>147</v>
      </c>
      <c r="K114" s="2" t="s">
        <v>96</v>
      </c>
      <c r="L114" t="s">
        <v>0</v>
      </c>
      <c r="M114" s="2" t="s">
        <v>82</v>
      </c>
      <c r="O114">
        <v>3</v>
      </c>
      <c r="P114" s="1" t="s">
        <v>1</v>
      </c>
      <c r="Q114">
        <v>6</v>
      </c>
      <c r="S114">
        <f t="shared" si="18"/>
        <v>0</v>
      </c>
      <c r="T114">
        <f t="shared" si="19"/>
        <v>0</v>
      </c>
      <c r="U114">
        <f t="shared" si="20"/>
        <v>1</v>
      </c>
    </row>
    <row r="115" spans="1:21">
      <c r="A115" s="389">
        <v>108</v>
      </c>
      <c r="B115" s="68">
        <v>7</v>
      </c>
      <c r="C115">
        <v>12</v>
      </c>
      <c r="D115" s="81">
        <v>35743</v>
      </c>
      <c r="E115" s="2" t="s">
        <v>93</v>
      </c>
      <c r="F115" s="94" t="s">
        <v>0</v>
      </c>
      <c r="G115" s="2" t="s">
        <v>80</v>
      </c>
      <c r="H115" s="107">
        <v>0</v>
      </c>
      <c r="I115" s="2" t="s">
        <v>147</v>
      </c>
      <c r="K115" s="2" t="s">
        <v>97</v>
      </c>
      <c r="L115" t="s">
        <v>0</v>
      </c>
      <c r="M115" s="2" t="s">
        <v>81</v>
      </c>
      <c r="O115">
        <v>2</v>
      </c>
      <c r="P115" s="1" t="s">
        <v>1</v>
      </c>
      <c r="Q115">
        <v>5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>
      <c r="A116" s="389">
        <v>109</v>
      </c>
      <c r="B116" s="68">
        <v>7</v>
      </c>
      <c r="C116">
        <v>13</v>
      </c>
      <c r="D116" s="81">
        <v>35743</v>
      </c>
      <c r="E116" s="2" t="s">
        <v>93</v>
      </c>
      <c r="F116" s="94" t="s">
        <v>0</v>
      </c>
      <c r="G116" s="2" t="s">
        <v>80</v>
      </c>
      <c r="H116" s="107"/>
      <c r="I116" s="2" t="s">
        <v>147</v>
      </c>
      <c r="K116" s="2" t="s">
        <v>97</v>
      </c>
      <c r="L116" t="s">
        <v>0</v>
      </c>
      <c r="M116" s="2" t="s">
        <v>79</v>
      </c>
      <c r="O116">
        <v>3</v>
      </c>
      <c r="P116" s="1" t="s">
        <v>1</v>
      </c>
      <c r="Q116">
        <v>1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>
      <c r="A117" s="389">
        <v>110</v>
      </c>
      <c r="B117" s="68">
        <v>7</v>
      </c>
      <c r="C117">
        <v>14</v>
      </c>
      <c r="D117" s="81">
        <v>35743</v>
      </c>
      <c r="E117" s="2" t="s">
        <v>93</v>
      </c>
      <c r="F117" s="94" t="s">
        <v>0</v>
      </c>
      <c r="G117" s="2" t="s">
        <v>80</v>
      </c>
      <c r="H117" s="107"/>
      <c r="I117" s="2" t="s">
        <v>147</v>
      </c>
      <c r="K117" s="2" t="s">
        <v>95</v>
      </c>
      <c r="L117" t="s">
        <v>0</v>
      </c>
      <c r="M117" s="2" t="s">
        <v>83</v>
      </c>
      <c r="O117">
        <v>8</v>
      </c>
      <c r="P117" s="1" t="s">
        <v>1</v>
      </c>
      <c r="Q117">
        <v>3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>
      <c r="A118" s="389">
        <v>111</v>
      </c>
      <c r="B118" s="68">
        <v>7</v>
      </c>
      <c r="C118">
        <v>15</v>
      </c>
      <c r="D118" s="81">
        <v>35743</v>
      </c>
      <c r="E118" s="2" t="s">
        <v>93</v>
      </c>
      <c r="F118" s="94" t="s">
        <v>0</v>
      </c>
      <c r="G118" s="2" t="s">
        <v>80</v>
      </c>
      <c r="H118" s="107"/>
      <c r="I118" s="2" t="s">
        <v>147</v>
      </c>
      <c r="K118" s="2" t="s">
        <v>94</v>
      </c>
      <c r="L118" t="s">
        <v>0</v>
      </c>
      <c r="M118" s="2" t="s">
        <v>82</v>
      </c>
      <c r="O118">
        <v>2</v>
      </c>
      <c r="P118" s="1" t="s">
        <v>1</v>
      </c>
      <c r="Q118">
        <v>2</v>
      </c>
      <c r="S118">
        <f t="shared" si="18"/>
        <v>0</v>
      </c>
      <c r="T118">
        <f t="shared" si="19"/>
        <v>1</v>
      </c>
      <c r="U118">
        <f t="shared" si="20"/>
        <v>0</v>
      </c>
    </row>
    <row r="119" spans="1:21">
      <c r="A119" s="389">
        <v>112</v>
      </c>
      <c r="B119" s="68">
        <v>7</v>
      </c>
      <c r="C119">
        <v>16</v>
      </c>
      <c r="D119" s="81">
        <v>35743</v>
      </c>
      <c r="E119" s="2" t="s">
        <v>93</v>
      </c>
      <c r="F119" s="94" t="s">
        <v>0</v>
      </c>
      <c r="G119" s="2" t="s">
        <v>80</v>
      </c>
      <c r="H119" s="107">
        <v>0</v>
      </c>
      <c r="I119" s="2" t="s">
        <v>147</v>
      </c>
      <c r="K119" s="2" t="s">
        <v>96</v>
      </c>
      <c r="L119" t="s">
        <v>0</v>
      </c>
      <c r="M119" s="2" t="s">
        <v>81</v>
      </c>
      <c r="O119">
        <v>4</v>
      </c>
      <c r="P119" s="1" t="s">
        <v>1</v>
      </c>
      <c r="Q119">
        <v>6</v>
      </c>
      <c r="S119">
        <f t="shared" si="18"/>
        <v>0</v>
      </c>
      <c r="T119">
        <f t="shared" si="19"/>
        <v>0</v>
      </c>
      <c r="U119">
        <f t="shared" si="20"/>
        <v>1</v>
      </c>
    </row>
    <row r="120" spans="1:21">
      <c r="A120" s="389">
        <v>113</v>
      </c>
      <c r="B120" s="68">
        <v>8</v>
      </c>
      <c r="C120">
        <v>1</v>
      </c>
      <c r="D120" s="81">
        <v>35743</v>
      </c>
      <c r="E120" s="2" t="s">
        <v>108</v>
      </c>
      <c r="F120" s="94" t="s">
        <v>0</v>
      </c>
      <c r="G120" s="2" t="s">
        <v>80</v>
      </c>
      <c r="H120" s="107"/>
      <c r="I120" s="2" t="s">
        <v>147</v>
      </c>
      <c r="K120" s="2" t="s">
        <v>107</v>
      </c>
      <c r="L120" t="s">
        <v>0</v>
      </c>
      <c r="M120" s="2" t="s">
        <v>83</v>
      </c>
      <c r="O120">
        <v>3</v>
      </c>
      <c r="P120" s="1" t="s">
        <v>1</v>
      </c>
      <c r="Q120">
        <v>3</v>
      </c>
      <c r="S120">
        <f t="shared" si="18"/>
        <v>0</v>
      </c>
      <c r="T120">
        <f t="shared" si="19"/>
        <v>1</v>
      </c>
      <c r="U120">
        <f t="shared" si="20"/>
        <v>0</v>
      </c>
    </row>
    <row r="121" spans="1:21">
      <c r="A121" s="389">
        <v>114</v>
      </c>
      <c r="B121" s="68">
        <v>8</v>
      </c>
      <c r="C121">
        <v>2</v>
      </c>
      <c r="D121" s="81">
        <v>35743</v>
      </c>
      <c r="E121" s="2" t="s">
        <v>108</v>
      </c>
      <c r="F121" s="94" t="s">
        <v>0</v>
      </c>
      <c r="G121" s="2" t="s">
        <v>80</v>
      </c>
      <c r="H121" s="107"/>
      <c r="I121" s="2" t="s">
        <v>147</v>
      </c>
      <c r="K121" s="2" t="s">
        <v>112</v>
      </c>
      <c r="L121" t="s">
        <v>0</v>
      </c>
      <c r="M121" s="2" t="s">
        <v>79</v>
      </c>
      <c r="O121">
        <v>3</v>
      </c>
      <c r="P121" s="1" t="s">
        <v>1</v>
      </c>
      <c r="Q121">
        <v>2</v>
      </c>
      <c r="S121">
        <f t="shared" ref="S121:S136" si="21">IF(O121&gt;Q121,1,0)</f>
        <v>1</v>
      </c>
      <c r="T121">
        <f t="shared" ref="T121:T136" si="22">IF(ISNUMBER(Q121),IF(O121=Q121,1,0),0)</f>
        <v>0</v>
      </c>
      <c r="U121">
        <f t="shared" ref="U121:U136" si="23">IF(O121&lt;Q121,1,0)</f>
        <v>0</v>
      </c>
    </row>
    <row r="122" spans="1:21">
      <c r="A122" s="389">
        <v>115</v>
      </c>
      <c r="B122" s="68">
        <v>8</v>
      </c>
      <c r="C122">
        <v>3</v>
      </c>
      <c r="D122" s="81">
        <v>35743</v>
      </c>
      <c r="E122" s="2" t="s">
        <v>108</v>
      </c>
      <c r="F122" s="94" t="s">
        <v>0</v>
      </c>
      <c r="G122" s="2" t="s">
        <v>80</v>
      </c>
      <c r="H122" s="107">
        <v>0</v>
      </c>
      <c r="I122" s="2" t="s">
        <v>147</v>
      </c>
      <c r="K122" s="2" t="s">
        <v>111</v>
      </c>
      <c r="L122" t="s">
        <v>0</v>
      </c>
      <c r="M122" s="2" t="s">
        <v>81</v>
      </c>
      <c r="O122">
        <v>3</v>
      </c>
      <c r="P122" s="1" t="s">
        <v>1</v>
      </c>
      <c r="Q122">
        <v>6</v>
      </c>
      <c r="S122">
        <f t="shared" si="21"/>
        <v>0</v>
      </c>
      <c r="T122">
        <f t="shared" si="22"/>
        <v>0</v>
      </c>
      <c r="U122">
        <f t="shared" si="23"/>
        <v>1</v>
      </c>
    </row>
    <row r="123" spans="1:21">
      <c r="A123" s="389">
        <v>116</v>
      </c>
      <c r="B123" s="68">
        <v>8</v>
      </c>
      <c r="C123">
        <v>4</v>
      </c>
      <c r="D123" s="81">
        <v>35743</v>
      </c>
      <c r="E123" s="2" t="s">
        <v>108</v>
      </c>
      <c r="F123" s="94" t="s">
        <v>0</v>
      </c>
      <c r="G123" s="2" t="s">
        <v>80</v>
      </c>
      <c r="H123" s="107">
        <v>0</v>
      </c>
      <c r="I123" s="2" t="s">
        <v>147</v>
      </c>
      <c r="K123" s="2" t="s">
        <v>110</v>
      </c>
      <c r="L123" t="s">
        <v>0</v>
      </c>
      <c r="M123" s="2" t="s">
        <v>82</v>
      </c>
      <c r="O123">
        <v>0</v>
      </c>
      <c r="P123" s="1" t="s">
        <v>1</v>
      </c>
      <c r="Q123">
        <v>1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>
      <c r="A124" s="389">
        <v>117</v>
      </c>
      <c r="B124" s="68">
        <v>8</v>
      </c>
      <c r="C124">
        <v>5</v>
      </c>
      <c r="D124" s="81">
        <v>35743</v>
      </c>
      <c r="E124" s="2" t="s">
        <v>108</v>
      </c>
      <c r="F124" s="94" t="s">
        <v>0</v>
      </c>
      <c r="G124" s="2" t="s">
        <v>80</v>
      </c>
      <c r="H124" s="107"/>
      <c r="I124" s="2" t="s">
        <v>147</v>
      </c>
      <c r="K124" s="2" t="s">
        <v>112</v>
      </c>
      <c r="L124" t="s">
        <v>0</v>
      </c>
      <c r="M124" s="2" t="s">
        <v>83</v>
      </c>
      <c r="O124">
        <v>3</v>
      </c>
      <c r="P124" s="1" t="s">
        <v>1</v>
      </c>
      <c r="Q124">
        <v>3</v>
      </c>
      <c r="S124">
        <f t="shared" si="21"/>
        <v>0</v>
      </c>
      <c r="T124">
        <f t="shared" si="22"/>
        <v>1</v>
      </c>
      <c r="U124">
        <f t="shared" si="23"/>
        <v>0</v>
      </c>
    </row>
    <row r="125" spans="1:21">
      <c r="A125" s="389">
        <v>118</v>
      </c>
      <c r="B125" s="68">
        <v>8</v>
      </c>
      <c r="C125">
        <v>6</v>
      </c>
      <c r="D125" s="81">
        <v>35743</v>
      </c>
      <c r="E125" s="2" t="s">
        <v>108</v>
      </c>
      <c r="F125" s="94" t="s">
        <v>0</v>
      </c>
      <c r="G125" s="2" t="s">
        <v>80</v>
      </c>
      <c r="H125" s="107">
        <v>0</v>
      </c>
      <c r="I125" s="2" t="s">
        <v>147</v>
      </c>
      <c r="K125" s="2" t="s">
        <v>111</v>
      </c>
      <c r="L125" t="s">
        <v>0</v>
      </c>
      <c r="M125" s="2" t="s">
        <v>79</v>
      </c>
      <c r="O125">
        <v>4</v>
      </c>
      <c r="P125" s="1" t="s">
        <v>1</v>
      </c>
      <c r="Q125">
        <v>7</v>
      </c>
      <c r="S125">
        <f t="shared" si="21"/>
        <v>0</v>
      </c>
      <c r="T125">
        <f t="shared" si="22"/>
        <v>0</v>
      </c>
      <c r="U125">
        <f t="shared" si="23"/>
        <v>1</v>
      </c>
    </row>
    <row r="126" spans="1:21">
      <c r="A126" s="389">
        <v>119</v>
      </c>
      <c r="B126" s="68">
        <v>8</v>
      </c>
      <c r="C126">
        <v>7</v>
      </c>
      <c r="D126" s="81">
        <v>35743</v>
      </c>
      <c r="E126" s="2" t="s">
        <v>108</v>
      </c>
      <c r="F126" s="94" t="s">
        <v>0</v>
      </c>
      <c r="G126" s="2" t="s">
        <v>80</v>
      </c>
      <c r="H126" s="107"/>
      <c r="I126" s="2" t="s">
        <v>147</v>
      </c>
      <c r="K126" s="2" t="s">
        <v>110</v>
      </c>
      <c r="L126" t="s">
        <v>0</v>
      </c>
      <c r="M126" s="2" t="s">
        <v>81</v>
      </c>
      <c r="O126">
        <v>6</v>
      </c>
      <c r="P126" s="1" t="s">
        <v>1</v>
      </c>
      <c r="Q126">
        <v>6</v>
      </c>
      <c r="S126">
        <f t="shared" si="21"/>
        <v>0</v>
      </c>
      <c r="T126">
        <f t="shared" si="22"/>
        <v>1</v>
      </c>
      <c r="U126">
        <f t="shared" si="23"/>
        <v>0</v>
      </c>
    </row>
    <row r="127" spans="1:21">
      <c r="A127" s="389">
        <v>120</v>
      </c>
      <c r="B127" s="68">
        <v>8</v>
      </c>
      <c r="C127">
        <v>8</v>
      </c>
      <c r="D127" s="81">
        <v>35743</v>
      </c>
      <c r="E127" s="2" t="s">
        <v>108</v>
      </c>
      <c r="F127" s="94" t="s">
        <v>0</v>
      </c>
      <c r="G127" s="2" t="s">
        <v>80</v>
      </c>
      <c r="H127" s="107"/>
      <c r="I127" s="2" t="s">
        <v>147</v>
      </c>
      <c r="K127" s="2" t="s">
        <v>107</v>
      </c>
      <c r="L127" t="s">
        <v>0</v>
      </c>
      <c r="M127" s="2" t="s">
        <v>82</v>
      </c>
      <c r="O127">
        <v>5</v>
      </c>
      <c r="P127" s="1" t="s">
        <v>1</v>
      </c>
      <c r="Q127">
        <v>2</v>
      </c>
      <c r="S127">
        <f t="shared" si="21"/>
        <v>1</v>
      </c>
      <c r="T127">
        <f t="shared" si="22"/>
        <v>0</v>
      </c>
      <c r="U127">
        <f t="shared" si="23"/>
        <v>0</v>
      </c>
    </row>
    <row r="128" spans="1:21">
      <c r="A128" s="389">
        <v>121</v>
      </c>
      <c r="B128" s="68">
        <v>8</v>
      </c>
      <c r="C128">
        <v>9</v>
      </c>
      <c r="D128" s="81">
        <v>35743</v>
      </c>
      <c r="E128" s="2" t="s">
        <v>108</v>
      </c>
      <c r="F128" s="94" t="s">
        <v>0</v>
      </c>
      <c r="G128" s="2" t="s">
        <v>80</v>
      </c>
      <c r="H128" s="107"/>
      <c r="I128" s="2" t="s">
        <v>147</v>
      </c>
      <c r="K128" s="2" t="s">
        <v>110</v>
      </c>
      <c r="L128" t="s">
        <v>0</v>
      </c>
      <c r="M128" s="2" t="s">
        <v>79</v>
      </c>
      <c r="O128">
        <v>2</v>
      </c>
      <c r="P128" s="1" t="s">
        <v>1</v>
      </c>
      <c r="Q128">
        <v>1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>
      <c r="A129" s="389">
        <v>122</v>
      </c>
      <c r="B129" s="68">
        <v>8</v>
      </c>
      <c r="C129">
        <v>10</v>
      </c>
      <c r="D129" s="81">
        <v>35743</v>
      </c>
      <c r="E129" s="2" t="s">
        <v>108</v>
      </c>
      <c r="F129" s="94" t="s">
        <v>0</v>
      </c>
      <c r="G129" s="2" t="s">
        <v>80</v>
      </c>
      <c r="H129" s="107"/>
      <c r="I129" s="2" t="s">
        <v>147</v>
      </c>
      <c r="K129" s="2" t="s">
        <v>111</v>
      </c>
      <c r="L129" t="s">
        <v>0</v>
      </c>
      <c r="M129" s="2" t="s">
        <v>83</v>
      </c>
      <c r="O129">
        <v>2</v>
      </c>
      <c r="P129" s="1" t="s">
        <v>1</v>
      </c>
      <c r="Q129">
        <v>2</v>
      </c>
      <c r="S129">
        <f t="shared" si="21"/>
        <v>0</v>
      </c>
      <c r="T129">
        <f t="shared" si="22"/>
        <v>1</v>
      </c>
      <c r="U129">
        <f t="shared" si="23"/>
        <v>0</v>
      </c>
    </row>
    <row r="130" spans="1:21">
      <c r="A130" s="389">
        <v>123</v>
      </c>
      <c r="B130" s="68">
        <v>8</v>
      </c>
      <c r="C130">
        <v>11</v>
      </c>
      <c r="D130" s="81">
        <v>35743</v>
      </c>
      <c r="E130" s="2" t="s">
        <v>108</v>
      </c>
      <c r="F130" s="94" t="s">
        <v>0</v>
      </c>
      <c r="G130" s="2" t="s">
        <v>80</v>
      </c>
      <c r="H130" s="107"/>
      <c r="I130" s="2" t="s">
        <v>147</v>
      </c>
      <c r="K130" s="2" t="s">
        <v>112</v>
      </c>
      <c r="L130" t="s">
        <v>0</v>
      </c>
      <c r="M130" s="2" t="s">
        <v>82</v>
      </c>
      <c r="O130">
        <v>2</v>
      </c>
      <c r="P130" s="1" t="s">
        <v>1</v>
      </c>
      <c r="Q130">
        <v>1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>
      <c r="A131" s="389">
        <v>124</v>
      </c>
      <c r="B131" s="68">
        <v>8</v>
      </c>
      <c r="C131">
        <v>12</v>
      </c>
      <c r="D131" s="81">
        <v>35743</v>
      </c>
      <c r="E131" s="2" t="s">
        <v>108</v>
      </c>
      <c r="F131" s="94" t="s">
        <v>0</v>
      </c>
      <c r="G131" s="2" t="s">
        <v>80</v>
      </c>
      <c r="H131" s="107"/>
      <c r="I131" s="2" t="s">
        <v>147</v>
      </c>
      <c r="K131" s="2" t="s">
        <v>107</v>
      </c>
      <c r="L131" t="s">
        <v>0</v>
      </c>
      <c r="M131" s="2" t="s">
        <v>81</v>
      </c>
      <c r="O131">
        <v>3</v>
      </c>
      <c r="P131" s="1" t="s">
        <v>1</v>
      </c>
      <c r="Q131">
        <v>3</v>
      </c>
      <c r="S131">
        <f t="shared" si="21"/>
        <v>0</v>
      </c>
      <c r="T131">
        <f t="shared" si="22"/>
        <v>1</v>
      </c>
      <c r="U131">
        <f t="shared" si="23"/>
        <v>0</v>
      </c>
    </row>
    <row r="132" spans="1:21">
      <c r="A132" s="389">
        <v>125</v>
      </c>
      <c r="B132" s="68">
        <v>8</v>
      </c>
      <c r="C132">
        <v>13</v>
      </c>
      <c r="D132" s="81">
        <v>35743</v>
      </c>
      <c r="E132" s="2" t="s">
        <v>108</v>
      </c>
      <c r="F132" s="94" t="s">
        <v>0</v>
      </c>
      <c r="G132" s="2" t="s">
        <v>80</v>
      </c>
      <c r="H132" s="107">
        <v>0</v>
      </c>
      <c r="I132" s="2" t="s">
        <v>147</v>
      </c>
      <c r="K132" s="2" t="s">
        <v>107</v>
      </c>
      <c r="L132" t="s">
        <v>0</v>
      </c>
      <c r="M132" s="2" t="s">
        <v>79</v>
      </c>
      <c r="O132">
        <v>1</v>
      </c>
      <c r="P132" s="1" t="s">
        <v>1</v>
      </c>
      <c r="Q132">
        <v>4</v>
      </c>
      <c r="S132">
        <f t="shared" si="21"/>
        <v>0</v>
      </c>
      <c r="T132">
        <f t="shared" si="22"/>
        <v>0</v>
      </c>
      <c r="U132">
        <f t="shared" si="23"/>
        <v>1</v>
      </c>
    </row>
    <row r="133" spans="1:21">
      <c r="A133" s="389">
        <v>126</v>
      </c>
      <c r="B133" s="68">
        <v>8</v>
      </c>
      <c r="C133">
        <v>14</v>
      </c>
      <c r="D133" s="81">
        <v>35743</v>
      </c>
      <c r="E133" s="2" t="s">
        <v>108</v>
      </c>
      <c r="F133" s="94" t="s">
        <v>0</v>
      </c>
      <c r="G133" s="2" t="s">
        <v>80</v>
      </c>
      <c r="H133" s="107">
        <v>0</v>
      </c>
      <c r="I133" s="2" t="s">
        <v>147</v>
      </c>
      <c r="K133" s="2" t="s">
        <v>110</v>
      </c>
      <c r="L133" t="s">
        <v>0</v>
      </c>
      <c r="M133" s="2" t="s">
        <v>83</v>
      </c>
      <c r="O133">
        <v>1</v>
      </c>
      <c r="P133" s="1" t="s">
        <v>1</v>
      </c>
      <c r="Q133">
        <v>6</v>
      </c>
      <c r="S133">
        <f t="shared" si="21"/>
        <v>0</v>
      </c>
      <c r="T133">
        <f t="shared" si="22"/>
        <v>0</v>
      </c>
      <c r="U133">
        <f t="shared" si="23"/>
        <v>1</v>
      </c>
    </row>
    <row r="134" spans="1:21">
      <c r="A134" s="389">
        <v>127</v>
      </c>
      <c r="B134" s="68">
        <v>8</v>
      </c>
      <c r="C134">
        <v>15</v>
      </c>
      <c r="D134" s="81">
        <v>35743</v>
      </c>
      <c r="E134" s="2" t="s">
        <v>108</v>
      </c>
      <c r="F134" s="94" t="s">
        <v>0</v>
      </c>
      <c r="G134" s="2" t="s">
        <v>80</v>
      </c>
      <c r="H134" s="107">
        <v>0</v>
      </c>
      <c r="I134" s="2" t="s">
        <v>147</v>
      </c>
      <c r="K134" s="2" t="s">
        <v>111</v>
      </c>
      <c r="L134" t="s">
        <v>0</v>
      </c>
      <c r="M134" s="2" t="s">
        <v>82</v>
      </c>
      <c r="O134">
        <v>3</v>
      </c>
      <c r="P134" s="1" t="s">
        <v>1</v>
      </c>
      <c r="Q134">
        <v>4</v>
      </c>
      <c r="S134">
        <f t="shared" si="21"/>
        <v>0</v>
      </c>
      <c r="T134">
        <f t="shared" si="22"/>
        <v>0</v>
      </c>
      <c r="U134">
        <f t="shared" si="23"/>
        <v>1</v>
      </c>
    </row>
    <row r="135" spans="1:21">
      <c r="A135" s="389">
        <v>128</v>
      </c>
      <c r="B135" s="68">
        <v>8</v>
      </c>
      <c r="C135">
        <v>16</v>
      </c>
      <c r="D135" s="81">
        <v>35743</v>
      </c>
      <c r="E135" s="2" t="s">
        <v>108</v>
      </c>
      <c r="F135" s="94" t="s">
        <v>0</v>
      </c>
      <c r="G135" s="2" t="s">
        <v>80</v>
      </c>
      <c r="H135" s="107">
        <v>0</v>
      </c>
      <c r="I135" s="2" t="s">
        <v>147</v>
      </c>
      <c r="K135" s="2" t="s">
        <v>112</v>
      </c>
      <c r="L135" t="s">
        <v>0</v>
      </c>
      <c r="M135" s="2" t="s">
        <v>81</v>
      </c>
      <c r="O135">
        <v>1</v>
      </c>
      <c r="P135" s="1" t="s">
        <v>1</v>
      </c>
      <c r="Q135">
        <v>7</v>
      </c>
      <c r="S135">
        <f t="shared" si="21"/>
        <v>0</v>
      </c>
      <c r="T135">
        <f t="shared" si="22"/>
        <v>0</v>
      </c>
      <c r="U135">
        <f t="shared" si="23"/>
        <v>1</v>
      </c>
    </row>
    <row r="136" spans="1:21">
      <c r="A136" s="389">
        <v>129</v>
      </c>
      <c r="B136" s="68">
        <v>9</v>
      </c>
      <c r="C136">
        <v>1</v>
      </c>
      <c r="D136" s="81">
        <v>35756</v>
      </c>
      <c r="E136" s="2" t="s">
        <v>108</v>
      </c>
      <c r="F136" s="94" t="s">
        <v>0</v>
      </c>
      <c r="G136" s="2" t="s">
        <v>74</v>
      </c>
      <c r="H136" s="107"/>
      <c r="I136" s="2" t="s">
        <v>147</v>
      </c>
      <c r="K136" s="2" t="s">
        <v>107</v>
      </c>
      <c r="L136" t="s">
        <v>0</v>
      </c>
      <c r="M136" s="2" t="s">
        <v>75</v>
      </c>
      <c r="O136">
        <v>5</v>
      </c>
      <c r="P136" s="1" t="s">
        <v>1</v>
      </c>
      <c r="Q136">
        <v>5</v>
      </c>
      <c r="S136">
        <f t="shared" si="21"/>
        <v>0</v>
      </c>
      <c r="T136">
        <f t="shared" si="22"/>
        <v>1</v>
      </c>
      <c r="U136">
        <f t="shared" si="23"/>
        <v>0</v>
      </c>
    </row>
    <row r="137" spans="1:21">
      <c r="A137" s="389">
        <v>130</v>
      </c>
      <c r="B137" s="68">
        <v>9</v>
      </c>
      <c r="C137">
        <v>2</v>
      </c>
      <c r="D137" s="81">
        <v>35756</v>
      </c>
      <c r="E137" s="2" t="s">
        <v>108</v>
      </c>
      <c r="F137" s="94" t="s">
        <v>0</v>
      </c>
      <c r="G137" s="2" t="s">
        <v>74</v>
      </c>
      <c r="H137" s="107">
        <v>0</v>
      </c>
      <c r="I137" s="2" t="s">
        <v>147</v>
      </c>
      <c r="K137" s="2" t="s">
        <v>112</v>
      </c>
      <c r="L137" t="s">
        <v>0</v>
      </c>
      <c r="M137" s="2" t="s">
        <v>77</v>
      </c>
      <c r="O137">
        <v>2</v>
      </c>
      <c r="P137" s="1" t="s">
        <v>1</v>
      </c>
      <c r="Q137">
        <v>3</v>
      </c>
      <c r="S137">
        <f t="shared" ref="S137:S152" si="24">IF(O137&gt;Q137,1,0)</f>
        <v>0</v>
      </c>
      <c r="T137">
        <f t="shared" ref="T137:T152" si="25">IF(ISNUMBER(Q137),IF(O137=Q137,1,0),0)</f>
        <v>0</v>
      </c>
      <c r="U137">
        <f t="shared" ref="U137:U152" si="26">IF(O137&lt;Q137,1,0)</f>
        <v>1</v>
      </c>
    </row>
    <row r="138" spans="1:21">
      <c r="A138" s="389">
        <v>131</v>
      </c>
      <c r="B138" s="68">
        <v>9</v>
      </c>
      <c r="C138">
        <v>3</v>
      </c>
      <c r="D138" s="81">
        <v>35756</v>
      </c>
      <c r="E138" s="2" t="s">
        <v>108</v>
      </c>
      <c r="F138" s="94" t="s">
        <v>0</v>
      </c>
      <c r="G138" s="2" t="s">
        <v>74</v>
      </c>
      <c r="H138" s="107">
        <v>0</v>
      </c>
      <c r="I138" s="2" t="s">
        <v>147</v>
      </c>
      <c r="K138" s="2" t="s">
        <v>111</v>
      </c>
      <c r="L138" t="s">
        <v>0</v>
      </c>
      <c r="M138" s="2" t="s">
        <v>73</v>
      </c>
      <c r="O138">
        <v>2</v>
      </c>
      <c r="P138" s="1" t="s">
        <v>1</v>
      </c>
      <c r="Q138">
        <v>3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>
      <c r="A139" s="389">
        <v>132</v>
      </c>
      <c r="B139" s="68">
        <v>9</v>
      </c>
      <c r="C139">
        <v>4</v>
      </c>
      <c r="D139" s="81">
        <v>35756</v>
      </c>
      <c r="E139" s="2" t="s">
        <v>108</v>
      </c>
      <c r="F139" s="94" t="s">
        <v>0</v>
      </c>
      <c r="G139" s="2" t="s">
        <v>74</v>
      </c>
      <c r="H139" s="107"/>
      <c r="I139" s="2" t="s">
        <v>147</v>
      </c>
      <c r="K139" s="2" t="s">
        <v>110</v>
      </c>
      <c r="L139" t="s">
        <v>0</v>
      </c>
      <c r="M139" s="2" t="s">
        <v>76</v>
      </c>
      <c r="O139">
        <v>3</v>
      </c>
      <c r="P139" s="1" t="s">
        <v>1</v>
      </c>
      <c r="Q139">
        <v>3</v>
      </c>
      <c r="S139">
        <f t="shared" si="24"/>
        <v>0</v>
      </c>
      <c r="T139">
        <f t="shared" si="25"/>
        <v>1</v>
      </c>
      <c r="U139">
        <f t="shared" si="26"/>
        <v>0</v>
      </c>
    </row>
    <row r="140" spans="1:21">
      <c r="A140" s="389">
        <v>133</v>
      </c>
      <c r="B140" s="68">
        <v>9</v>
      </c>
      <c r="C140">
        <v>5</v>
      </c>
      <c r="D140" s="81">
        <v>35756</v>
      </c>
      <c r="E140" s="2" t="s">
        <v>108</v>
      </c>
      <c r="F140" s="94" t="s">
        <v>0</v>
      </c>
      <c r="G140" s="2" t="s">
        <v>74</v>
      </c>
      <c r="H140" s="107"/>
      <c r="I140" s="2" t="s">
        <v>147</v>
      </c>
      <c r="K140" s="2" t="s">
        <v>112</v>
      </c>
      <c r="L140" t="s">
        <v>0</v>
      </c>
      <c r="M140" s="2" t="s">
        <v>75</v>
      </c>
      <c r="O140">
        <v>4</v>
      </c>
      <c r="P140" s="1" t="s">
        <v>1</v>
      </c>
      <c r="Q140">
        <v>2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>
      <c r="A141" s="389">
        <v>134</v>
      </c>
      <c r="B141" s="68">
        <v>9</v>
      </c>
      <c r="C141">
        <v>6</v>
      </c>
      <c r="D141" s="81">
        <v>35756</v>
      </c>
      <c r="E141" s="2" t="s">
        <v>108</v>
      </c>
      <c r="F141" s="94" t="s">
        <v>0</v>
      </c>
      <c r="G141" s="2" t="s">
        <v>74</v>
      </c>
      <c r="H141" s="107">
        <v>0</v>
      </c>
      <c r="I141" s="2" t="s">
        <v>147</v>
      </c>
      <c r="K141" s="2" t="s">
        <v>111</v>
      </c>
      <c r="L141" t="s">
        <v>0</v>
      </c>
      <c r="M141" s="2" t="s">
        <v>77</v>
      </c>
      <c r="O141">
        <v>3</v>
      </c>
      <c r="P141" s="1" t="s">
        <v>1</v>
      </c>
      <c r="Q141">
        <v>7</v>
      </c>
      <c r="S141">
        <f t="shared" si="24"/>
        <v>0</v>
      </c>
      <c r="T141">
        <f t="shared" si="25"/>
        <v>0</v>
      </c>
      <c r="U141">
        <f t="shared" si="26"/>
        <v>1</v>
      </c>
    </row>
    <row r="142" spans="1:21">
      <c r="A142" s="389">
        <v>135</v>
      </c>
      <c r="B142" s="68">
        <v>9</v>
      </c>
      <c r="C142">
        <v>7</v>
      </c>
      <c r="D142" s="81">
        <v>35756</v>
      </c>
      <c r="E142" s="2" t="s">
        <v>108</v>
      </c>
      <c r="F142" s="94" t="s">
        <v>0</v>
      </c>
      <c r="G142" s="2" t="s">
        <v>74</v>
      </c>
      <c r="H142" s="107">
        <v>0</v>
      </c>
      <c r="I142" s="2" t="s">
        <v>147</v>
      </c>
      <c r="K142" s="2" t="s">
        <v>110</v>
      </c>
      <c r="L142" t="s">
        <v>0</v>
      </c>
      <c r="M142" s="2" t="s">
        <v>73</v>
      </c>
      <c r="O142">
        <v>2</v>
      </c>
      <c r="P142" s="1" t="s">
        <v>1</v>
      </c>
      <c r="Q142">
        <v>4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>
      <c r="A143" s="389">
        <v>136</v>
      </c>
      <c r="B143" s="68">
        <v>9</v>
      </c>
      <c r="C143">
        <v>8</v>
      </c>
      <c r="D143" s="81">
        <v>35756</v>
      </c>
      <c r="E143" s="2" t="s">
        <v>108</v>
      </c>
      <c r="F143" s="94" t="s">
        <v>0</v>
      </c>
      <c r="G143" s="2" t="s">
        <v>74</v>
      </c>
      <c r="H143" s="107">
        <v>0</v>
      </c>
      <c r="I143" s="2" t="s">
        <v>147</v>
      </c>
      <c r="K143" s="2" t="s">
        <v>107</v>
      </c>
      <c r="L143" t="s">
        <v>0</v>
      </c>
      <c r="M143" s="2" t="s">
        <v>76</v>
      </c>
      <c r="O143">
        <v>0</v>
      </c>
      <c r="P143" s="1" t="s">
        <v>1</v>
      </c>
      <c r="Q143">
        <v>2</v>
      </c>
      <c r="S143">
        <f t="shared" si="24"/>
        <v>0</v>
      </c>
      <c r="T143">
        <f t="shared" si="25"/>
        <v>0</v>
      </c>
      <c r="U143">
        <f t="shared" si="26"/>
        <v>1</v>
      </c>
    </row>
    <row r="144" spans="1:21">
      <c r="A144" s="389">
        <v>137</v>
      </c>
      <c r="B144" s="68">
        <v>9</v>
      </c>
      <c r="C144">
        <v>9</v>
      </c>
      <c r="D144" s="81">
        <v>35756</v>
      </c>
      <c r="E144" s="2" t="s">
        <v>108</v>
      </c>
      <c r="F144" s="94" t="s">
        <v>0</v>
      </c>
      <c r="G144" s="2" t="s">
        <v>74</v>
      </c>
      <c r="H144" s="107">
        <v>0</v>
      </c>
      <c r="I144" s="2" t="s">
        <v>147</v>
      </c>
      <c r="K144" s="2" t="s">
        <v>110</v>
      </c>
      <c r="L144" t="s">
        <v>0</v>
      </c>
      <c r="M144" s="2" t="s">
        <v>77</v>
      </c>
      <c r="O144">
        <v>4</v>
      </c>
      <c r="P144" s="1" t="s">
        <v>1</v>
      </c>
      <c r="Q144">
        <v>7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>
      <c r="A145" s="389">
        <v>138</v>
      </c>
      <c r="B145" s="68">
        <v>9</v>
      </c>
      <c r="C145">
        <v>10</v>
      </c>
      <c r="D145" s="81">
        <v>35756</v>
      </c>
      <c r="E145" s="2" t="s">
        <v>108</v>
      </c>
      <c r="F145" s="94" t="s">
        <v>0</v>
      </c>
      <c r="G145" s="2" t="s">
        <v>74</v>
      </c>
      <c r="H145" s="107"/>
      <c r="I145" s="2" t="s">
        <v>147</v>
      </c>
      <c r="K145" s="2" t="s">
        <v>111</v>
      </c>
      <c r="L145" t="s">
        <v>0</v>
      </c>
      <c r="M145" s="2" t="s">
        <v>75</v>
      </c>
      <c r="O145">
        <v>2</v>
      </c>
      <c r="P145" s="1" t="s">
        <v>1</v>
      </c>
      <c r="Q145">
        <v>2</v>
      </c>
      <c r="S145">
        <f t="shared" si="24"/>
        <v>0</v>
      </c>
      <c r="T145">
        <f t="shared" si="25"/>
        <v>1</v>
      </c>
      <c r="U145">
        <f t="shared" si="26"/>
        <v>0</v>
      </c>
    </row>
    <row r="146" spans="1:21">
      <c r="A146" s="389">
        <v>139</v>
      </c>
      <c r="B146" s="68">
        <v>9</v>
      </c>
      <c r="C146">
        <v>11</v>
      </c>
      <c r="D146" s="81">
        <v>35756</v>
      </c>
      <c r="E146" s="2" t="s">
        <v>108</v>
      </c>
      <c r="F146" s="94" t="s">
        <v>0</v>
      </c>
      <c r="G146" s="2" t="s">
        <v>74</v>
      </c>
      <c r="H146" s="107"/>
      <c r="I146" s="2" t="s">
        <v>147</v>
      </c>
      <c r="K146" s="2" t="s">
        <v>112</v>
      </c>
      <c r="L146" t="s">
        <v>0</v>
      </c>
      <c r="M146" s="2" t="s">
        <v>76</v>
      </c>
      <c r="O146">
        <v>5</v>
      </c>
      <c r="P146" s="1" t="s">
        <v>1</v>
      </c>
      <c r="Q146">
        <v>1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>
      <c r="A147" s="389">
        <v>140</v>
      </c>
      <c r="B147" s="68">
        <v>9</v>
      </c>
      <c r="C147">
        <v>12</v>
      </c>
      <c r="D147" s="81">
        <v>35756</v>
      </c>
      <c r="E147" s="2" t="s">
        <v>108</v>
      </c>
      <c r="F147" s="94" t="s">
        <v>0</v>
      </c>
      <c r="G147" s="2" t="s">
        <v>74</v>
      </c>
      <c r="H147" s="107"/>
      <c r="I147" s="2" t="s">
        <v>147</v>
      </c>
      <c r="K147" s="2" t="s">
        <v>107</v>
      </c>
      <c r="L147" t="s">
        <v>0</v>
      </c>
      <c r="M147" s="2" t="s">
        <v>73</v>
      </c>
      <c r="O147">
        <v>2</v>
      </c>
      <c r="P147" s="1" t="s">
        <v>1</v>
      </c>
      <c r="Q147">
        <v>2</v>
      </c>
      <c r="S147">
        <f t="shared" si="24"/>
        <v>0</v>
      </c>
      <c r="T147">
        <f t="shared" si="25"/>
        <v>1</v>
      </c>
      <c r="U147">
        <f t="shared" si="26"/>
        <v>0</v>
      </c>
    </row>
    <row r="148" spans="1:21">
      <c r="A148" s="389">
        <v>141</v>
      </c>
      <c r="B148" s="68">
        <v>9</v>
      </c>
      <c r="C148">
        <v>13</v>
      </c>
      <c r="D148" s="81">
        <v>35756</v>
      </c>
      <c r="E148" s="2" t="s">
        <v>108</v>
      </c>
      <c r="F148" s="94" t="s">
        <v>0</v>
      </c>
      <c r="G148" s="2" t="s">
        <v>74</v>
      </c>
      <c r="H148" s="107">
        <v>0</v>
      </c>
      <c r="I148" s="2" t="s">
        <v>147</v>
      </c>
      <c r="K148" s="2" t="s">
        <v>107</v>
      </c>
      <c r="L148" t="s">
        <v>0</v>
      </c>
      <c r="M148" s="2" t="s">
        <v>77</v>
      </c>
      <c r="O148">
        <v>1</v>
      </c>
      <c r="P148" s="1" t="s">
        <v>1</v>
      </c>
      <c r="Q148">
        <v>4</v>
      </c>
      <c r="S148">
        <f t="shared" si="24"/>
        <v>0</v>
      </c>
      <c r="T148">
        <f t="shared" si="25"/>
        <v>0</v>
      </c>
      <c r="U148">
        <f t="shared" si="26"/>
        <v>1</v>
      </c>
    </row>
    <row r="149" spans="1:21">
      <c r="A149" s="389">
        <v>142</v>
      </c>
      <c r="B149" s="68">
        <v>9</v>
      </c>
      <c r="C149">
        <v>14</v>
      </c>
      <c r="D149" s="81">
        <v>35756</v>
      </c>
      <c r="E149" s="2" t="s">
        <v>108</v>
      </c>
      <c r="F149" s="94" t="s">
        <v>0</v>
      </c>
      <c r="G149" s="2" t="s">
        <v>74</v>
      </c>
      <c r="H149" s="107"/>
      <c r="I149" s="2" t="s">
        <v>147</v>
      </c>
      <c r="K149" s="2" t="s">
        <v>110</v>
      </c>
      <c r="L149" t="s">
        <v>0</v>
      </c>
      <c r="M149" s="2" t="s">
        <v>75</v>
      </c>
      <c r="O149">
        <v>4</v>
      </c>
      <c r="P149" s="1" t="s">
        <v>1</v>
      </c>
      <c r="Q149">
        <v>0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>
      <c r="A150" s="389">
        <v>143</v>
      </c>
      <c r="B150" s="68">
        <v>9</v>
      </c>
      <c r="C150">
        <v>15</v>
      </c>
      <c r="D150" s="81">
        <v>35756</v>
      </c>
      <c r="E150" s="2" t="s">
        <v>108</v>
      </c>
      <c r="F150" s="94" t="s">
        <v>0</v>
      </c>
      <c r="G150" s="2" t="s">
        <v>74</v>
      </c>
      <c r="H150" s="107">
        <v>0</v>
      </c>
      <c r="I150" s="2" t="s">
        <v>147</v>
      </c>
      <c r="K150" s="2" t="s">
        <v>111</v>
      </c>
      <c r="L150" t="s">
        <v>0</v>
      </c>
      <c r="M150" s="2" t="s">
        <v>76</v>
      </c>
      <c r="O150">
        <v>4</v>
      </c>
      <c r="P150" s="1" t="s">
        <v>1</v>
      </c>
      <c r="Q150">
        <v>5</v>
      </c>
      <c r="S150">
        <f t="shared" si="24"/>
        <v>0</v>
      </c>
      <c r="T150">
        <f t="shared" si="25"/>
        <v>0</v>
      </c>
      <c r="U150">
        <f t="shared" si="26"/>
        <v>1</v>
      </c>
    </row>
    <row r="151" spans="1:21">
      <c r="A151" s="389">
        <v>144</v>
      </c>
      <c r="B151" s="68">
        <v>9</v>
      </c>
      <c r="C151">
        <v>16</v>
      </c>
      <c r="D151" s="81">
        <v>35756</v>
      </c>
      <c r="E151" s="2" t="s">
        <v>108</v>
      </c>
      <c r="F151" s="94" t="s">
        <v>0</v>
      </c>
      <c r="G151" s="2" t="s">
        <v>74</v>
      </c>
      <c r="H151" s="107"/>
      <c r="I151" s="2" t="s">
        <v>147</v>
      </c>
      <c r="K151" s="2" t="s">
        <v>112</v>
      </c>
      <c r="L151" t="s">
        <v>0</v>
      </c>
      <c r="M151" s="2" t="s">
        <v>73</v>
      </c>
      <c r="O151">
        <v>2</v>
      </c>
      <c r="P151" s="1" t="s">
        <v>1</v>
      </c>
      <c r="Q151">
        <v>2</v>
      </c>
      <c r="S151">
        <f t="shared" si="24"/>
        <v>0</v>
      </c>
      <c r="T151">
        <f t="shared" si="25"/>
        <v>1</v>
      </c>
      <c r="U151">
        <f t="shared" si="26"/>
        <v>0</v>
      </c>
    </row>
    <row r="152" spans="1:21">
      <c r="A152" s="389">
        <v>145</v>
      </c>
      <c r="B152" s="68">
        <v>10</v>
      </c>
      <c r="C152">
        <v>1</v>
      </c>
      <c r="D152" s="81">
        <v>35763</v>
      </c>
      <c r="E152" s="2" t="s">
        <v>115</v>
      </c>
      <c r="F152" s="94" t="s">
        <v>0</v>
      </c>
      <c r="G152" s="2" t="s">
        <v>86</v>
      </c>
      <c r="H152" s="107"/>
      <c r="I152" s="2" t="s">
        <v>147</v>
      </c>
      <c r="K152" s="2" t="s">
        <v>118</v>
      </c>
      <c r="L152" t="s">
        <v>0</v>
      </c>
      <c r="M152" s="2" t="s">
        <v>85</v>
      </c>
      <c r="O152">
        <v>3</v>
      </c>
      <c r="P152" s="1" t="s">
        <v>1</v>
      </c>
      <c r="Q152">
        <v>3</v>
      </c>
      <c r="S152">
        <f t="shared" si="24"/>
        <v>0</v>
      </c>
      <c r="T152">
        <f t="shared" si="25"/>
        <v>1</v>
      </c>
      <c r="U152">
        <f t="shared" si="26"/>
        <v>0</v>
      </c>
    </row>
    <row r="153" spans="1:21">
      <c r="A153" s="389">
        <v>146</v>
      </c>
      <c r="B153" s="68">
        <v>10</v>
      </c>
      <c r="C153">
        <v>2</v>
      </c>
      <c r="D153" s="81">
        <v>35763</v>
      </c>
      <c r="E153" s="2" t="s">
        <v>115</v>
      </c>
      <c r="F153" s="94" t="s">
        <v>0</v>
      </c>
      <c r="G153" s="2" t="s">
        <v>86</v>
      </c>
      <c r="H153" s="107">
        <v>0</v>
      </c>
      <c r="I153" s="2" t="s">
        <v>147</v>
      </c>
      <c r="K153" s="2" t="s">
        <v>114</v>
      </c>
      <c r="L153" t="s">
        <v>0</v>
      </c>
      <c r="M153" s="2" t="s">
        <v>88</v>
      </c>
      <c r="O153">
        <v>4</v>
      </c>
      <c r="P153" s="1" t="s">
        <v>1</v>
      </c>
      <c r="Q153">
        <v>6</v>
      </c>
      <c r="S153">
        <f t="shared" ref="S153:S168" si="27">IF(O153&gt;Q153,1,0)</f>
        <v>0</v>
      </c>
      <c r="T153">
        <f t="shared" ref="T153:T168" si="28">IF(ISNUMBER(Q153),IF(O153=Q153,1,0),0)</f>
        <v>0</v>
      </c>
      <c r="U153">
        <f t="shared" ref="U153:U168" si="29">IF(O153&lt;Q153,1,0)</f>
        <v>1</v>
      </c>
    </row>
    <row r="154" spans="1:21">
      <c r="A154" s="389">
        <v>147</v>
      </c>
      <c r="B154" s="68">
        <v>10</v>
      </c>
      <c r="C154">
        <v>3</v>
      </c>
      <c r="D154" s="81">
        <v>35763</v>
      </c>
      <c r="E154" s="2" t="s">
        <v>115</v>
      </c>
      <c r="F154" s="94" t="s">
        <v>0</v>
      </c>
      <c r="G154" s="2" t="s">
        <v>86</v>
      </c>
      <c r="H154" s="107">
        <v>0</v>
      </c>
      <c r="I154" s="2" t="s">
        <v>147</v>
      </c>
      <c r="K154" s="2" t="s">
        <v>120</v>
      </c>
      <c r="L154" t="s">
        <v>0</v>
      </c>
      <c r="M154" s="2" t="s">
        <v>87</v>
      </c>
      <c r="O154">
        <v>4</v>
      </c>
      <c r="P154" s="1" t="s">
        <v>1</v>
      </c>
      <c r="Q154">
        <v>6</v>
      </c>
      <c r="S154">
        <f t="shared" si="27"/>
        <v>0</v>
      </c>
      <c r="T154">
        <f t="shared" si="28"/>
        <v>0</v>
      </c>
      <c r="U154">
        <f t="shared" si="29"/>
        <v>1</v>
      </c>
    </row>
    <row r="155" spans="1:21">
      <c r="A155" s="389">
        <v>148</v>
      </c>
      <c r="B155" s="68">
        <v>10</v>
      </c>
      <c r="C155">
        <v>4</v>
      </c>
      <c r="D155" s="81">
        <v>35763</v>
      </c>
      <c r="E155" s="2" t="s">
        <v>115</v>
      </c>
      <c r="F155" s="94" t="s">
        <v>0</v>
      </c>
      <c r="G155" s="2" t="s">
        <v>86</v>
      </c>
      <c r="H155" s="107">
        <v>0</v>
      </c>
      <c r="I155" s="2" t="s">
        <v>147</v>
      </c>
      <c r="K155" s="2" t="s">
        <v>119</v>
      </c>
      <c r="L155" t="s">
        <v>0</v>
      </c>
      <c r="M155" s="2" t="s">
        <v>90</v>
      </c>
      <c r="O155">
        <v>1</v>
      </c>
      <c r="P155" s="1" t="s">
        <v>1</v>
      </c>
      <c r="Q155">
        <v>5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>
      <c r="A156" s="389">
        <v>149</v>
      </c>
      <c r="B156" s="68">
        <v>10</v>
      </c>
      <c r="C156">
        <v>5</v>
      </c>
      <c r="D156" s="81">
        <v>35763</v>
      </c>
      <c r="E156" s="2" t="s">
        <v>115</v>
      </c>
      <c r="F156" s="94" t="s">
        <v>0</v>
      </c>
      <c r="G156" s="2" t="s">
        <v>86</v>
      </c>
      <c r="H156" s="107"/>
      <c r="I156" s="2" t="s">
        <v>147</v>
      </c>
      <c r="K156" s="2" t="s">
        <v>114</v>
      </c>
      <c r="L156" t="s">
        <v>0</v>
      </c>
      <c r="M156" s="2" t="s">
        <v>85</v>
      </c>
      <c r="O156">
        <v>4</v>
      </c>
      <c r="P156" s="1" t="s">
        <v>1</v>
      </c>
      <c r="Q156">
        <v>0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>
      <c r="A157" s="389">
        <v>150</v>
      </c>
      <c r="B157" s="68">
        <v>10</v>
      </c>
      <c r="C157">
        <v>6</v>
      </c>
      <c r="D157" s="81">
        <v>35763</v>
      </c>
      <c r="E157" s="2" t="s">
        <v>115</v>
      </c>
      <c r="F157" s="94" t="s">
        <v>0</v>
      </c>
      <c r="G157" s="2" t="s">
        <v>86</v>
      </c>
      <c r="H157" s="107">
        <v>0</v>
      </c>
      <c r="I157" s="2" t="s">
        <v>147</v>
      </c>
      <c r="K157" s="2" t="s">
        <v>120</v>
      </c>
      <c r="L157" t="s">
        <v>0</v>
      </c>
      <c r="M157" s="2" t="s">
        <v>88</v>
      </c>
      <c r="O157">
        <v>3</v>
      </c>
      <c r="P157" s="1" t="s">
        <v>1</v>
      </c>
      <c r="Q157">
        <v>5</v>
      </c>
      <c r="S157">
        <f t="shared" si="27"/>
        <v>0</v>
      </c>
      <c r="T157">
        <f t="shared" si="28"/>
        <v>0</v>
      </c>
      <c r="U157">
        <f t="shared" si="29"/>
        <v>1</v>
      </c>
    </row>
    <row r="158" spans="1:21">
      <c r="A158" s="389">
        <v>151</v>
      </c>
      <c r="B158" s="68">
        <v>10</v>
      </c>
      <c r="C158">
        <v>7</v>
      </c>
      <c r="D158" s="81">
        <v>35763</v>
      </c>
      <c r="E158" s="2" t="s">
        <v>115</v>
      </c>
      <c r="F158" s="94" t="s">
        <v>0</v>
      </c>
      <c r="G158" s="2" t="s">
        <v>86</v>
      </c>
      <c r="H158" s="107">
        <v>0</v>
      </c>
      <c r="I158" s="2" t="s">
        <v>147</v>
      </c>
      <c r="K158" s="2" t="s">
        <v>119</v>
      </c>
      <c r="L158" t="s">
        <v>0</v>
      </c>
      <c r="M158" s="2" t="s">
        <v>87</v>
      </c>
      <c r="O158">
        <v>2</v>
      </c>
      <c r="P158" s="1" t="s">
        <v>1</v>
      </c>
      <c r="Q158">
        <v>3</v>
      </c>
      <c r="S158">
        <f t="shared" si="27"/>
        <v>0</v>
      </c>
      <c r="T158">
        <f t="shared" si="28"/>
        <v>0</v>
      </c>
      <c r="U158">
        <f t="shared" si="29"/>
        <v>1</v>
      </c>
    </row>
    <row r="159" spans="1:21">
      <c r="A159" s="389">
        <v>152</v>
      </c>
      <c r="B159" s="68">
        <v>10</v>
      </c>
      <c r="C159">
        <v>8</v>
      </c>
      <c r="D159" s="81">
        <v>35763</v>
      </c>
      <c r="E159" s="2" t="s">
        <v>115</v>
      </c>
      <c r="F159" s="94" t="s">
        <v>0</v>
      </c>
      <c r="G159" s="2" t="s">
        <v>86</v>
      </c>
      <c r="H159" s="107"/>
      <c r="I159" s="2" t="s">
        <v>147</v>
      </c>
      <c r="K159" s="2" t="s">
        <v>118</v>
      </c>
      <c r="L159" t="s">
        <v>0</v>
      </c>
      <c r="M159" s="2" t="s">
        <v>90</v>
      </c>
      <c r="O159">
        <v>4</v>
      </c>
      <c r="P159" s="1" t="s">
        <v>1</v>
      </c>
      <c r="Q159">
        <v>3</v>
      </c>
      <c r="S159">
        <f t="shared" si="27"/>
        <v>1</v>
      </c>
      <c r="T159">
        <f t="shared" si="28"/>
        <v>0</v>
      </c>
      <c r="U159">
        <f t="shared" si="29"/>
        <v>0</v>
      </c>
    </row>
    <row r="160" spans="1:21">
      <c r="A160" s="389">
        <v>153</v>
      </c>
      <c r="B160" s="68">
        <v>10</v>
      </c>
      <c r="C160">
        <v>9</v>
      </c>
      <c r="D160" s="81">
        <v>35763</v>
      </c>
      <c r="E160" s="2" t="s">
        <v>115</v>
      </c>
      <c r="F160" s="94" t="s">
        <v>0</v>
      </c>
      <c r="G160" s="2" t="s">
        <v>86</v>
      </c>
      <c r="H160" s="107">
        <v>0</v>
      </c>
      <c r="I160" s="2" t="s">
        <v>147</v>
      </c>
      <c r="K160" s="2" t="s">
        <v>119</v>
      </c>
      <c r="L160" t="s">
        <v>0</v>
      </c>
      <c r="M160" s="2" t="s">
        <v>88</v>
      </c>
      <c r="O160">
        <v>4</v>
      </c>
      <c r="P160" s="1" t="s">
        <v>1</v>
      </c>
      <c r="Q160">
        <v>6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>
      <c r="A161" s="389">
        <v>154</v>
      </c>
      <c r="B161" s="68">
        <v>10</v>
      </c>
      <c r="C161">
        <v>10</v>
      </c>
      <c r="D161" s="81">
        <v>35763</v>
      </c>
      <c r="E161" s="2" t="s">
        <v>115</v>
      </c>
      <c r="F161" s="94" t="s">
        <v>0</v>
      </c>
      <c r="G161" s="2" t="s">
        <v>86</v>
      </c>
      <c r="H161" s="107"/>
      <c r="I161" s="2" t="s">
        <v>147</v>
      </c>
      <c r="K161" s="2" t="s">
        <v>120</v>
      </c>
      <c r="L161" t="s">
        <v>0</v>
      </c>
      <c r="M161" s="2" t="s">
        <v>85</v>
      </c>
      <c r="O161">
        <v>3</v>
      </c>
      <c r="P161" s="1" t="s">
        <v>1</v>
      </c>
      <c r="Q161">
        <v>0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>
      <c r="A162" s="389">
        <v>155</v>
      </c>
      <c r="B162" s="68">
        <v>10</v>
      </c>
      <c r="C162">
        <v>11</v>
      </c>
      <c r="D162" s="81">
        <v>35763</v>
      </c>
      <c r="E162" s="2" t="s">
        <v>115</v>
      </c>
      <c r="F162" s="94" t="s">
        <v>0</v>
      </c>
      <c r="G162" s="2" t="s">
        <v>86</v>
      </c>
      <c r="H162" s="107"/>
      <c r="I162" s="2" t="s">
        <v>147</v>
      </c>
      <c r="K162" s="2" t="s">
        <v>114</v>
      </c>
      <c r="L162" t="s">
        <v>0</v>
      </c>
      <c r="M162" s="2" t="s">
        <v>90</v>
      </c>
      <c r="O162">
        <v>3</v>
      </c>
      <c r="P162" s="1" t="s">
        <v>1</v>
      </c>
      <c r="Q162">
        <v>0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>
      <c r="A163" s="389">
        <v>156</v>
      </c>
      <c r="B163" s="68">
        <v>10</v>
      </c>
      <c r="C163">
        <v>12</v>
      </c>
      <c r="D163" s="81">
        <v>35763</v>
      </c>
      <c r="E163" s="2" t="s">
        <v>115</v>
      </c>
      <c r="F163" s="94" t="s">
        <v>0</v>
      </c>
      <c r="G163" s="2" t="s">
        <v>86</v>
      </c>
      <c r="H163" s="107"/>
      <c r="I163" s="2" t="s">
        <v>147</v>
      </c>
      <c r="K163" s="2" t="s">
        <v>118</v>
      </c>
      <c r="L163" t="s">
        <v>0</v>
      </c>
      <c r="M163" s="2" t="s">
        <v>87</v>
      </c>
      <c r="O163">
        <v>6</v>
      </c>
      <c r="P163" s="1" t="s">
        <v>1</v>
      </c>
      <c r="Q163">
        <v>6</v>
      </c>
      <c r="S163">
        <f t="shared" si="27"/>
        <v>0</v>
      </c>
      <c r="T163">
        <f t="shared" si="28"/>
        <v>1</v>
      </c>
      <c r="U163">
        <f t="shared" si="29"/>
        <v>0</v>
      </c>
    </row>
    <row r="164" spans="1:21">
      <c r="A164" s="389">
        <v>157</v>
      </c>
      <c r="B164" s="68">
        <v>10</v>
      </c>
      <c r="C164">
        <v>13</v>
      </c>
      <c r="D164" s="81">
        <v>35763</v>
      </c>
      <c r="E164" s="2" t="s">
        <v>115</v>
      </c>
      <c r="F164" s="94" t="s">
        <v>0</v>
      </c>
      <c r="G164" s="2" t="s">
        <v>86</v>
      </c>
      <c r="H164" s="107"/>
      <c r="I164" s="2" t="s">
        <v>147</v>
      </c>
      <c r="K164" s="2" t="s">
        <v>118</v>
      </c>
      <c r="L164" t="s">
        <v>0</v>
      </c>
      <c r="M164" s="2" t="s">
        <v>88</v>
      </c>
      <c r="O164">
        <v>4</v>
      </c>
      <c r="P164" s="1" t="s">
        <v>1</v>
      </c>
      <c r="Q164">
        <v>4</v>
      </c>
      <c r="S164">
        <f t="shared" si="27"/>
        <v>0</v>
      </c>
      <c r="T164">
        <f t="shared" si="28"/>
        <v>1</v>
      </c>
      <c r="U164">
        <f t="shared" si="29"/>
        <v>0</v>
      </c>
    </row>
    <row r="165" spans="1:21">
      <c r="A165" s="389">
        <v>158</v>
      </c>
      <c r="B165" s="68">
        <v>10</v>
      </c>
      <c r="C165">
        <v>14</v>
      </c>
      <c r="D165" s="81">
        <v>35763</v>
      </c>
      <c r="E165" s="2" t="s">
        <v>115</v>
      </c>
      <c r="F165" s="94" t="s">
        <v>0</v>
      </c>
      <c r="G165" s="2" t="s">
        <v>86</v>
      </c>
      <c r="H165" s="107"/>
      <c r="I165" s="2" t="s">
        <v>147</v>
      </c>
      <c r="K165" s="2" t="s">
        <v>119</v>
      </c>
      <c r="L165" t="s">
        <v>0</v>
      </c>
      <c r="M165" s="2" t="s">
        <v>85</v>
      </c>
      <c r="O165">
        <v>5</v>
      </c>
      <c r="P165" s="1" t="s">
        <v>1</v>
      </c>
      <c r="Q165">
        <v>4</v>
      </c>
      <c r="S165">
        <f t="shared" si="27"/>
        <v>1</v>
      </c>
      <c r="T165">
        <f t="shared" si="28"/>
        <v>0</v>
      </c>
      <c r="U165">
        <f t="shared" si="29"/>
        <v>0</v>
      </c>
    </row>
    <row r="166" spans="1:21">
      <c r="A166" s="389">
        <v>159</v>
      </c>
      <c r="B166" s="68">
        <v>10</v>
      </c>
      <c r="C166">
        <v>15</v>
      </c>
      <c r="D166" s="81">
        <v>35763</v>
      </c>
      <c r="E166" s="2" t="s">
        <v>115</v>
      </c>
      <c r="F166" s="94" t="s">
        <v>0</v>
      </c>
      <c r="G166" s="2" t="s">
        <v>86</v>
      </c>
      <c r="H166" s="107"/>
      <c r="I166" s="2" t="s">
        <v>147</v>
      </c>
      <c r="K166" s="2" t="s">
        <v>120</v>
      </c>
      <c r="L166" t="s">
        <v>0</v>
      </c>
      <c r="M166" s="2" t="s">
        <v>90</v>
      </c>
      <c r="O166">
        <v>2</v>
      </c>
      <c r="P166" s="1" t="s">
        <v>1</v>
      </c>
      <c r="Q166">
        <v>1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>
      <c r="A167" s="389">
        <v>160</v>
      </c>
      <c r="B167" s="68">
        <v>10</v>
      </c>
      <c r="C167">
        <v>16</v>
      </c>
      <c r="D167" s="81">
        <v>35763</v>
      </c>
      <c r="E167" s="2" t="s">
        <v>115</v>
      </c>
      <c r="F167" s="94" t="s">
        <v>0</v>
      </c>
      <c r="G167" s="2" t="s">
        <v>86</v>
      </c>
      <c r="H167" s="107">
        <v>0</v>
      </c>
      <c r="I167" s="2" t="s">
        <v>147</v>
      </c>
      <c r="K167" s="2" t="s">
        <v>114</v>
      </c>
      <c r="L167" t="s">
        <v>0</v>
      </c>
      <c r="M167" s="2" t="s">
        <v>87</v>
      </c>
      <c r="O167">
        <v>1</v>
      </c>
      <c r="P167" s="1" t="s">
        <v>1</v>
      </c>
      <c r="Q167">
        <v>2</v>
      </c>
      <c r="S167">
        <f t="shared" si="27"/>
        <v>0</v>
      </c>
      <c r="T167">
        <f t="shared" si="28"/>
        <v>0</v>
      </c>
      <c r="U167">
        <f t="shared" si="29"/>
        <v>1</v>
      </c>
    </row>
    <row r="168" spans="1:21">
      <c r="A168" s="389">
        <v>161</v>
      </c>
      <c r="B168" s="68">
        <v>11</v>
      </c>
      <c r="C168">
        <v>1</v>
      </c>
      <c r="D168" s="81">
        <v>35770</v>
      </c>
      <c r="E168" s="2" t="s">
        <v>124</v>
      </c>
      <c r="F168" s="94" t="s">
        <v>0</v>
      </c>
      <c r="G168" s="2" t="s">
        <v>115</v>
      </c>
      <c r="H168" s="107"/>
      <c r="I168" s="2" t="s">
        <v>147</v>
      </c>
      <c r="K168" s="2" t="s">
        <v>127</v>
      </c>
      <c r="L168" t="s">
        <v>0</v>
      </c>
      <c r="M168" s="2" t="s">
        <v>116</v>
      </c>
      <c r="O168">
        <v>6</v>
      </c>
      <c r="P168" s="1" t="s">
        <v>1</v>
      </c>
      <c r="Q168">
        <v>2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>
      <c r="A169" s="389">
        <v>162</v>
      </c>
      <c r="B169" s="68">
        <v>11</v>
      </c>
      <c r="C169">
        <v>2</v>
      </c>
      <c r="D169" s="81">
        <v>35770</v>
      </c>
      <c r="E169" s="2" t="s">
        <v>124</v>
      </c>
      <c r="F169" s="94" t="s">
        <v>0</v>
      </c>
      <c r="G169" s="2" t="s">
        <v>115</v>
      </c>
      <c r="H169" s="107"/>
      <c r="I169" s="2" t="s">
        <v>147</v>
      </c>
      <c r="K169" s="2" t="s">
        <v>123</v>
      </c>
      <c r="L169" t="s">
        <v>0</v>
      </c>
      <c r="M169" s="2" t="s">
        <v>114</v>
      </c>
      <c r="O169">
        <v>2</v>
      </c>
      <c r="P169" s="1" t="s">
        <v>1</v>
      </c>
      <c r="Q169">
        <v>2</v>
      </c>
      <c r="S169">
        <f t="shared" ref="S169:S184" si="30">IF(O169&gt;Q169,1,0)</f>
        <v>0</v>
      </c>
      <c r="T169">
        <f t="shared" ref="T169:T184" si="31">IF(ISNUMBER(Q169),IF(O169=Q169,1,0),0)</f>
        <v>1</v>
      </c>
      <c r="U169">
        <f t="shared" ref="U169:U184" si="32">IF(O169&lt;Q169,1,0)</f>
        <v>0</v>
      </c>
    </row>
    <row r="170" spans="1:21">
      <c r="A170" s="389">
        <v>163</v>
      </c>
      <c r="B170" s="68">
        <v>11</v>
      </c>
      <c r="C170">
        <v>3</v>
      </c>
      <c r="D170" s="81">
        <v>35770</v>
      </c>
      <c r="E170" s="2" t="s">
        <v>124</v>
      </c>
      <c r="F170" s="94" t="s">
        <v>0</v>
      </c>
      <c r="G170" s="2" t="s">
        <v>115</v>
      </c>
      <c r="H170" s="107"/>
      <c r="I170" s="2" t="s">
        <v>147</v>
      </c>
      <c r="K170" s="2" t="s">
        <v>125</v>
      </c>
      <c r="L170" t="s">
        <v>0</v>
      </c>
      <c r="M170" s="2" t="s">
        <v>120</v>
      </c>
      <c r="O170">
        <v>3</v>
      </c>
      <c r="P170" s="1" t="s">
        <v>1</v>
      </c>
      <c r="Q170">
        <v>1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>
      <c r="A171" s="389">
        <v>164</v>
      </c>
      <c r="B171" s="68">
        <v>11</v>
      </c>
      <c r="C171">
        <v>4</v>
      </c>
      <c r="D171" s="81">
        <v>35770</v>
      </c>
      <c r="E171" s="2" t="s">
        <v>124</v>
      </c>
      <c r="F171" s="94" t="s">
        <v>0</v>
      </c>
      <c r="G171" s="2" t="s">
        <v>115</v>
      </c>
      <c r="H171" s="107">
        <v>0</v>
      </c>
      <c r="I171" s="2" t="s">
        <v>147</v>
      </c>
      <c r="K171" s="2" t="s">
        <v>126</v>
      </c>
      <c r="L171" t="s">
        <v>0</v>
      </c>
      <c r="M171" s="2" t="s">
        <v>118</v>
      </c>
      <c r="O171">
        <v>1</v>
      </c>
      <c r="P171" s="1" t="s">
        <v>1</v>
      </c>
      <c r="Q171">
        <v>2</v>
      </c>
      <c r="S171">
        <f t="shared" si="30"/>
        <v>0</v>
      </c>
      <c r="T171">
        <f t="shared" si="31"/>
        <v>0</v>
      </c>
      <c r="U171">
        <f t="shared" si="32"/>
        <v>1</v>
      </c>
    </row>
    <row r="172" spans="1:21">
      <c r="A172" s="389">
        <v>165</v>
      </c>
      <c r="B172" s="68">
        <v>11</v>
      </c>
      <c r="C172">
        <v>5</v>
      </c>
      <c r="D172" s="81">
        <v>35770</v>
      </c>
      <c r="E172" s="2" t="s">
        <v>124</v>
      </c>
      <c r="F172" s="94" t="s">
        <v>0</v>
      </c>
      <c r="G172" s="2" t="s">
        <v>115</v>
      </c>
      <c r="H172" s="107"/>
      <c r="I172" s="2" t="s">
        <v>147</v>
      </c>
      <c r="K172" s="2" t="s">
        <v>123</v>
      </c>
      <c r="L172" t="s">
        <v>0</v>
      </c>
      <c r="M172" s="2" t="s">
        <v>116</v>
      </c>
      <c r="O172">
        <v>3</v>
      </c>
      <c r="P172" s="1" t="s">
        <v>1</v>
      </c>
      <c r="Q172">
        <v>1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>
      <c r="A173" s="389">
        <v>166</v>
      </c>
      <c r="B173" s="68">
        <v>11</v>
      </c>
      <c r="C173">
        <v>6</v>
      </c>
      <c r="D173" s="81">
        <v>35770</v>
      </c>
      <c r="E173" s="2" t="s">
        <v>124</v>
      </c>
      <c r="F173" s="94" t="s">
        <v>0</v>
      </c>
      <c r="G173" s="2" t="s">
        <v>115</v>
      </c>
      <c r="H173" s="107"/>
      <c r="I173" s="2" t="s">
        <v>147</v>
      </c>
      <c r="K173" s="2" t="s">
        <v>125</v>
      </c>
      <c r="L173" t="s">
        <v>0</v>
      </c>
      <c r="M173" s="2" t="s">
        <v>114</v>
      </c>
      <c r="O173">
        <v>4</v>
      </c>
      <c r="P173" s="1" t="s">
        <v>1</v>
      </c>
      <c r="Q173">
        <v>3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>
      <c r="A174" s="389">
        <v>167</v>
      </c>
      <c r="B174" s="68">
        <v>11</v>
      </c>
      <c r="C174">
        <v>7</v>
      </c>
      <c r="D174" s="81">
        <v>35770</v>
      </c>
      <c r="E174" s="2" t="s">
        <v>124</v>
      </c>
      <c r="F174" s="94" t="s">
        <v>0</v>
      </c>
      <c r="G174" s="2" t="s">
        <v>115</v>
      </c>
      <c r="H174" s="107"/>
      <c r="I174" s="2" t="s">
        <v>147</v>
      </c>
      <c r="K174" s="2" t="s">
        <v>126</v>
      </c>
      <c r="L174" t="s">
        <v>0</v>
      </c>
      <c r="M174" s="2" t="s">
        <v>120</v>
      </c>
      <c r="O174">
        <v>3</v>
      </c>
      <c r="P174" s="1" t="s">
        <v>1</v>
      </c>
      <c r="Q174">
        <v>1</v>
      </c>
      <c r="S174">
        <f t="shared" si="30"/>
        <v>1</v>
      </c>
      <c r="T174">
        <f t="shared" si="31"/>
        <v>0</v>
      </c>
      <c r="U174">
        <f t="shared" si="32"/>
        <v>0</v>
      </c>
    </row>
    <row r="175" spans="1:21">
      <c r="A175" s="389">
        <v>168</v>
      </c>
      <c r="B175" s="68">
        <v>11</v>
      </c>
      <c r="C175">
        <v>8</v>
      </c>
      <c r="D175" s="81">
        <v>35770</v>
      </c>
      <c r="E175" s="2" t="s">
        <v>124</v>
      </c>
      <c r="F175" s="94" t="s">
        <v>0</v>
      </c>
      <c r="G175" s="2" t="s">
        <v>115</v>
      </c>
      <c r="H175" s="107"/>
      <c r="I175" s="2" t="s">
        <v>147</v>
      </c>
      <c r="K175" s="2" t="s">
        <v>127</v>
      </c>
      <c r="L175" t="s">
        <v>0</v>
      </c>
      <c r="M175" s="2" t="s">
        <v>118</v>
      </c>
      <c r="O175">
        <v>5</v>
      </c>
      <c r="P175" s="1" t="s">
        <v>1</v>
      </c>
      <c r="Q175">
        <v>4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>
      <c r="A176" s="389">
        <v>169</v>
      </c>
      <c r="B176" s="68">
        <v>11</v>
      </c>
      <c r="C176">
        <v>9</v>
      </c>
      <c r="D176" s="81">
        <v>35770</v>
      </c>
      <c r="E176" s="2" t="s">
        <v>124</v>
      </c>
      <c r="F176" s="94" t="s">
        <v>0</v>
      </c>
      <c r="G176" s="2" t="s">
        <v>115</v>
      </c>
      <c r="H176" s="107">
        <v>0</v>
      </c>
      <c r="I176" s="2" t="s">
        <v>147</v>
      </c>
      <c r="K176" s="2" t="s">
        <v>126</v>
      </c>
      <c r="L176" t="s">
        <v>0</v>
      </c>
      <c r="M176" s="2" t="s">
        <v>114</v>
      </c>
      <c r="O176">
        <v>1</v>
      </c>
      <c r="P176" s="1" t="s">
        <v>1</v>
      </c>
      <c r="Q176">
        <v>3</v>
      </c>
      <c r="S176">
        <f t="shared" si="30"/>
        <v>0</v>
      </c>
      <c r="T176">
        <f t="shared" si="31"/>
        <v>0</v>
      </c>
      <c r="U176">
        <f t="shared" si="32"/>
        <v>1</v>
      </c>
    </row>
    <row r="177" spans="1:21">
      <c r="A177" s="389">
        <v>170</v>
      </c>
      <c r="B177" s="68">
        <v>11</v>
      </c>
      <c r="C177">
        <v>10</v>
      </c>
      <c r="D177" s="81">
        <v>35770</v>
      </c>
      <c r="E177" s="2" t="s">
        <v>124</v>
      </c>
      <c r="F177" s="94" t="s">
        <v>0</v>
      </c>
      <c r="G177" s="2" t="s">
        <v>115</v>
      </c>
      <c r="H177" s="107"/>
      <c r="I177" s="2" t="s">
        <v>147</v>
      </c>
      <c r="K177" s="2" t="s">
        <v>125</v>
      </c>
      <c r="L177" t="s">
        <v>0</v>
      </c>
      <c r="M177" s="2" t="s">
        <v>116</v>
      </c>
      <c r="O177">
        <v>7</v>
      </c>
      <c r="P177" s="1" t="s">
        <v>1</v>
      </c>
      <c r="Q177">
        <v>4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>
      <c r="A178" s="389">
        <v>171</v>
      </c>
      <c r="B178" s="68">
        <v>11</v>
      </c>
      <c r="C178">
        <v>11</v>
      </c>
      <c r="D178" s="81">
        <v>35770</v>
      </c>
      <c r="E178" s="2" t="s">
        <v>124</v>
      </c>
      <c r="F178" s="94" t="s">
        <v>0</v>
      </c>
      <c r="G178" s="2" t="s">
        <v>115</v>
      </c>
      <c r="H178" s="107"/>
      <c r="I178" s="2" t="s">
        <v>147</v>
      </c>
      <c r="K178" s="2" t="s">
        <v>123</v>
      </c>
      <c r="L178" t="s">
        <v>0</v>
      </c>
      <c r="M178" s="2" t="s">
        <v>118</v>
      </c>
      <c r="O178">
        <v>4</v>
      </c>
      <c r="P178" s="1" t="s">
        <v>1</v>
      </c>
      <c r="Q178">
        <v>1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>
      <c r="A179" s="389">
        <v>172</v>
      </c>
      <c r="B179" s="68">
        <v>11</v>
      </c>
      <c r="C179">
        <v>12</v>
      </c>
      <c r="D179" s="81">
        <v>35770</v>
      </c>
      <c r="E179" s="2" t="s">
        <v>124</v>
      </c>
      <c r="F179" s="94" t="s">
        <v>0</v>
      </c>
      <c r="G179" s="2" t="s">
        <v>115</v>
      </c>
      <c r="H179" s="107"/>
      <c r="I179" s="2" t="s">
        <v>147</v>
      </c>
      <c r="K179" s="2" t="s">
        <v>127</v>
      </c>
      <c r="L179" t="s">
        <v>0</v>
      </c>
      <c r="M179" s="2" t="s">
        <v>120</v>
      </c>
      <c r="O179">
        <v>1</v>
      </c>
      <c r="P179" s="1" t="s">
        <v>1</v>
      </c>
      <c r="Q179">
        <v>1</v>
      </c>
      <c r="S179">
        <f t="shared" si="30"/>
        <v>0</v>
      </c>
      <c r="T179">
        <f t="shared" si="31"/>
        <v>1</v>
      </c>
      <c r="U179">
        <f t="shared" si="32"/>
        <v>0</v>
      </c>
    </row>
    <row r="180" spans="1:21">
      <c r="A180" s="389">
        <v>173</v>
      </c>
      <c r="B180" s="68">
        <v>11</v>
      </c>
      <c r="C180">
        <v>13</v>
      </c>
      <c r="D180" s="81">
        <v>35770</v>
      </c>
      <c r="E180" s="2" t="s">
        <v>124</v>
      </c>
      <c r="F180" s="94" t="s">
        <v>0</v>
      </c>
      <c r="G180" s="2" t="s">
        <v>115</v>
      </c>
      <c r="H180" s="107"/>
      <c r="I180" s="2" t="s">
        <v>147</v>
      </c>
      <c r="K180" s="2" t="s">
        <v>127</v>
      </c>
      <c r="L180" t="s">
        <v>0</v>
      </c>
      <c r="M180" s="2" t="s">
        <v>114</v>
      </c>
      <c r="O180">
        <v>4</v>
      </c>
      <c r="P180" s="1" t="s">
        <v>1</v>
      </c>
      <c r="Q180">
        <v>4</v>
      </c>
      <c r="S180">
        <f t="shared" si="30"/>
        <v>0</v>
      </c>
      <c r="T180">
        <f t="shared" si="31"/>
        <v>1</v>
      </c>
      <c r="U180">
        <f t="shared" si="32"/>
        <v>0</v>
      </c>
    </row>
    <row r="181" spans="1:21">
      <c r="A181" s="389">
        <v>174</v>
      </c>
      <c r="B181" s="68">
        <v>11</v>
      </c>
      <c r="C181">
        <v>14</v>
      </c>
      <c r="D181" s="81">
        <v>35770</v>
      </c>
      <c r="E181" s="2" t="s">
        <v>124</v>
      </c>
      <c r="F181" s="94" t="s">
        <v>0</v>
      </c>
      <c r="G181" s="2" t="s">
        <v>115</v>
      </c>
      <c r="H181" s="107"/>
      <c r="I181" s="2" t="s">
        <v>147</v>
      </c>
      <c r="K181" s="2" t="s">
        <v>126</v>
      </c>
      <c r="L181" t="s">
        <v>0</v>
      </c>
      <c r="M181" s="2" t="s">
        <v>116</v>
      </c>
      <c r="O181">
        <v>5</v>
      </c>
      <c r="P181" s="1" t="s">
        <v>1</v>
      </c>
      <c r="Q181">
        <v>3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>
      <c r="A182" s="389">
        <v>175</v>
      </c>
      <c r="B182" s="68">
        <v>11</v>
      </c>
      <c r="C182">
        <v>15</v>
      </c>
      <c r="D182" s="81">
        <v>35770</v>
      </c>
      <c r="E182" s="2" t="s">
        <v>124</v>
      </c>
      <c r="F182" s="94" t="s">
        <v>0</v>
      </c>
      <c r="G182" s="2" t="s">
        <v>115</v>
      </c>
      <c r="H182" s="107">
        <v>0</v>
      </c>
      <c r="I182" s="2" t="s">
        <v>147</v>
      </c>
      <c r="K182" s="2" t="s">
        <v>125</v>
      </c>
      <c r="L182" t="s">
        <v>0</v>
      </c>
      <c r="M182" s="2" t="s">
        <v>118</v>
      </c>
      <c r="O182">
        <v>4</v>
      </c>
      <c r="P182" s="1" t="s">
        <v>1</v>
      </c>
      <c r="Q182">
        <v>5</v>
      </c>
      <c r="S182">
        <f t="shared" si="30"/>
        <v>0</v>
      </c>
      <c r="T182">
        <f t="shared" si="31"/>
        <v>0</v>
      </c>
      <c r="U182">
        <f t="shared" si="32"/>
        <v>1</v>
      </c>
    </row>
    <row r="183" spans="1:21">
      <c r="A183" s="389">
        <v>176</v>
      </c>
      <c r="B183" s="68">
        <v>11</v>
      </c>
      <c r="C183">
        <v>16</v>
      </c>
      <c r="D183" s="81">
        <v>35770</v>
      </c>
      <c r="E183" s="2" t="s">
        <v>124</v>
      </c>
      <c r="F183" s="94" t="s">
        <v>0</v>
      </c>
      <c r="G183" s="2" t="s">
        <v>115</v>
      </c>
      <c r="H183" s="107"/>
      <c r="I183" s="2" t="s">
        <v>147</v>
      </c>
      <c r="K183" s="2" t="s">
        <v>123</v>
      </c>
      <c r="L183" t="s">
        <v>0</v>
      </c>
      <c r="M183" s="2" t="s">
        <v>120</v>
      </c>
      <c r="O183">
        <v>6</v>
      </c>
      <c r="P183" s="1" t="s">
        <v>1</v>
      </c>
      <c r="Q183">
        <v>6</v>
      </c>
      <c r="S183">
        <f t="shared" si="30"/>
        <v>0</v>
      </c>
      <c r="T183">
        <f t="shared" si="31"/>
        <v>1</v>
      </c>
      <c r="U183">
        <f t="shared" si="32"/>
        <v>0</v>
      </c>
    </row>
    <row r="184" spans="1:21">
      <c r="A184" s="389">
        <v>177</v>
      </c>
      <c r="B184" s="68">
        <v>12</v>
      </c>
      <c r="C184">
        <v>1</v>
      </c>
      <c r="D184" s="81">
        <v>35777</v>
      </c>
      <c r="E184" s="2" t="s">
        <v>130</v>
      </c>
      <c r="F184" s="94" t="s">
        <v>0</v>
      </c>
      <c r="G184" s="2" t="s">
        <v>124</v>
      </c>
      <c r="H184" s="107">
        <v>0</v>
      </c>
      <c r="I184" s="2" t="s">
        <v>147</v>
      </c>
      <c r="K184" s="2" t="s">
        <v>134</v>
      </c>
      <c r="L184" t="s">
        <v>0</v>
      </c>
      <c r="M184" s="2" t="s">
        <v>127</v>
      </c>
      <c r="O184">
        <v>1</v>
      </c>
      <c r="P184" s="1" t="s">
        <v>1</v>
      </c>
      <c r="Q184">
        <v>4</v>
      </c>
      <c r="S184">
        <f t="shared" si="30"/>
        <v>0</v>
      </c>
      <c r="T184">
        <f t="shared" si="31"/>
        <v>0</v>
      </c>
      <c r="U184">
        <f t="shared" si="32"/>
        <v>1</v>
      </c>
    </row>
    <row r="185" spans="1:21">
      <c r="A185" s="389">
        <v>178</v>
      </c>
      <c r="B185" s="68">
        <v>12</v>
      </c>
      <c r="C185">
        <v>2</v>
      </c>
      <c r="D185" s="81">
        <v>35777</v>
      </c>
      <c r="E185" s="2" t="s">
        <v>130</v>
      </c>
      <c r="F185" s="94" t="s">
        <v>0</v>
      </c>
      <c r="G185" s="2" t="s">
        <v>124</v>
      </c>
      <c r="H185" s="107"/>
      <c r="I185" s="2" t="s">
        <v>147</v>
      </c>
      <c r="K185" s="2" t="s">
        <v>132</v>
      </c>
      <c r="L185" t="s">
        <v>0</v>
      </c>
      <c r="M185" s="2" t="s">
        <v>123</v>
      </c>
      <c r="O185">
        <v>1</v>
      </c>
      <c r="P185" s="1" t="s">
        <v>1</v>
      </c>
      <c r="Q185">
        <v>1</v>
      </c>
      <c r="S185">
        <f t="shared" ref="S185:S200" si="33">IF(O185&gt;Q185,1,0)</f>
        <v>0</v>
      </c>
      <c r="T185">
        <f t="shared" ref="T185:T200" si="34">IF(ISNUMBER(Q185),IF(O185=Q185,1,0),0)</f>
        <v>1</v>
      </c>
      <c r="U185">
        <f t="shared" ref="U185:U200" si="35">IF(O185&lt;Q185,1,0)</f>
        <v>0</v>
      </c>
    </row>
    <row r="186" spans="1:21">
      <c r="A186" s="389">
        <v>179</v>
      </c>
      <c r="B186" s="68">
        <v>12</v>
      </c>
      <c r="C186">
        <v>3</v>
      </c>
      <c r="D186" s="81">
        <v>35777</v>
      </c>
      <c r="E186" s="2" t="s">
        <v>130</v>
      </c>
      <c r="F186" s="94" t="s">
        <v>0</v>
      </c>
      <c r="G186" s="2" t="s">
        <v>124</v>
      </c>
      <c r="H186" s="107"/>
      <c r="I186" s="2" t="s">
        <v>147</v>
      </c>
      <c r="K186" s="2" t="s">
        <v>133</v>
      </c>
      <c r="L186" t="s">
        <v>0</v>
      </c>
      <c r="M186" s="2" t="s">
        <v>125</v>
      </c>
      <c r="O186">
        <v>5</v>
      </c>
      <c r="P186" s="1" t="s">
        <v>1</v>
      </c>
      <c r="Q186">
        <v>5</v>
      </c>
      <c r="S186">
        <f t="shared" si="33"/>
        <v>0</v>
      </c>
      <c r="T186">
        <f t="shared" si="34"/>
        <v>1</v>
      </c>
      <c r="U186">
        <f t="shared" si="35"/>
        <v>0</v>
      </c>
    </row>
    <row r="187" spans="1:21">
      <c r="A187" s="389">
        <v>180</v>
      </c>
      <c r="B187" s="68">
        <v>12</v>
      </c>
      <c r="C187">
        <v>4</v>
      </c>
      <c r="D187" s="81">
        <v>35777</v>
      </c>
      <c r="E187" s="2" t="s">
        <v>130</v>
      </c>
      <c r="F187" s="94" t="s">
        <v>0</v>
      </c>
      <c r="G187" s="2" t="s">
        <v>124</v>
      </c>
      <c r="H187" s="107">
        <v>0</v>
      </c>
      <c r="I187" s="2" t="s">
        <v>147</v>
      </c>
      <c r="K187" s="2" t="s">
        <v>135</v>
      </c>
      <c r="L187" t="s">
        <v>0</v>
      </c>
      <c r="M187" s="2" t="s">
        <v>126</v>
      </c>
      <c r="O187">
        <v>3</v>
      </c>
      <c r="P187" s="1" t="s">
        <v>1</v>
      </c>
      <c r="Q187">
        <v>4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>
      <c r="A188" s="389">
        <v>181</v>
      </c>
      <c r="B188" s="68">
        <v>12</v>
      </c>
      <c r="C188">
        <v>5</v>
      </c>
      <c r="D188" s="81">
        <v>35777</v>
      </c>
      <c r="E188" s="2" t="s">
        <v>130</v>
      </c>
      <c r="F188" s="94" t="s">
        <v>0</v>
      </c>
      <c r="G188" s="2" t="s">
        <v>124</v>
      </c>
      <c r="H188" s="107"/>
      <c r="I188" s="2" t="s">
        <v>147</v>
      </c>
      <c r="K188" s="2" t="s">
        <v>132</v>
      </c>
      <c r="L188" t="s">
        <v>0</v>
      </c>
      <c r="M188" s="2" t="s">
        <v>127</v>
      </c>
      <c r="O188">
        <v>5</v>
      </c>
      <c r="P188" s="1" t="s">
        <v>1</v>
      </c>
      <c r="Q188">
        <v>5</v>
      </c>
      <c r="S188">
        <f t="shared" si="33"/>
        <v>0</v>
      </c>
      <c r="T188">
        <f t="shared" si="34"/>
        <v>1</v>
      </c>
      <c r="U188">
        <f t="shared" si="35"/>
        <v>0</v>
      </c>
    </row>
    <row r="189" spans="1:21">
      <c r="A189" s="389">
        <v>182</v>
      </c>
      <c r="B189" s="68">
        <v>12</v>
      </c>
      <c r="C189">
        <v>6</v>
      </c>
      <c r="D189" s="81">
        <v>35777</v>
      </c>
      <c r="E189" s="2" t="s">
        <v>130</v>
      </c>
      <c r="F189" s="94" t="s">
        <v>0</v>
      </c>
      <c r="G189" s="2" t="s">
        <v>124</v>
      </c>
      <c r="H189" s="107">
        <v>0</v>
      </c>
      <c r="I189" s="2" t="s">
        <v>147</v>
      </c>
      <c r="K189" s="2" t="s">
        <v>133</v>
      </c>
      <c r="L189" t="s">
        <v>0</v>
      </c>
      <c r="M189" s="2" t="s">
        <v>123</v>
      </c>
      <c r="O189">
        <v>2</v>
      </c>
      <c r="P189" s="1" t="s">
        <v>1</v>
      </c>
      <c r="Q189">
        <v>5</v>
      </c>
      <c r="S189">
        <f t="shared" si="33"/>
        <v>0</v>
      </c>
      <c r="T189">
        <f t="shared" si="34"/>
        <v>0</v>
      </c>
      <c r="U189">
        <f t="shared" si="35"/>
        <v>1</v>
      </c>
    </row>
    <row r="190" spans="1:21">
      <c r="A190" s="389">
        <v>183</v>
      </c>
      <c r="B190" s="68">
        <v>12</v>
      </c>
      <c r="C190">
        <v>7</v>
      </c>
      <c r="D190" s="81">
        <v>35777</v>
      </c>
      <c r="E190" s="2" t="s">
        <v>130</v>
      </c>
      <c r="F190" s="94" t="s">
        <v>0</v>
      </c>
      <c r="G190" s="2" t="s">
        <v>124</v>
      </c>
      <c r="H190" s="107"/>
      <c r="I190" s="2" t="s">
        <v>147</v>
      </c>
      <c r="K190" s="2" t="s">
        <v>135</v>
      </c>
      <c r="L190" t="s">
        <v>0</v>
      </c>
      <c r="M190" s="2" t="s">
        <v>125</v>
      </c>
      <c r="O190">
        <v>3</v>
      </c>
      <c r="P190" s="1" t="s">
        <v>1</v>
      </c>
      <c r="Q190">
        <v>2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>
      <c r="A191" s="389">
        <v>184</v>
      </c>
      <c r="B191" s="68">
        <v>12</v>
      </c>
      <c r="C191">
        <v>8</v>
      </c>
      <c r="D191" s="81">
        <v>35777</v>
      </c>
      <c r="E191" s="2" t="s">
        <v>130</v>
      </c>
      <c r="F191" s="94" t="s">
        <v>0</v>
      </c>
      <c r="G191" s="2" t="s">
        <v>124</v>
      </c>
      <c r="H191" s="107">
        <v>0</v>
      </c>
      <c r="I191" s="2" t="s">
        <v>147</v>
      </c>
      <c r="K191" s="2" t="s">
        <v>134</v>
      </c>
      <c r="L191" t="s">
        <v>0</v>
      </c>
      <c r="M191" s="2" t="s">
        <v>126</v>
      </c>
      <c r="O191">
        <v>2</v>
      </c>
      <c r="P191" s="1" t="s">
        <v>1</v>
      </c>
      <c r="Q191">
        <v>3</v>
      </c>
      <c r="S191">
        <f t="shared" si="33"/>
        <v>0</v>
      </c>
      <c r="T191">
        <f t="shared" si="34"/>
        <v>0</v>
      </c>
      <c r="U191">
        <f t="shared" si="35"/>
        <v>1</v>
      </c>
    </row>
    <row r="192" spans="1:21">
      <c r="A192" s="389">
        <v>185</v>
      </c>
      <c r="B192" s="68">
        <v>12</v>
      </c>
      <c r="C192">
        <v>9</v>
      </c>
      <c r="D192" s="81">
        <v>35777</v>
      </c>
      <c r="E192" s="2" t="s">
        <v>130</v>
      </c>
      <c r="F192" s="94" t="s">
        <v>0</v>
      </c>
      <c r="G192" s="2" t="s">
        <v>124</v>
      </c>
      <c r="H192" s="107">
        <v>0</v>
      </c>
      <c r="I192" s="2" t="s">
        <v>147</v>
      </c>
      <c r="K192" s="2" t="s">
        <v>135</v>
      </c>
      <c r="L192" t="s">
        <v>0</v>
      </c>
      <c r="M192" s="2" t="s">
        <v>123</v>
      </c>
      <c r="O192">
        <v>2</v>
      </c>
      <c r="P192" s="1" t="s">
        <v>1</v>
      </c>
      <c r="Q192">
        <v>4</v>
      </c>
      <c r="S192">
        <f t="shared" si="33"/>
        <v>0</v>
      </c>
      <c r="T192">
        <f t="shared" si="34"/>
        <v>0</v>
      </c>
      <c r="U192">
        <f t="shared" si="35"/>
        <v>1</v>
      </c>
    </row>
    <row r="193" spans="1:21">
      <c r="A193" s="389">
        <v>186</v>
      </c>
      <c r="B193" s="68">
        <v>12</v>
      </c>
      <c r="C193">
        <v>10</v>
      </c>
      <c r="D193" s="81">
        <v>35777</v>
      </c>
      <c r="E193" s="2" t="s">
        <v>130</v>
      </c>
      <c r="F193" s="94" t="s">
        <v>0</v>
      </c>
      <c r="G193" s="2" t="s">
        <v>124</v>
      </c>
      <c r="H193" s="107">
        <v>0</v>
      </c>
      <c r="I193" s="2" t="s">
        <v>147</v>
      </c>
      <c r="K193" s="2" t="s">
        <v>133</v>
      </c>
      <c r="L193" t="s">
        <v>0</v>
      </c>
      <c r="M193" s="2" t="s">
        <v>127</v>
      </c>
      <c r="O193">
        <v>2</v>
      </c>
      <c r="P193" s="1" t="s">
        <v>1</v>
      </c>
      <c r="Q193">
        <v>4</v>
      </c>
      <c r="S193">
        <f t="shared" si="33"/>
        <v>0</v>
      </c>
      <c r="T193">
        <f t="shared" si="34"/>
        <v>0</v>
      </c>
      <c r="U193">
        <f t="shared" si="35"/>
        <v>1</v>
      </c>
    </row>
    <row r="194" spans="1:21">
      <c r="A194" s="389">
        <v>187</v>
      </c>
      <c r="B194" s="68">
        <v>12</v>
      </c>
      <c r="C194">
        <v>11</v>
      </c>
      <c r="D194" s="81">
        <v>35777</v>
      </c>
      <c r="E194" s="2" t="s">
        <v>130</v>
      </c>
      <c r="F194" s="94" t="s">
        <v>0</v>
      </c>
      <c r="G194" s="2" t="s">
        <v>124</v>
      </c>
      <c r="H194" s="107">
        <v>0</v>
      </c>
      <c r="I194" s="2" t="s">
        <v>147</v>
      </c>
      <c r="K194" s="2" t="s">
        <v>132</v>
      </c>
      <c r="L194" t="s">
        <v>0</v>
      </c>
      <c r="M194" s="2" t="s">
        <v>126</v>
      </c>
      <c r="O194">
        <v>2</v>
      </c>
      <c r="P194" s="1" t="s">
        <v>1</v>
      </c>
      <c r="Q194">
        <v>6</v>
      </c>
      <c r="S194">
        <f t="shared" si="33"/>
        <v>0</v>
      </c>
      <c r="T194">
        <f t="shared" si="34"/>
        <v>0</v>
      </c>
      <c r="U194">
        <f t="shared" si="35"/>
        <v>1</v>
      </c>
    </row>
    <row r="195" spans="1:21">
      <c r="A195" s="389">
        <v>188</v>
      </c>
      <c r="B195" s="68">
        <v>12</v>
      </c>
      <c r="C195">
        <v>12</v>
      </c>
      <c r="D195" s="81">
        <v>35777</v>
      </c>
      <c r="E195" s="2" t="s">
        <v>130</v>
      </c>
      <c r="F195" s="94" t="s">
        <v>0</v>
      </c>
      <c r="G195" s="2" t="s">
        <v>124</v>
      </c>
      <c r="H195" s="107">
        <v>0</v>
      </c>
      <c r="I195" s="2" t="s">
        <v>147</v>
      </c>
      <c r="K195" s="2" t="s">
        <v>134</v>
      </c>
      <c r="L195" t="s">
        <v>0</v>
      </c>
      <c r="M195" s="2" t="s">
        <v>125</v>
      </c>
      <c r="O195">
        <v>5</v>
      </c>
      <c r="P195" s="1" t="s">
        <v>1</v>
      </c>
      <c r="Q195">
        <v>7</v>
      </c>
      <c r="S195">
        <f t="shared" si="33"/>
        <v>0</v>
      </c>
      <c r="T195">
        <f t="shared" si="34"/>
        <v>0</v>
      </c>
      <c r="U195">
        <f t="shared" si="35"/>
        <v>1</v>
      </c>
    </row>
    <row r="196" spans="1:21">
      <c r="A196" s="389">
        <v>189</v>
      </c>
      <c r="B196" s="68">
        <v>12</v>
      </c>
      <c r="C196">
        <v>13</v>
      </c>
      <c r="D196" s="81">
        <v>35777</v>
      </c>
      <c r="E196" s="2" t="s">
        <v>130</v>
      </c>
      <c r="F196" s="94" t="s">
        <v>0</v>
      </c>
      <c r="G196" s="2" t="s">
        <v>124</v>
      </c>
      <c r="H196" s="107">
        <v>0</v>
      </c>
      <c r="I196" s="2" t="s">
        <v>147</v>
      </c>
      <c r="K196" s="2" t="s">
        <v>134</v>
      </c>
      <c r="L196" t="s">
        <v>0</v>
      </c>
      <c r="M196" s="2" t="s">
        <v>123</v>
      </c>
      <c r="O196">
        <v>1</v>
      </c>
      <c r="P196" s="1" t="s">
        <v>1</v>
      </c>
      <c r="Q196">
        <v>5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>
      <c r="A197" s="389">
        <v>190</v>
      </c>
      <c r="B197" s="68">
        <v>12</v>
      </c>
      <c r="C197">
        <v>14</v>
      </c>
      <c r="D197" s="81">
        <v>35777</v>
      </c>
      <c r="E197" s="2" t="s">
        <v>130</v>
      </c>
      <c r="F197" s="94" t="s">
        <v>0</v>
      </c>
      <c r="G197" s="2" t="s">
        <v>124</v>
      </c>
      <c r="H197" s="107"/>
      <c r="I197" s="2" t="s">
        <v>147</v>
      </c>
      <c r="K197" s="2" t="s">
        <v>135</v>
      </c>
      <c r="L197" t="s">
        <v>0</v>
      </c>
      <c r="M197" s="2" t="s">
        <v>127</v>
      </c>
      <c r="O197">
        <v>6</v>
      </c>
      <c r="P197" s="1" t="s">
        <v>1</v>
      </c>
      <c r="Q197">
        <v>5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>
      <c r="A198" s="389">
        <v>191</v>
      </c>
      <c r="B198" s="68">
        <v>12</v>
      </c>
      <c r="C198">
        <v>15</v>
      </c>
      <c r="D198" s="81">
        <v>35777</v>
      </c>
      <c r="E198" s="2" t="s">
        <v>130</v>
      </c>
      <c r="F198" s="94" t="s">
        <v>0</v>
      </c>
      <c r="G198" s="2" t="s">
        <v>124</v>
      </c>
      <c r="H198" s="107">
        <v>0</v>
      </c>
      <c r="I198" s="2" t="s">
        <v>147</v>
      </c>
      <c r="K198" s="2" t="s">
        <v>133</v>
      </c>
      <c r="L198" t="s">
        <v>0</v>
      </c>
      <c r="M198" s="2" t="s">
        <v>126</v>
      </c>
      <c r="O198">
        <v>2</v>
      </c>
      <c r="P198" s="1" t="s">
        <v>1</v>
      </c>
      <c r="Q198">
        <v>6</v>
      </c>
      <c r="S198">
        <f t="shared" si="33"/>
        <v>0</v>
      </c>
      <c r="T198">
        <f t="shared" si="34"/>
        <v>0</v>
      </c>
      <c r="U198">
        <f t="shared" si="35"/>
        <v>1</v>
      </c>
    </row>
    <row r="199" spans="1:21">
      <c r="A199" s="389">
        <v>192</v>
      </c>
      <c r="B199" s="68">
        <v>12</v>
      </c>
      <c r="C199">
        <v>16</v>
      </c>
      <c r="D199" s="81">
        <v>35777</v>
      </c>
      <c r="E199" s="2" t="s">
        <v>130</v>
      </c>
      <c r="F199" s="94" t="s">
        <v>0</v>
      </c>
      <c r="G199" s="2" t="s">
        <v>124</v>
      </c>
      <c r="H199" s="107">
        <v>0</v>
      </c>
      <c r="I199" s="2" t="s">
        <v>147</v>
      </c>
      <c r="K199" s="2" t="s">
        <v>132</v>
      </c>
      <c r="L199" t="s">
        <v>0</v>
      </c>
      <c r="M199" s="2" t="s">
        <v>125</v>
      </c>
      <c r="O199">
        <v>4</v>
      </c>
      <c r="P199" s="1" t="s">
        <v>1</v>
      </c>
      <c r="Q199">
        <v>7</v>
      </c>
      <c r="S199">
        <f t="shared" si="33"/>
        <v>0</v>
      </c>
      <c r="T199">
        <f t="shared" si="34"/>
        <v>0</v>
      </c>
      <c r="U199">
        <f t="shared" si="35"/>
        <v>1</v>
      </c>
    </row>
    <row r="200" spans="1:21">
      <c r="A200" s="389">
        <v>193</v>
      </c>
      <c r="B200" s="68">
        <v>13</v>
      </c>
      <c r="C200">
        <v>1</v>
      </c>
      <c r="D200" s="81">
        <v>35777</v>
      </c>
      <c r="E200" s="2" t="s">
        <v>137</v>
      </c>
      <c r="F200" s="94" t="s">
        <v>0</v>
      </c>
      <c r="G200" s="2" t="s">
        <v>124</v>
      </c>
      <c r="H200" s="107"/>
      <c r="I200" s="2" t="s">
        <v>147</v>
      </c>
      <c r="K200" s="2" t="s">
        <v>141</v>
      </c>
      <c r="L200" t="s">
        <v>0</v>
      </c>
      <c r="M200" s="2" t="s">
        <v>126</v>
      </c>
      <c r="O200">
        <v>3</v>
      </c>
      <c r="P200" s="1" t="s">
        <v>1</v>
      </c>
      <c r="Q200">
        <v>1</v>
      </c>
      <c r="S200">
        <f t="shared" si="33"/>
        <v>1</v>
      </c>
      <c r="T200">
        <f t="shared" si="34"/>
        <v>0</v>
      </c>
      <c r="U200">
        <f t="shared" si="35"/>
        <v>0</v>
      </c>
    </row>
    <row r="201" spans="1:21">
      <c r="A201" s="389">
        <v>194</v>
      </c>
      <c r="B201" s="68">
        <v>13</v>
      </c>
      <c r="C201">
        <v>2</v>
      </c>
      <c r="D201" s="81">
        <v>35777</v>
      </c>
      <c r="E201" s="2" t="s">
        <v>137</v>
      </c>
      <c r="F201" s="94" t="s">
        <v>0</v>
      </c>
      <c r="G201" s="2" t="s">
        <v>124</v>
      </c>
      <c r="H201" s="107"/>
      <c r="I201" s="2" t="s">
        <v>147</v>
      </c>
      <c r="K201" s="2" t="s">
        <v>249</v>
      </c>
      <c r="L201" t="s">
        <v>0</v>
      </c>
      <c r="M201" s="2" t="s">
        <v>123</v>
      </c>
      <c r="O201">
        <v>4</v>
      </c>
      <c r="P201" s="1" t="s">
        <v>1</v>
      </c>
      <c r="Q201">
        <v>1</v>
      </c>
      <c r="S201">
        <f t="shared" ref="S201:S216" si="36">IF(O201&gt;Q201,1,0)</f>
        <v>1</v>
      </c>
      <c r="T201">
        <f t="shared" ref="T201:T216" si="37">IF(ISNUMBER(Q201),IF(O201=Q201,1,0),0)</f>
        <v>0</v>
      </c>
      <c r="U201">
        <f t="shared" ref="U201:U216" si="38">IF(O201&lt;Q201,1,0)</f>
        <v>0</v>
      </c>
    </row>
    <row r="202" spans="1:21">
      <c r="A202" s="389">
        <v>195</v>
      </c>
      <c r="B202" s="68">
        <v>13</v>
      </c>
      <c r="C202">
        <v>3</v>
      </c>
      <c r="D202" s="81">
        <v>35777</v>
      </c>
      <c r="E202" s="2" t="s">
        <v>137</v>
      </c>
      <c r="F202" s="94" t="s">
        <v>0</v>
      </c>
      <c r="G202" s="2" t="s">
        <v>124</v>
      </c>
      <c r="H202" s="107"/>
      <c r="I202" s="2" t="s">
        <v>147</v>
      </c>
      <c r="K202" s="2" t="s">
        <v>142</v>
      </c>
      <c r="L202" t="s">
        <v>0</v>
      </c>
      <c r="M202" s="2" t="s">
        <v>125</v>
      </c>
      <c r="O202">
        <v>4</v>
      </c>
      <c r="P202" s="1" t="s">
        <v>1</v>
      </c>
      <c r="Q202">
        <v>1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>
      <c r="A203" s="389">
        <v>196</v>
      </c>
      <c r="B203" s="68">
        <v>13</v>
      </c>
      <c r="C203">
        <v>4</v>
      </c>
      <c r="D203" s="81">
        <v>35777</v>
      </c>
      <c r="E203" s="2" t="s">
        <v>137</v>
      </c>
      <c r="F203" s="94" t="s">
        <v>0</v>
      </c>
      <c r="G203" s="2" t="s">
        <v>124</v>
      </c>
      <c r="H203" s="107">
        <v>0</v>
      </c>
      <c r="I203" s="2" t="s">
        <v>147</v>
      </c>
      <c r="K203" s="2" t="s">
        <v>131</v>
      </c>
      <c r="L203" t="s">
        <v>0</v>
      </c>
      <c r="M203" s="2" t="s">
        <v>127</v>
      </c>
      <c r="O203">
        <v>0</v>
      </c>
      <c r="P203" s="1" t="s">
        <v>1</v>
      </c>
      <c r="Q203">
        <v>6</v>
      </c>
      <c r="S203">
        <f t="shared" si="36"/>
        <v>0</v>
      </c>
      <c r="T203">
        <f t="shared" si="37"/>
        <v>0</v>
      </c>
      <c r="U203">
        <f t="shared" si="38"/>
        <v>1</v>
      </c>
    </row>
    <row r="204" spans="1:21">
      <c r="A204" s="389">
        <v>197</v>
      </c>
      <c r="B204" s="68">
        <v>13</v>
      </c>
      <c r="C204">
        <v>5</v>
      </c>
      <c r="D204" s="81">
        <v>35777</v>
      </c>
      <c r="E204" s="2" t="s">
        <v>137</v>
      </c>
      <c r="F204" s="94" t="s">
        <v>0</v>
      </c>
      <c r="G204" s="2" t="s">
        <v>124</v>
      </c>
      <c r="H204" s="107"/>
      <c r="I204" s="2" t="s">
        <v>147</v>
      </c>
      <c r="K204" s="2" t="s">
        <v>249</v>
      </c>
      <c r="L204" t="s">
        <v>0</v>
      </c>
      <c r="M204" s="2" t="s">
        <v>126</v>
      </c>
      <c r="O204">
        <v>5</v>
      </c>
      <c r="P204" s="1" t="s">
        <v>1</v>
      </c>
      <c r="Q204">
        <v>4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>
      <c r="A205" s="389">
        <v>198</v>
      </c>
      <c r="B205" s="68">
        <v>13</v>
      </c>
      <c r="C205">
        <v>6</v>
      </c>
      <c r="D205" s="81">
        <v>35777</v>
      </c>
      <c r="E205" s="2" t="s">
        <v>137</v>
      </c>
      <c r="F205" s="94" t="s">
        <v>0</v>
      </c>
      <c r="G205" s="2" t="s">
        <v>124</v>
      </c>
      <c r="H205" s="107">
        <v>0</v>
      </c>
      <c r="I205" s="2" t="s">
        <v>147</v>
      </c>
      <c r="K205" s="2" t="s">
        <v>142</v>
      </c>
      <c r="L205" t="s">
        <v>0</v>
      </c>
      <c r="M205" s="2" t="s">
        <v>123</v>
      </c>
      <c r="O205">
        <v>3</v>
      </c>
      <c r="P205" s="1" t="s">
        <v>1</v>
      </c>
      <c r="Q205">
        <v>4</v>
      </c>
      <c r="S205">
        <f t="shared" si="36"/>
        <v>0</v>
      </c>
      <c r="T205">
        <f t="shared" si="37"/>
        <v>0</v>
      </c>
      <c r="U205">
        <f t="shared" si="38"/>
        <v>1</v>
      </c>
    </row>
    <row r="206" spans="1:21">
      <c r="A206" s="389">
        <v>199</v>
      </c>
      <c r="B206" s="68">
        <v>13</v>
      </c>
      <c r="C206">
        <v>7</v>
      </c>
      <c r="D206" s="81">
        <v>35777</v>
      </c>
      <c r="E206" s="2" t="s">
        <v>137</v>
      </c>
      <c r="F206" s="94" t="s">
        <v>0</v>
      </c>
      <c r="G206" s="2" t="s">
        <v>124</v>
      </c>
      <c r="H206" s="107">
        <v>0</v>
      </c>
      <c r="I206" s="2" t="s">
        <v>147</v>
      </c>
      <c r="K206" s="2" t="s">
        <v>131</v>
      </c>
      <c r="L206" t="s">
        <v>0</v>
      </c>
      <c r="M206" s="2" t="s">
        <v>125</v>
      </c>
      <c r="O206">
        <v>3</v>
      </c>
      <c r="P206" s="1" t="s">
        <v>1</v>
      </c>
      <c r="Q206">
        <v>6</v>
      </c>
      <c r="S206">
        <f t="shared" si="36"/>
        <v>0</v>
      </c>
      <c r="T206">
        <f t="shared" si="37"/>
        <v>0</v>
      </c>
      <c r="U206">
        <f t="shared" si="38"/>
        <v>1</v>
      </c>
    </row>
    <row r="207" spans="1:21">
      <c r="A207" s="389">
        <v>200</v>
      </c>
      <c r="B207" s="68">
        <v>13</v>
      </c>
      <c r="C207">
        <v>8</v>
      </c>
      <c r="D207" s="81">
        <v>35777</v>
      </c>
      <c r="E207" s="2" t="s">
        <v>137</v>
      </c>
      <c r="F207" s="94" t="s">
        <v>0</v>
      </c>
      <c r="G207" s="2" t="s">
        <v>124</v>
      </c>
      <c r="H207" s="107">
        <v>0</v>
      </c>
      <c r="I207" s="2" t="s">
        <v>147</v>
      </c>
      <c r="K207" s="2" t="s">
        <v>141</v>
      </c>
      <c r="L207" t="s">
        <v>0</v>
      </c>
      <c r="M207" s="2" t="s">
        <v>127</v>
      </c>
      <c r="O207">
        <v>1</v>
      </c>
      <c r="P207" s="1" t="s">
        <v>1</v>
      </c>
      <c r="Q207">
        <v>3</v>
      </c>
      <c r="S207">
        <f t="shared" si="36"/>
        <v>0</v>
      </c>
      <c r="T207">
        <f t="shared" si="37"/>
        <v>0</v>
      </c>
      <c r="U207">
        <f t="shared" si="38"/>
        <v>1</v>
      </c>
    </row>
    <row r="208" spans="1:21">
      <c r="A208" s="389">
        <v>201</v>
      </c>
      <c r="B208" s="68">
        <v>13</v>
      </c>
      <c r="C208">
        <v>9</v>
      </c>
      <c r="D208" s="81">
        <v>35777</v>
      </c>
      <c r="E208" s="2" t="s">
        <v>137</v>
      </c>
      <c r="F208" s="94" t="s">
        <v>0</v>
      </c>
      <c r="G208" s="2" t="s">
        <v>124</v>
      </c>
      <c r="H208" s="107">
        <v>0</v>
      </c>
      <c r="I208" s="2" t="s">
        <v>147</v>
      </c>
      <c r="K208" s="2" t="s">
        <v>131</v>
      </c>
      <c r="L208" t="s">
        <v>0</v>
      </c>
      <c r="M208" s="2" t="s">
        <v>123</v>
      </c>
      <c r="O208">
        <v>1</v>
      </c>
      <c r="P208" s="1" t="s">
        <v>1</v>
      </c>
      <c r="Q208">
        <v>4</v>
      </c>
      <c r="S208">
        <f t="shared" si="36"/>
        <v>0</v>
      </c>
      <c r="T208">
        <f t="shared" si="37"/>
        <v>0</v>
      </c>
      <c r="U208">
        <f t="shared" si="38"/>
        <v>1</v>
      </c>
    </row>
    <row r="209" spans="1:21">
      <c r="A209" s="389">
        <v>202</v>
      </c>
      <c r="B209" s="68">
        <v>13</v>
      </c>
      <c r="C209">
        <v>10</v>
      </c>
      <c r="D209" s="81">
        <v>35777</v>
      </c>
      <c r="E209" s="2" t="s">
        <v>137</v>
      </c>
      <c r="F209" s="94" t="s">
        <v>0</v>
      </c>
      <c r="G209" s="2" t="s">
        <v>124</v>
      </c>
      <c r="H209" s="107"/>
      <c r="I209" s="2" t="s">
        <v>147</v>
      </c>
      <c r="K209" s="2" t="s">
        <v>142</v>
      </c>
      <c r="L209" t="s">
        <v>0</v>
      </c>
      <c r="M209" s="2" t="s">
        <v>126</v>
      </c>
      <c r="O209">
        <v>2</v>
      </c>
      <c r="P209" s="1" t="s">
        <v>1</v>
      </c>
      <c r="Q209">
        <v>2</v>
      </c>
      <c r="S209">
        <f t="shared" si="36"/>
        <v>0</v>
      </c>
      <c r="T209">
        <f t="shared" si="37"/>
        <v>1</v>
      </c>
      <c r="U209">
        <f t="shared" si="38"/>
        <v>0</v>
      </c>
    </row>
    <row r="210" spans="1:21">
      <c r="A210" s="389">
        <v>203</v>
      </c>
      <c r="B210" s="68">
        <v>13</v>
      </c>
      <c r="C210">
        <v>11</v>
      </c>
      <c r="D210" s="81">
        <v>35777</v>
      </c>
      <c r="E210" s="2" t="s">
        <v>137</v>
      </c>
      <c r="F210" s="94" t="s">
        <v>0</v>
      </c>
      <c r="G210" s="2" t="s">
        <v>124</v>
      </c>
      <c r="H210" s="107"/>
      <c r="I210" s="2" t="s">
        <v>147</v>
      </c>
      <c r="K210" s="2" t="s">
        <v>249</v>
      </c>
      <c r="L210" t="s">
        <v>0</v>
      </c>
      <c r="M210" s="2" t="s">
        <v>127</v>
      </c>
      <c r="O210">
        <v>7</v>
      </c>
      <c r="P210" s="1" t="s">
        <v>1</v>
      </c>
      <c r="Q210">
        <v>3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>
      <c r="A211" s="389">
        <v>204</v>
      </c>
      <c r="B211" s="68">
        <v>13</v>
      </c>
      <c r="C211">
        <v>12</v>
      </c>
      <c r="D211" s="81">
        <v>35777</v>
      </c>
      <c r="E211" s="2" t="s">
        <v>137</v>
      </c>
      <c r="F211" s="94" t="s">
        <v>0</v>
      </c>
      <c r="G211" s="2" t="s">
        <v>124</v>
      </c>
      <c r="H211" s="107"/>
      <c r="I211" s="2" t="s">
        <v>147</v>
      </c>
      <c r="K211" s="2" t="s">
        <v>141</v>
      </c>
      <c r="L211" t="s">
        <v>0</v>
      </c>
      <c r="M211" s="2" t="s">
        <v>125</v>
      </c>
      <c r="O211">
        <v>2</v>
      </c>
      <c r="P211" s="1" t="s">
        <v>1</v>
      </c>
      <c r="Q211">
        <v>2</v>
      </c>
      <c r="S211">
        <f t="shared" si="36"/>
        <v>0</v>
      </c>
      <c r="T211">
        <f t="shared" si="37"/>
        <v>1</v>
      </c>
      <c r="U211">
        <f t="shared" si="38"/>
        <v>0</v>
      </c>
    </row>
    <row r="212" spans="1:21">
      <c r="A212" s="389">
        <v>205</v>
      </c>
      <c r="B212" s="68">
        <v>13</v>
      </c>
      <c r="C212">
        <v>13</v>
      </c>
      <c r="D212" s="81">
        <v>35777</v>
      </c>
      <c r="E212" s="2" t="s">
        <v>137</v>
      </c>
      <c r="F212" s="94" t="s">
        <v>0</v>
      </c>
      <c r="G212" s="2" t="s">
        <v>124</v>
      </c>
      <c r="H212" s="107"/>
      <c r="I212" s="2" t="s">
        <v>147</v>
      </c>
      <c r="K212" s="2" t="s">
        <v>141</v>
      </c>
      <c r="L212" t="s">
        <v>0</v>
      </c>
      <c r="M212" s="2" t="s">
        <v>123</v>
      </c>
      <c r="O212">
        <v>7</v>
      </c>
      <c r="P212" s="1" t="s">
        <v>1</v>
      </c>
      <c r="Q212">
        <v>1</v>
      </c>
      <c r="S212">
        <f t="shared" si="36"/>
        <v>1</v>
      </c>
      <c r="T212">
        <f t="shared" si="37"/>
        <v>0</v>
      </c>
      <c r="U212">
        <f t="shared" si="38"/>
        <v>0</v>
      </c>
    </row>
    <row r="213" spans="1:21">
      <c r="A213" s="389">
        <v>206</v>
      </c>
      <c r="B213" s="68">
        <v>13</v>
      </c>
      <c r="C213">
        <v>14</v>
      </c>
      <c r="D213" s="81">
        <v>35777</v>
      </c>
      <c r="E213" s="2" t="s">
        <v>137</v>
      </c>
      <c r="F213" s="94" t="s">
        <v>0</v>
      </c>
      <c r="G213" s="2" t="s">
        <v>124</v>
      </c>
      <c r="H213" s="107">
        <v>0</v>
      </c>
      <c r="I213" s="2" t="s">
        <v>147</v>
      </c>
      <c r="K213" s="2" t="s">
        <v>131</v>
      </c>
      <c r="L213" t="s">
        <v>0</v>
      </c>
      <c r="M213" s="2" t="s">
        <v>126</v>
      </c>
      <c r="O213">
        <v>2</v>
      </c>
      <c r="P213" s="1" t="s">
        <v>1</v>
      </c>
      <c r="Q213">
        <v>4</v>
      </c>
      <c r="S213">
        <f t="shared" si="36"/>
        <v>0</v>
      </c>
      <c r="T213">
        <f t="shared" si="37"/>
        <v>0</v>
      </c>
      <c r="U213">
        <f t="shared" si="38"/>
        <v>1</v>
      </c>
    </row>
    <row r="214" spans="1:21">
      <c r="A214" s="389">
        <v>207</v>
      </c>
      <c r="B214" s="68">
        <v>13</v>
      </c>
      <c r="C214">
        <v>15</v>
      </c>
      <c r="D214" s="81">
        <v>35777</v>
      </c>
      <c r="E214" s="2" t="s">
        <v>137</v>
      </c>
      <c r="F214" s="94" t="s">
        <v>0</v>
      </c>
      <c r="G214" s="2" t="s">
        <v>124</v>
      </c>
      <c r="H214" s="107"/>
      <c r="I214" s="2" t="s">
        <v>147</v>
      </c>
      <c r="K214" s="2" t="s">
        <v>142</v>
      </c>
      <c r="L214" t="s">
        <v>0</v>
      </c>
      <c r="M214" s="2" t="s">
        <v>127</v>
      </c>
      <c r="O214">
        <v>4</v>
      </c>
      <c r="P214" s="1" t="s">
        <v>1</v>
      </c>
      <c r="Q214">
        <v>4</v>
      </c>
      <c r="S214">
        <f t="shared" si="36"/>
        <v>0</v>
      </c>
      <c r="T214">
        <f t="shared" si="37"/>
        <v>1</v>
      </c>
      <c r="U214">
        <f t="shared" si="38"/>
        <v>0</v>
      </c>
    </row>
    <row r="215" spans="1:21">
      <c r="A215" s="389">
        <v>208</v>
      </c>
      <c r="B215" s="68">
        <v>13</v>
      </c>
      <c r="C215">
        <v>16</v>
      </c>
      <c r="D215" s="81">
        <v>35777</v>
      </c>
      <c r="E215" s="2" t="s">
        <v>137</v>
      </c>
      <c r="F215" s="94" t="s">
        <v>0</v>
      </c>
      <c r="G215" s="2" t="s">
        <v>124</v>
      </c>
      <c r="H215" s="107"/>
      <c r="I215" s="2" t="s">
        <v>147</v>
      </c>
      <c r="K215" s="2" t="s">
        <v>249</v>
      </c>
      <c r="L215" t="s">
        <v>0</v>
      </c>
      <c r="M215" s="2" t="s">
        <v>125</v>
      </c>
      <c r="O215">
        <v>4</v>
      </c>
      <c r="P215" s="1" t="s">
        <v>1</v>
      </c>
      <c r="Q215">
        <v>4</v>
      </c>
      <c r="S215">
        <f t="shared" si="36"/>
        <v>0</v>
      </c>
      <c r="T215">
        <f t="shared" si="37"/>
        <v>1</v>
      </c>
      <c r="U215">
        <f t="shared" si="38"/>
        <v>0</v>
      </c>
    </row>
    <row r="216" spans="1:21">
      <c r="A216" s="389">
        <v>209</v>
      </c>
      <c r="B216" s="68">
        <v>14</v>
      </c>
      <c r="C216">
        <v>1</v>
      </c>
      <c r="D216" s="81">
        <v>35778</v>
      </c>
      <c r="E216" s="2" t="s">
        <v>74</v>
      </c>
      <c r="F216" s="94" t="s">
        <v>0</v>
      </c>
      <c r="G216" s="2" t="s">
        <v>124</v>
      </c>
      <c r="H216" s="107"/>
      <c r="I216" s="2" t="s">
        <v>147</v>
      </c>
      <c r="K216" s="2" t="s">
        <v>77</v>
      </c>
      <c r="L216" t="s">
        <v>0</v>
      </c>
      <c r="M216" s="2" t="s">
        <v>126</v>
      </c>
      <c r="O216">
        <v>4</v>
      </c>
      <c r="P216" s="1" t="s">
        <v>1</v>
      </c>
      <c r="Q216">
        <v>2</v>
      </c>
      <c r="S216">
        <f t="shared" si="36"/>
        <v>1</v>
      </c>
      <c r="T216">
        <f t="shared" si="37"/>
        <v>0</v>
      </c>
      <c r="U216">
        <f t="shared" si="38"/>
        <v>0</v>
      </c>
    </row>
    <row r="217" spans="1:21">
      <c r="A217" s="389">
        <v>210</v>
      </c>
      <c r="B217" s="68">
        <v>14</v>
      </c>
      <c r="C217">
        <v>2</v>
      </c>
      <c r="D217" s="81">
        <v>35778</v>
      </c>
      <c r="E217" s="2" t="s">
        <v>74</v>
      </c>
      <c r="F217" s="94" t="s">
        <v>0</v>
      </c>
      <c r="G217" s="2" t="s">
        <v>124</v>
      </c>
      <c r="H217" s="107">
        <v>0</v>
      </c>
      <c r="I217" s="2" t="s">
        <v>147</v>
      </c>
      <c r="K217" s="2" t="s">
        <v>75</v>
      </c>
      <c r="L217" t="s">
        <v>0</v>
      </c>
      <c r="M217" s="2" t="s">
        <v>127</v>
      </c>
      <c r="O217">
        <v>4</v>
      </c>
      <c r="P217" s="1" t="s">
        <v>1</v>
      </c>
      <c r="Q217">
        <v>5</v>
      </c>
      <c r="S217">
        <f t="shared" ref="S217:S232" si="39">IF(O217&gt;Q217,1,0)</f>
        <v>0</v>
      </c>
      <c r="T217">
        <f t="shared" ref="T217:T232" si="40">IF(ISNUMBER(Q217),IF(O217=Q217,1,0),0)</f>
        <v>0</v>
      </c>
      <c r="U217">
        <f t="shared" ref="U217:U232" si="41">IF(O217&lt;Q217,1,0)</f>
        <v>1</v>
      </c>
    </row>
    <row r="218" spans="1:21">
      <c r="A218" s="389">
        <v>211</v>
      </c>
      <c r="B218" s="68">
        <v>14</v>
      </c>
      <c r="C218">
        <v>3</v>
      </c>
      <c r="D218" s="81">
        <v>35778</v>
      </c>
      <c r="E218" s="2" t="s">
        <v>74</v>
      </c>
      <c r="F218" s="94" t="s">
        <v>0</v>
      </c>
      <c r="G218" s="2" t="s">
        <v>124</v>
      </c>
      <c r="H218" s="107"/>
      <c r="I218" s="2" t="s">
        <v>147</v>
      </c>
      <c r="K218" s="2" t="s">
        <v>73</v>
      </c>
      <c r="L218" t="s">
        <v>0</v>
      </c>
      <c r="M218" s="2" t="s">
        <v>125</v>
      </c>
      <c r="O218">
        <v>6</v>
      </c>
      <c r="P218" s="1" t="s">
        <v>1</v>
      </c>
      <c r="Q218">
        <v>1</v>
      </c>
      <c r="S218">
        <f t="shared" si="39"/>
        <v>1</v>
      </c>
      <c r="T218">
        <f t="shared" si="40"/>
        <v>0</v>
      </c>
      <c r="U218">
        <f t="shared" si="41"/>
        <v>0</v>
      </c>
    </row>
    <row r="219" spans="1:21">
      <c r="A219" s="389">
        <v>212</v>
      </c>
      <c r="B219" s="68">
        <v>14</v>
      </c>
      <c r="C219">
        <v>4</v>
      </c>
      <c r="D219" s="81">
        <v>35778</v>
      </c>
      <c r="E219" s="2" t="s">
        <v>74</v>
      </c>
      <c r="F219" s="94" t="s">
        <v>0</v>
      </c>
      <c r="G219" s="2" t="s">
        <v>124</v>
      </c>
      <c r="H219" s="107">
        <v>0</v>
      </c>
      <c r="I219" s="2" t="s">
        <v>147</v>
      </c>
      <c r="K219" s="2" t="s">
        <v>76</v>
      </c>
      <c r="L219" t="s">
        <v>0</v>
      </c>
      <c r="M219" s="2" t="s">
        <v>123</v>
      </c>
      <c r="O219">
        <v>3</v>
      </c>
      <c r="P219" s="1" t="s">
        <v>1</v>
      </c>
      <c r="Q219">
        <v>9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>
      <c r="A220" s="389">
        <v>213</v>
      </c>
      <c r="B220" s="68">
        <v>14</v>
      </c>
      <c r="C220">
        <v>5</v>
      </c>
      <c r="D220" s="81">
        <v>35778</v>
      </c>
      <c r="E220" s="2" t="s">
        <v>74</v>
      </c>
      <c r="F220" s="94" t="s">
        <v>0</v>
      </c>
      <c r="G220" s="2" t="s">
        <v>124</v>
      </c>
      <c r="H220" s="107"/>
      <c r="I220" s="2" t="s">
        <v>147</v>
      </c>
      <c r="K220" s="2" t="s">
        <v>75</v>
      </c>
      <c r="L220" t="s">
        <v>0</v>
      </c>
      <c r="M220" s="2" t="s">
        <v>126</v>
      </c>
      <c r="O220">
        <v>7</v>
      </c>
      <c r="P220" s="1" t="s">
        <v>1</v>
      </c>
      <c r="Q220">
        <v>1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>
      <c r="A221" s="389">
        <v>214</v>
      </c>
      <c r="B221" s="68">
        <v>14</v>
      </c>
      <c r="C221">
        <v>6</v>
      </c>
      <c r="D221" s="81">
        <v>35778</v>
      </c>
      <c r="E221" s="2" t="s">
        <v>74</v>
      </c>
      <c r="F221" s="94" t="s">
        <v>0</v>
      </c>
      <c r="G221" s="2" t="s">
        <v>124</v>
      </c>
      <c r="H221" s="107"/>
      <c r="I221" s="2" t="s">
        <v>147</v>
      </c>
      <c r="K221" s="2" t="s">
        <v>73</v>
      </c>
      <c r="L221" t="s">
        <v>0</v>
      </c>
      <c r="M221" s="2" t="s">
        <v>127</v>
      </c>
      <c r="O221">
        <v>2</v>
      </c>
      <c r="P221" s="1" t="s">
        <v>1</v>
      </c>
      <c r="Q221">
        <v>1</v>
      </c>
      <c r="S221">
        <f t="shared" si="39"/>
        <v>1</v>
      </c>
      <c r="T221">
        <f t="shared" si="40"/>
        <v>0</v>
      </c>
      <c r="U221">
        <f t="shared" si="41"/>
        <v>0</v>
      </c>
    </row>
    <row r="222" spans="1:21">
      <c r="A222" s="389">
        <v>215</v>
      </c>
      <c r="B222" s="68">
        <v>14</v>
      </c>
      <c r="C222">
        <v>7</v>
      </c>
      <c r="D222" s="81">
        <v>35778</v>
      </c>
      <c r="E222" s="2" t="s">
        <v>74</v>
      </c>
      <c r="F222" s="94" t="s">
        <v>0</v>
      </c>
      <c r="G222" s="2" t="s">
        <v>124</v>
      </c>
      <c r="H222" s="107">
        <v>0</v>
      </c>
      <c r="I222" s="2" t="s">
        <v>147</v>
      </c>
      <c r="K222" s="2" t="s">
        <v>76</v>
      </c>
      <c r="L222" t="s">
        <v>0</v>
      </c>
      <c r="M222" s="2" t="s">
        <v>125</v>
      </c>
      <c r="O222">
        <v>2</v>
      </c>
      <c r="P222" s="1" t="s">
        <v>1</v>
      </c>
      <c r="Q222">
        <v>3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>
      <c r="A223" s="389">
        <v>216</v>
      </c>
      <c r="B223" s="68">
        <v>14</v>
      </c>
      <c r="C223">
        <v>8</v>
      </c>
      <c r="D223" s="81">
        <v>35778</v>
      </c>
      <c r="E223" s="2" t="s">
        <v>74</v>
      </c>
      <c r="F223" s="94" t="s">
        <v>0</v>
      </c>
      <c r="G223" s="2" t="s">
        <v>124</v>
      </c>
      <c r="H223" s="107">
        <v>0</v>
      </c>
      <c r="I223" s="2" t="s">
        <v>147</v>
      </c>
      <c r="K223" s="2" t="s">
        <v>77</v>
      </c>
      <c r="L223" t="s">
        <v>0</v>
      </c>
      <c r="M223" s="2" t="s">
        <v>123</v>
      </c>
      <c r="O223">
        <v>2</v>
      </c>
      <c r="P223" s="1" t="s">
        <v>1</v>
      </c>
      <c r="Q223">
        <v>3</v>
      </c>
      <c r="S223">
        <f t="shared" si="39"/>
        <v>0</v>
      </c>
      <c r="T223">
        <f t="shared" si="40"/>
        <v>0</v>
      </c>
      <c r="U223">
        <f t="shared" si="41"/>
        <v>1</v>
      </c>
    </row>
    <row r="224" spans="1:21">
      <c r="A224" s="389">
        <v>217</v>
      </c>
      <c r="B224" s="68">
        <v>14</v>
      </c>
      <c r="C224">
        <v>9</v>
      </c>
      <c r="D224" s="81">
        <v>35778</v>
      </c>
      <c r="E224" s="2" t="s">
        <v>74</v>
      </c>
      <c r="F224" s="94" t="s">
        <v>0</v>
      </c>
      <c r="G224" s="2" t="s">
        <v>124</v>
      </c>
      <c r="H224" s="107"/>
      <c r="I224" s="2" t="s">
        <v>147</v>
      </c>
      <c r="K224" s="2" t="s">
        <v>76</v>
      </c>
      <c r="L224" t="s">
        <v>0</v>
      </c>
      <c r="M224" s="2" t="s">
        <v>127</v>
      </c>
      <c r="O224">
        <v>3</v>
      </c>
      <c r="P224" s="1" t="s">
        <v>1</v>
      </c>
      <c r="Q224">
        <v>1</v>
      </c>
      <c r="S224">
        <f t="shared" si="39"/>
        <v>1</v>
      </c>
      <c r="T224">
        <f t="shared" si="40"/>
        <v>0</v>
      </c>
      <c r="U224">
        <f t="shared" si="41"/>
        <v>0</v>
      </c>
    </row>
    <row r="225" spans="1:21">
      <c r="A225" s="389">
        <v>218</v>
      </c>
      <c r="B225" s="68">
        <v>14</v>
      </c>
      <c r="C225">
        <v>10</v>
      </c>
      <c r="D225" s="81">
        <v>35778</v>
      </c>
      <c r="E225" s="2" t="s">
        <v>74</v>
      </c>
      <c r="F225" s="94" t="s">
        <v>0</v>
      </c>
      <c r="G225" s="2" t="s">
        <v>124</v>
      </c>
      <c r="H225" s="107"/>
      <c r="I225" s="2" t="s">
        <v>147</v>
      </c>
      <c r="K225" s="2" t="s">
        <v>73</v>
      </c>
      <c r="L225" t="s">
        <v>0</v>
      </c>
      <c r="M225" s="2" t="s">
        <v>126</v>
      </c>
      <c r="O225">
        <v>4</v>
      </c>
      <c r="P225" s="1" t="s">
        <v>1</v>
      </c>
      <c r="Q225">
        <v>2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>
      <c r="A226" s="389">
        <v>219</v>
      </c>
      <c r="B226" s="68">
        <v>14</v>
      </c>
      <c r="C226">
        <v>11</v>
      </c>
      <c r="D226" s="81">
        <v>35778</v>
      </c>
      <c r="E226" s="2" t="s">
        <v>74</v>
      </c>
      <c r="F226" s="94" t="s">
        <v>0</v>
      </c>
      <c r="G226" s="2" t="s">
        <v>124</v>
      </c>
      <c r="H226" s="107">
        <v>0</v>
      </c>
      <c r="I226" s="2" t="s">
        <v>147</v>
      </c>
      <c r="K226" s="2" t="s">
        <v>75</v>
      </c>
      <c r="L226" t="s">
        <v>0</v>
      </c>
      <c r="M226" s="2" t="s">
        <v>123</v>
      </c>
      <c r="O226">
        <v>2</v>
      </c>
      <c r="P226" s="1" t="s">
        <v>1</v>
      </c>
      <c r="Q226">
        <v>3</v>
      </c>
      <c r="S226">
        <f t="shared" si="39"/>
        <v>0</v>
      </c>
      <c r="T226">
        <f t="shared" si="40"/>
        <v>0</v>
      </c>
      <c r="U226">
        <f t="shared" si="41"/>
        <v>1</v>
      </c>
    </row>
    <row r="227" spans="1:21">
      <c r="A227" s="389">
        <v>220</v>
      </c>
      <c r="B227" s="68">
        <v>14</v>
      </c>
      <c r="C227">
        <v>12</v>
      </c>
      <c r="D227" s="81">
        <v>35778</v>
      </c>
      <c r="E227" s="2" t="s">
        <v>74</v>
      </c>
      <c r="F227" s="94" t="s">
        <v>0</v>
      </c>
      <c r="G227" s="2" t="s">
        <v>124</v>
      </c>
      <c r="H227" s="107"/>
      <c r="I227" s="2" t="s">
        <v>147</v>
      </c>
      <c r="K227" s="2" t="s">
        <v>77</v>
      </c>
      <c r="L227" t="s">
        <v>0</v>
      </c>
      <c r="M227" s="2" t="s">
        <v>125</v>
      </c>
      <c r="O227">
        <v>3</v>
      </c>
      <c r="P227" s="1" t="s">
        <v>1</v>
      </c>
      <c r="Q227">
        <v>0</v>
      </c>
      <c r="S227">
        <f t="shared" si="39"/>
        <v>1</v>
      </c>
      <c r="T227">
        <f t="shared" si="40"/>
        <v>0</v>
      </c>
      <c r="U227">
        <f t="shared" si="41"/>
        <v>0</v>
      </c>
    </row>
    <row r="228" spans="1:21">
      <c r="A228" s="389">
        <v>221</v>
      </c>
      <c r="B228" s="68">
        <v>14</v>
      </c>
      <c r="C228">
        <v>13</v>
      </c>
      <c r="D228" s="81">
        <v>35778</v>
      </c>
      <c r="E228" s="2" t="s">
        <v>74</v>
      </c>
      <c r="F228" s="94" t="s">
        <v>0</v>
      </c>
      <c r="G228" s="2" t="s">
        <v>124</v>
      </c>
      <c r="H228" s="107"/>
      <c r="I228" s="2" t="s">
        <v>147</v>
      </c>
      <c r="K228" s="2" t="s">
        <v>77</v>
      </c>
      <c r="L228" t="s">
        <v>0</v>
      </c>
      <c r="M228" s="2" t="s">
        <v>127</v>
      </c>
      <c r="O228">
        <v>9</v>
      </c>
      <c r="P228" s="1" t="s">
        <v>1</v>
      </c>
      <c r="Q228">
        <v>5</v>
      </c>
      <c r="S228">
        <f t="shared" si="39"/>
        <v>1</v>
      </c>
      <c r="T228">
        <f t="shared" si="40"/>
        <v>0</v>
      </c>
      <c r="U228">
        <f t="shared" si="41"/>
        <v>0</v>
      </c>
    </row>
    <row r="229" spans="1:21">
      <c r="A229" s="389">
        <v>222</v>
      </c>
      <c r="B229" s="68">
        <v>14</v>
      </c>
      <c r="C229">
        <v>14</v>
      </c>
      <c r="D229" s="81">
        <v>35778</v>
      </c>
      <c r="E229" s="2" t="s">
        <v>74</v>
      </c>
      <c r="F229" s="94" t="s">
        <v>0</v>
      </c>
      <c r="G229" s="2" t="s">
        <v>124</v>
      </c>
      <c r="H229" s="107"/>
      <c r="I229" s="2" t="s">
        <v>147</v>
      </c>
      <c r="K229" s="2" t="s">
        <v>76</v>
      </c>
      <c r="L229" t="s">
        <v>0</v>
      </c>
      <c r="M229" s="2" t="s">
        <v>126</v>
      </c>
      <c r="O229">
        <v>5</v>
      </c>
      <c r="P229" s="1" t="s">
        <v>1</v>
      </c>
      <c r="Q229">
        <v>0</v>
      </c>
      <c r="S229">
        <f t="shared" si="39"/>
        <v>1</v>
      </c>
      <c r="T229">
        <f t="shared" si="40"/>
        <v>0</v>
      </c>
      <c r="U229">
        <f t="shared" si="41"/>
        <v>0</v>
      </c>
    </row>
    <row r="230" spans="1:21">
      <c r="A230" s="389">
        <v>223</v>
      </c>
      <c r="B230" s="68">
        <v>14</v>
      </c>
      <c r="C230">
        <v>15</v>
      </c>
      <c r="D230" s="81">
        <v>35778</v>
      </c>
      <c r="E230" s="2" t="s">
        <v>74</v>
      </c>
      <c r="F230" s="94" t="s">
        <v>0</v>
      </c>
      <c r="G230" s="2" t="s">
        <v>124</v>
      </c>
      <c r="H230" s="107"/>
      <c r="I230" s="2" t="s">
        <v>147</v>
      </c>
      <c r="K230" s="2" t="s">
        <v>73</v>
      </c>
      <c r="L230" t="s">
        <v>0</v>
      </c>
      <c r="M230" s="2" t="s">
        <v>123</v>
      </c>
      <c r="O230">
        <v>5</v>
      </c>
      <c r="P230" s="1" t="s">
        <v>1</v>
      </c>
      <c r="Q230">
        <v>1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>
      <c r="A231" s="389">
        <v>224</v>
      </c>
      <c r="B231" s="68">
        <v>14</v>
      </c>
      <c r="C231">
        <v>16</v>
      </c>
      <c r="D231" s="81">
        <v>35778</v>
      </c>
      <c r="E231" s="2" t="s">
        <v>74</v>
      </c>
      <c r="F231" s="94" t="s">
        <v>0</v>
      </c>
      <c r="G231" s="2" t="s">
        <v>124</v>
      </c>
      <c r="H231" s="107"/>
      <c r="I231" s="2" t="s">
        <v>147</v>
      </c>
      <c r="K231" s="2" t="s">
        <v>75</v>
      </c>
      <c r="L231" t="s">
        <v>0</v>
      </c>
      <c r="M231" s="2" t="s">
        <v>125</v>
      </c>
      <c r="O231">
        <v>4</v>
      </c>
      <c r="P231" s="1" t="s">
        <v>1</v>
      </c>
      <c r="Q231">
        <v>4</v>
      </c>
      <c r="S231">
        <f t="shared" si="39"/>
        <v>0</v>
      </c>
      <c r="T231">
        <f t="shared" si="40"/>
        <v>1</v>
      </c>
      <c r="U231">
        <f t="shared" si="41"/>
        <v>0</v>
      </c>
    </row>
    <row r="232" spans="1:21">
      <c r="A232" s="389">
        <v>225</v>
      </c>
      <c r="B232" s="68">
        <v>15</v>
      </c>
      <c r="C232">
        <v>1</v>
      </c>
      <c r="D232" s="81">
        <v>35784</v>
      </c>
      <c r="E232" s="2" t="s">
        <v>100</v>
      </c>
      <c r="F232" s="94" t="s">
        <v>0</v>
      </c>
      <c r="G232" s="2" t="s">
        <v>108</v>
      </c>
      <c r="H232" s="107"/>
      <c r="I232" s="2" t="s">
        <v>147</v>
      </c>
      <c r="K232" s="2" t="s">
        <v>99</v>
      </c>
      <c r="L232" t="s">
        <v>0</v>
      </c>
      <c r="M232" s="2" t="s">
        <v>107</v>
      </c>
      <c r="O232">
        <v>5</v>
      </c>
      <c r="P232" s="1" t="s">
        <v>1</v>
      </c>
      <c r="Q232">
        <v>4</v>
      </c>
      <c r="S232">
        <f t="shared" si="39"/>
        <v>1</v>
      </c>
      <c r="T232">
        <f t="shared" si="40"/>
        <v>0</v>
      </c>
      <c r="U232">
        <f t="shared" si="41"/>
        <v>0</v>
      </c>
    </row>
    <row r="233" spans="1:21">
      <c r="A233" s="389">
        <v>226</v>
      </c>
      <c r="B233" s="68">
        <v>15</v>
      </c>
      <c r="C233">
        <v>2</v>
      </c>
      <c r="D233" s="81">
        <v>35784</v>
      </c>
      <c r="E233" s="2" t="s">
        <v>100</v>
      </c>
      <c r="F233" s="94" t="s">
        <v>0</v>
      </c>
      <c r="G233" s="2" t="s">
        <v>108</v>
      </c>
      <c r="H233" s="107"/>
      <c r="I233" s="2" t="s">
        <v>147</v>
      </c>
      <c r="K233" s="2" t="s">
        <v>105</v>
      </c>
      <c r="L233" t="s">
        <v>0</v>
      </c>
      <c r="M233" s="2" t="s">
        <v>110</v>
      </c>
      <c r="O233">
        <v>4</v>
      </c>
      <c r="P233" s="1" t="s">
        <v>1</v>
      </c>
      <c r="Q233">
        <v>2</v>
      </c>
      <c r="S233">
        <f t="shared" ref="S233:S248" si="42">IF(O233&gt;Q233,1,0)</f>
        <v>1</v>
      </c>
      <c r="T233">
        <f t="shared" ref="T233:T248" si="43">IF(ISNUMBER(Q233),IF(O233=Q233,1,0),0)</f>
        <v>0</v>
      </c>
      <c r="U233">
        <f t="shared" ref="U233:U248" si="44">IF(O233&lt;Q233,1,0)</f>
        <v>0</v>
      </c>
    </row>
    <row r="234" spans="1:21">
      <c r="A234" s="389">
        <v>227</v>
      </c>
      <c r="B234" s="68">
        <v>15</v>
      </c>
      <c r="C234">
        <v>3</v>
      </c>
      <c r="D234" s="81">
        <v>35784</v>
      </c>
      <c r="E234" s="2" t="s">
        <v>100</v>
      </c>
      <c r="F234" s="94" t="s">
        <v>0</v>
      </c>
      <c r="G234" s="2" t="s">
        <v>108</v>
      </c>
      <c r="H234" s="107"/>
      <c r="I234" s="2" t="s">
        <v>147</v>
      </c>
      <c r="K234" s="2" t="s">
        <v>102</v>
      </c>
      <c r="L234" t="s">
        <v>0</v>
      </c>
      <c r="M234" s="2" t="s">
        <v>111</v>
      </c>
      <c r="O234">
        <v>7</v>
      </c>
      <c r="P234" s="1" t="s">
        <v>1</v>
      </c>
      <c r="Q234">
        <v>0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>
      <c r="A235" s="389">
        <v>228</v>
      </c>
      <c r="B235" s="68">
        <v>15</v>
      </c>
      <c r="C235">
        <v>4</v>
      </c>
      <c r="D235" s="81">
        <v>35784</v>
      </c>
      <c r="E235" s="2" t="s">
        <v>100</v>
      </c>
      <c r="F235" s="94" t="s">
        <v>0</v>
      </c>
      <c r="G235" s="2" t="s">
        <v>108</v>
      </c>
      <c r="H235" s="107">
        <v>0</v>
      </c>
      <c r="I235" s="2" t="s">
        <v>147</v>
      </c>
      <c r="K235" s="2" t="s">
        <v>104</v>
      </c>
      <c r="L235" t="s">
        <v>0</v>
      </c>
      <c r="M235" s="2" t="s">
        <v>112</v>
      </c>
      <c r="O235">
        <v>1</v>
      </c>
      <c r="P235" s="1" t="s">
        <v>1</v>
      </c>
      <c r="Q235">
        <v>3</v>
      </c>
      <c r="S235">
        <f t="shared" si="42"/>
        <v>0</v>
      </c>
      <c r="T235">
        <f t="shared" si="43"/>
        <v>0</v>
      </c>
      <c r="U235">
        <f t="shared" si="44"/>
        <v>1</v>
      </c>
    </row>
    <row r="236" spans="1:21">
      <c r="A236" s="389">
        <v>229</v>
      </c>
      <c r="B236" s="68">
        <v>15</v>
      </c>
      <c r="C236">
        <v>5</v>
      </c>
      <c r="D236" s="81">
        <v>35784</v>
      </c>
      <c r="E236" s="2" t="s">
        <v>100</v>
      </c>
      <c r="F236" s="94" t="s">
        <v>0</v>
      </c>
      <c r="G236" s="2" t="s">
        <v>108</v>
      </c>
      <c r="H236" s="107">
        <v>0</v>
      </c>
      <c r="I236" s="2" t="s">
        <v>147</v>
      </c>
      <c r="K236" s="2" t="s">
        <v>105</v>
      </c>
      <c r="L236" t="s">
        <v>0</v>
      </c>
      <c r="M236" s="2" t="s">
        <v>107</v>
      </c>
      <c r="O236">
        <v>4</v>
      </c>
      <c r="P236" s="1" t="s">
        <v>1</v>
      </c>
      <c r="Q236">
        <v>6</v>
      </c>
      <c r="S236">
        <f t="shared" si="42"/>
        <v>0</v>
      </c>
      <c r="T236">
        <f t="shared" si="43"/>
        <v>0</v>
      </c>
      <c r="U236">
        <f t="shared" si="44"/>
        <v>1</v>
      </c>
    </row>
    <row r="237" spans="1:21">
      <c r="A237" s="389">
        <v>230</v>
      </c>
      <c r="B237" s="68">
        <v>15</v>
      </c>
      <c r="C237">
        <v>6</v>
      </c>
      <c r="D237" s="81">
        <v>35784</v>
      </c>
      <c r="E237" s="2" t="s">
        <v>100</v>
      </c>
      <c r="F237" s="94" t="s">
        <v>0</v>
      </c>
      <c r="G237" s="2" t="s">
        <v>108</v>
      </c>
      <c r="H237" s="107"/>
      <c r="I237" s="2" t="s">
        <v>147</v>
      </c>
      <c r="K237" s="2" t="s">
        <v>102</v>
      </c>
      <c r="L237" t="s">
        <v>0</v>
      </c>
      <c r="M237" s="2" t="s">
        <v>110</v>
      </c>
      <c r="O237">
        <v>4</v>
      </c>
      <c r="P237" s="1" t="s">
        <v>1</v>
      </c>
      <c r="Q237">
        <v>4</v>
      </c>
      <c r="S237">
        <f t="shared" si="42"/>
        <v>0</v>
      </c>
      <c r="T237">
        <f t="shared" si="43"/>
        <v>1</v>
      </c>
      <c r="U237">
        <f t="shared" si="44"/>
        <v>0</v>
      </c>
    </row>
    <row r="238" spans="1:21">
      <c r="A238" s="389">
        <v>231</v>
      </c>
      <c r="B238" s="68">
        <v>15</v>
      </c>
      <c r="C238">
        <v>7</v>
      </c>
      <c r="D238" s="81">
        <v>35784</v>
      </c>
      <c r="E238" s="2" t="s">
        <v>100</v>
      </c>
      <c r="F238" s="94" t="s">
        <v>0</v>
      </c>
      <c r="G238" s="2" t="s">
        <v>108</v>
      </c>
      <c r="H238" s="107">
        <v>0</v>
      </c>
      <c r="I238" s="2" t="s">
        <v>147</v>
      </c>
      <c r="K238" s="2" t="s">
        <v>104</v>
      </c>
      <c r="L238" t="s">
        <v>0</v>
      </c>
      <c r="M238" s="2" t="s">
        <v>111</v>
      </c>
      <c r="O238">
        <v>2</v>
      </c>
      <c r="P238" s="1" t="s">
        <v>1</v>
      </c>
      <c r="Q238">
        <v>5</v>
      </c>
      <c r="S238">
        <f t="shared" si="42"/>
        <v>0</v>
      </c>
      <c r="T238">
        <f t="shared" si="43"/>
        <v>0</v>
      </c>
      <c r="U238">
        <f t="shared" si="44"/>
        <v>1</v>
      </c>
    </row>
    <row r="239" spans="1:21">
      <c r="A239" s="389">
        <v>232</v>
      </c>
      <c r="B239" s="68">
        <v>15</v>
      </c>
      <c r="C239">
        <v>8</v>
      </c>
      <c r="D239" s="81">
        <v>35784</v>
      </c>
      <c r="E239" s="2" t="s">
        <v>100</v>
      </c>
      <c r="F239" s="94" t="s">
        <v>0</v>
      </c>
      <c r="G239" s="2" t="s">
        <v>108</v>
      </c>
      <c r="H239" s="107">
        <v>0</v>
      </c>
      <c r="I239" s="2" t="s">
        <v>147</v>
      </c>
      <c r="K239" s="2" t="s">
        <v>99</v>
      </c>
      <c r="L239" t="s">
        <v>0</v>
      </c>
      <c r="M239" s="2" t="s">
        <v>112</v>
      </c>
      <c r="O239">
        <v>2</v>
      </c>
      <c r="P239" s="1" t="s">
        <v>1</v>
      </c>
      <c r="Q239">
        <v>4</v>
      </c>
      <c r="S239">
        <f t="shared" si="42"/>
        <v>0</v>
      </c>
      <c r="T239">
        <f t="shared" si="43"/>
        <v>0</v>
      </c>
      <c r="U239">
        <f t="shared" si="44"/>
        <v>1</v>
      </c>
    </row>
    <row r="240" spans="1:21">
      <c r="A240" s="389">
        <v>233</v>
      </c>
      <c r="B240" s="68">
        <v>15</v>
      </c>
      <c r="C240">
        <v>9</v>
      </c>
      <c r="D240" s="81">
        <v>35784</v>
      </c>
      <c r="E240" s="2" t="s">
        <v>100</v>
      </c>
      <c r="F240" s="94" t="s">
        <v>0</v>
      </c>
      <c r="G240" s="2" t="s">
        <v>108</v>
      </c>
      <c r="H240" s="107">
        <v>0</v>
      </c>
      <c r="I240" s="2" t="s">
        <v>147</v>
      </c>
      <c r="K240" s="2" t="s">
        <v>104</v>
      </c>
      <c r="L240" t="s">
        <v>0</v>
      </c>
      <c r="M240" s="2" t="s">
        <v>110</v>
      </c>
      <c r="O240">
        <v>1</v>
      </c>
      <c r="P240" s="1" t="s">
        <v>1</v>
      </c>
      <c r="Q240">
        <v>4</v>
      </c>
      <c r="S240">
        <f t="shared" si="42"/>
        <v>0</v>
      </c>
      <c r="T240">
        <f t="shared" si="43"/>
        <v>0</v>
      </c>
      <c r="U240">
        <f t="shared" si="44"/>
        <v>1</v>
      </c>
    </row>
    <row r="241" spans="1:21">
      <c r="A241" s="389">
        <v>234</v>
      </c>
      <c r="B241" s="68">
        <v>15</v>
      </c>
      <c r="C241">
        <v>10</v>
      </c>
      <c r="D241" s="81">
        <v>35784</v>
      </c>
      <c r="E241" s="2" t="s">
        <v>100</v>
      </c>
      <c r="F241" s="94" t="s">
        <v>0</v>
      </c>
      <c r="G241" s="2" t="s">
        <v>108</v>
      </c>
      <c r="H241" s="107"/>
      <c r="I241" s="2" t="s">
        <v>147</v>
      </c>
      <c r="K241" s="2" t="s">
        <v>102</v>
      </c>
      <c r="L241" t="s">
        <v>0</v>
      </c>
      <c r="M241" s="2" t="s">
        <v>107</v>
      </c>
      <c r="O241">
        <v>6</v>
      </c>
      <c r="P241" s="1" t="s">
        <v>1</v>
      </c>
      <c r="Q241">
        <v>4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>
      <c r="A242" s="389">
        <v>235</v>
      </c>
      <c r="B242" s="68">
        <v>15</v>
      </c>
      <c r="C242">
        <v>11</v>
      </c>
      <c r="D242" s="81">
        <v>35784</v>
      </c>
      <c r="E242" s="2" t="s">
        <v>100</v>
      </c>
      <c r="F242" s="94" t="s">
        <v>0</v>
      </c>
      <c r="G242" s="2" t="s">
        <v>108</v>
      </c>
      <c r="H242" s="107">
        <v>0</v>
      </c>
      <c r="I242" s="2" t="s">
        <v>147</v>
      </c>
      <c r="K242" s="2" t="s">
        <v>105</v>
      </c>
      <c r="L242" t="s">
        <v>0</v>
      </c>
      <c r="M242" s="2" t="s">
        <v>112</v>
      </c>
      <c r="O242">
        <v>2</v>
      </c>
      <c r="P242" s="1" t="s">
        <v>1</v>
      </c>
      <c r="Q242">
        <v>4</v>
      </c>
      <c r="S242">
        <f t="shared" si="42"/>
        <v>0</v>
      </c>
      <c r="T242">
        <f t="shared" si="43"/>
        <v>0</v>
      </c>
      <c r="U242">
        <f t="shared" si="44"/>
        <v>1</v>
      </c>
    </row>
    <row r="243" spans="1:21">
      <c r="A243" s="389">
        <v>236</v>
      </c>
      <c r="B243" s="68">
        <v>15</v>
      </c>
      <c r="C243">
        <v>12</v>
      </c>
      <c r="D243" s="81">
        <v>35784</v>
      </c>
      <c r="E243" s="2" t="s">
        <v>100</v>
      </c>
      <c r="F243" s="94" t="s">
        <v>0</v>
      </c>
      <c r="G243" s="2" t="s">
        <v>108</v>
      </c>
      <c r="H243" s="107"/>
      <c r="I243" s="2" t="s">
        <v>147</v>
      </c>
      <c r="K243" s="2" t="s">
        <v>99</v>
      </c>
      <c r="L243" t="s">
        <v>0</v>
      </c>
      <c r="M243" s="2" t="s">
        <v>111</v>
      </c>
      <c r="O243">
        <v>4</v>
      </c>
      <c r="P243" s="1" t="s">
        <v>1</v>
      </c>
      <c r="Q243">
        <v>3</v>
      </c>
      <c r="S243">
        <f t="shared" si="42"/>
        <v>1</v>
      </c>
      <c r="T243">
        <f t="shared" si="43"/>
        <v>0</v>
      </c>
      <c r="U243">
        <f t="shared" si="44"/>
        <v>0</v>
      </c>
    </row>
    <row r="244" spans="1:21">
      <c r="A244" s="389">
        <v>237</v>
      </c>
      <c r="B244" s="68">
        <v>15</v>
      </c>
      <c r="C244">
        <v>13</v>
      </c>
      <c r="D244" s="81">
        <v>35784</v>
      </c>
      <c r="E244" s="2" t="s">
        <v>100</v>
      </c>
      <c r="F244" s="94" t="s">
        <v>0</v>
      </c>
      <c r="G244" s="2" t="s">
        <v>108</v>
      </c>
      <c r="H244" s="107"/>
      <c r="I244" s="2" t="s">
        <v>147</v>
      </c>
      <c r="K244" s="2" t="s">
        <v>99</v>
      </c>
      <c r="L244" t="s">
        <v>0</v>
      </c>
      <c r="M244" s="2" t="s">
        <v>110</v>
      </c>
      <c r="O244">
        <v>5</v>
      </c>
      <c r="P244" s="1" t="s">
        <v>1</v>
      </c>
      <c r="Q244">
        <v>4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>
      <c r="A245" s="389">
        <v>238</v>
      </c>
      <c r="B245" s="68">
        <v>15</v>
      </c>
      <c r="C245">
        <v>14</v>
      </c>
      <c r="D245" s="81">
        <v>35784</v>
      </c>
      <c r="E245" s="2" t="s">
        <v>100</v>
      </c>
      <c r="F245" s="94" t="s">
        <v>0</v>
      </c>
      <c r="G245" s="2" t="s">
        <v>108</v>
      </c>
      <c r="H245" s="107"/>
      <c r="I245" s="2" t="s">
        <v>147</v>
      </c>
      <c r="K245" s="2" t="s">
        <v>104</v>
      </c>
      <c r="L245" t="s">
        <v>0</v>
      </c>
      <c r="M245" s="2" t="s">
        <v>107</v>
      </c>
      <c r="O245">
        <v>1</v>
      </c>
      <c r="P245" s="1" t="s">
        <v>1</v>
      </c>
      <c r="Q245">
        <v>0</v>
      </c>
      <c r="S245">
        <f t="shared" si="42"/>
        <v>1</v>
      </c>
      <c r="T245">
        <f t="shared" si="43"/>
        <v>0</v>
      </c>
      <c r="U245">
        <f t="shared" si="44"/>
        <v>0</v>
      </c>
    </row>
    <row r="246" spans="1:21">
      <c r="A246" s="389">
        <v>239</v>
      </c>
      <c r="B246" s="68">
        <v>15</v>
      </c>
      <c r="C246">
        <v>15</v>
      </c>
      <c r="D246" s="81">
        <v>35784</v>
      </c>
      <c r="E246" s="2" t="s">
        <v>100</v>
      </c>
      <c r="F246" s="94" t="s">
        <v>0</v>
      </c>
      <c r="G246" s="2" t="s">
        <v>108</v>
      </c>
      <c r="H246" s="107">
        <v>0</v>
      </c>
      <c r="I246" s="2" t="s">
        <v>147</v>
      </c>
      <c r="K246" s="2" t="s">
        <v>102</v>
      </c>
      <c r="L246" t="s">
        <v>0</v>
      </c>
      <c r="M246" s="2" t="s">
        <v>112</v>
      </c>
      <c r="O246">
        <v>0</v>
      </c>
      <c r="P246" s="1" t="s">
        <v>1</v>
      </c>
      <c r="Q246">
        <v>1</v>
      </c>
      <c r="S246">
        <f t="shared" si="42"/>
        <v>0</v>
      </c>
      <c r="T246">
        <f t="shared" si="43"/>
        <v>0</v>
      </c>
      <c r="U246">
        <f t="shared" si="44"/>
        <v>1</v>
      </c>
    </row>
    <row r="247" spans="1:21">
      <c r="A247" s="389">
        <v>240</v>
      </c>
      <c r="B247" s="68">
        <v>15</v>
      </c>
      <c r="C247">
        <v>16</v>
      </c>
      <c r="D247" s="81">
        <v>35784</v>
      </c>
      <c r="E247" s="2" t="s">
        <v>100</v>
      </c>
      <c r="F247" s="94" t="s">
        <v>0</v>
      </c>
      <c r="G247" s="2" t="s">
        <v>108</v>
      </c>
      <c r="H247" s="107">
        <v>0</v>
      </c>
      <c r="I247" s="2" t="s">
        <v>147</v>
      </c>
      <c r="K247" s="2" t="s">
        <v>105</v>
      </c>
      <c r="L247" t="s">
        <v>0</v>
      </c>
      <c r="M247" s="2" t="s">
        <v>111</v>
      </c>
      <c r="O247">
        <v>2</v>
      </c>
      <c r="P247" s="1" t="s">
        <v>1</v>
      </c>
      <c r="Q247">
        <v>3</v>
      </c>
      <c r="S247">
        <f t="shared" si="42"/>
        <v>0</v>
      </c>
      <c r="T247">
        <f t="shared" si="43"/>
        <v>0</v>
      </c>
      <c r="U247">
        <f t="shared" si="44"/>
        <v>1</v>
      </c>
    </row>
    <row r="248" spans="1:21">
      <c r="A248" s="389">
        <v>241</v>
      </c>
      <c r="B248" s="68">
        <v>16</v>
      </c>
      <c r="C248">
        <v>1</v>
      </c>
      <c r="D248" s="81">
        <v>35792</v>
      </c>
      <c r="E248" s="2" t="s">
        <v>86</v>
      </c>
      <c r="F248" s="94" t="s">
        <v>0</v>
      </c>
      <c r="G248" s="2" t="s">
        <v>93</v>
      </c>
      <c r="H248" s="107">
        <v>0</v>
      </c>
      <c r="I248" s="2" t="s">
        <v>147</v>
      </c>
      <c r="K248" s="2" t="s">
        <v>88</v>
      </c>
      <c r="L248" t="s">
        <v>0</v>
      </c>
      <c r="M248" s="2" t="s">
        <v>97</v>
      </c>
      <c r="O248">
        <v>2</v>
      </c>
      <c r="P248" s="1" t="s">
        <v>1</v>
      </c>
      <c r="Q248">
        <v>5</v>
      </c>
      <c r="S248">
        <f t="shared" si="42"/>
        <v>0</v>
      </c>
      <c r="T248">
        <f t="shared" si="43"/>
        <v>0</v>
      </c>
      <c r="U248">
        <f t="shared" si="44"/>
        <v>1</v>
      </c>
    </row>
    <row r="249" spans="1:21">
      <c r="A249" s="389">
        <v>242</v>
      </c>
      <c r="B249" s="68">
        <v>16</v>
      </c>
      <c r="C249">
        <v>2</v>
      </c>
      <c r="D249" s="81">
        <v>35792</v>
      </c>
      <c r="E249" s="2" t="s">
        <v>86</v>
      </c>
      <c r="F249" s="94" t="s">
        <v>0</v>
      </c>
      <c r="G249" s="2" t="s">
        <v>93</v>
      </c>
      <c r="H249" s="107"/>
      <c r="I249" s="2" t="s">
        <v>147</v>
      </c>
      <c r="K249" s="2" t="s">
        <v>87</v>
      </c>
      <c r="L249" t="s">
        <v>0</v>
      </c>
      <c r="M249" s="2" t="s">
        <v>95</v>
      </c>
      <c r="O249">
        <v>4</v>
      </c>
      <c r="P249" s="1" t="s">
        <v>1</v>
      </c>
      <c r="Q249">
        <v>2</v>
      </c>
      <c r="S249">
        <f t="shared" ref="S249:S264" si="45">IF(O249&gt;Q249,1,0)</f>
        <v>1</v>
      </c>
      <c r="T249">
        <f t="shared" ref="T249:T264" si="46">IF(ISNUMBER(Q249),IF(O249=Q249,1,0),0)</f>
        <v>0</v>
      </c>
      <c r="U249">
        <f t="shared" ref="U249:U264" si="47">IF(O249&lt;Q249,1,0)</f>
        <v>0</v>
      </c>
    </row>
    <row r="250" spans="1:21">
      <c r="A250" s="389">
        <v>243</v>
      </c>
      <c r="B250" s="68">
        <v>16</v>
      </c>
      <c r="C250">
        <v>3</v>
      </c>
      <c r="D250" s="81">
        <v>35792</v>
      </c>
      <c r="E250" s="2" t="s">
        <v>86</v>
      </c>
      <c r="F250" s="94" t="s">
        <v>0</v>
      </c>
      <c r="G250" s="2" t="s">
        <v>93</v>
      </c>
      <c r="H250" s="107">
        <v>0</v>
      </c>
      <c r="I250" s="2" t="s">
        <v>147</v>
      </c>
      <c r="K250" s="2" t="s">
        <v>90</v>
      </c>
      <c r="L250" t="s">
        <v>0</v>
      </c>
      <c r="M250" s="2" t="s">
        <v>96</v>
      </c>
      <c r="O250">
        <v>3</v>
      </c>
      <c r="P250" s="1" t="s">
        <v>1</v>
      </c>
      <c r="Q250">
        <v>6</v>
      </c>
      <c r="S250">
        <f t="shared" si="45"/>
        <v>0</v>
      </c>
      <c r="T250">
        <f t="shared" si="46"/>
        <v>0</v>
      </c>
      <c r="U250">
        <f t="shared" si="47"/>
        <v>1</v>
      </c>
    </row>
    <row r="251" spans="1:21">
      <c r="A251" s="389">
        <v>244</v>
      </c>
      <c r="B251" s="68">
        <v>16</v>
      </c>
      <c r="C251">
        <v>4</v>
      </c>
      <c r="D251" s="81">
        <v>35792</v>
      </c>
      <c r="E251" s="2" t="s">
        <v>86</v>
      </c>
      <c r="F251" s="94" t="s">
        <v>0</v>
      </c>
      <c r="G251" s="2" t="s">
        <v>93</v>
      </c>
      <c r="H251" s="107">
        <v>0</v>
      </c>
      <c r="I251" s="2" t="s">
        <v>147</v>
      </c>
      <c r="K251" s="2" t="s">
        <v>85</v>
      </c>
      <c r="L251" t="s">
        <v>0</v>
      </c>
      <c r="M251" s="2" t="s">
        <v>94</v>
      </c>
      <c r="O251">
        <v>5</v>
      </c>
      <c r="P251" s="1" t="s">
        <v>1</v>
      </c>
      <c r="Q251">
        <v>8</v>
      </c>
      <c r="S251">
        <f t="shared" si="45"/>
        <v>0</v>
      </c>
      <c r="T251">
        <f t="shared" si="46"/>
        <v>0</v>
      </c>
      <c r="U251">
        <f t="shared" si="47"/>
        <v>1</v>
      </c>
    </row>
    <row r="252" spans="1:21">
      <c r="A252" s="389">
        <v>245</v>
      </c>
      <c r="B252" s="68">
        <v>16</v>
      </c>
      <c r="C252">
        <v>5</v>
      </c>
      <c r="D252" s="81">
        <v>35792</v>
      </c>
      <c r="E252" s="2" t="s">
        <v>86</v>
      </c>
      <c r="F252" s="94" t="s">
        <v>0</v>
      </c>
      <c r="G252" s="2" t="s">
        <v>93</v>
      </c>
      <c r="H252" s="107">
        <v>0</v>
      </c>
      <c r="I252" s="2" t="s">
        <v>147</v>
      </c>
      <c r="K252" s="2" t="s">
        <v>87</v>
      </c>
      <c r="L252" t="s">
        <v>0</v>
      </c>
      <c r="M252" s="2" t="s">
        <v>97</v>
      </c>
      <c r="O252">
        <v>3</v>
      </c>
      <c r="P252" s="1" t="s">
        <v>1</v>
      </c>
      <c r="Q252">
        <v>4</v>
      </c>
      <c r="S252">
        <f t="shared" si="45"/>
        <v>0</v>
      </c>
      <c r="T252">
        <f t="shared" si="46"/>
        <v>0</v>
      </c>
      <c r="U252">
        <f t="shared" si="47"/>
        <v>1</v>
      </c>
    </row>
    <row r="253" spans="1:21">
      <c r="A253" s="389">
        <v>246</v>
      </c>
      <c r="B253" s="68">
        <v>16</v>
      </c>
      <c r="C253">
        <v>6</v>
      </c>
      <c r="D253" s="81">
        <v>35792</v>
      </c>
      <c r="E253" s="2" t="s">
        <v>86</v>
      </c>
      <c r="F253" s="94" t="s">
        <v>0</v>
      </c>
      <c r="G253" s="2" t="s">
        <v>93</v>
      </c>
      <c r="H253" s="107">
        <v>0</v>
      </c>
      <c r="I253" s="2" t="s">
        <v>147</v>
      </c>
      <c r="K253" s="2" t="s">
        <v>90</v>
      </c>
      <c r="L253" t="s">
        <v>0</v>
      </c>
      <c r="M253" s="2" t="s">
        <v>95</v>
      </c>
      <c r="O253">
        <v>4</v>
      </c>
      <c r="P253" s="1" t="s">
        <v>1</v>
      </c>
      <c r="Q253">
        <v>7</v>
      </c>
      <c r="S253">
        <f t="shared" si="45"/>
        <v>0</v>
      </c>
      <c r="T253">
        <f t="shared" si="46"/>
        <v>0</v>
      </c>
      <c r="U253">
        <f t="shared" si="47"/>
        <v>1</v>
      </c>
    </row>
    <row r="254" spans="1:21">
      <c r="A254" s="389">
        <v>247</v>
      </c>
      <c r="B254" s="68">
        <v>16</v>
      </c>
      <c r="C254">
        <v>7</v>
      </c>
      <c r="D254" s="81">
        <v>35792</v>
      </c>
      <c r="E254" s="2" t="s">
        <v>86</v>
      </c>
      <c r="F254" s="94" t="s">
        <v>0</v>
      </c>
      <c r="G254" s="2" t="s">
        <v>93</v>
      </c>
      <c r="H254" s="107"/>
      <c r="I254" s="2" t="s">
        <v>147</v>
      </c>
      <c r="K254" s="2" t="s">
        <v>85</v>
      </c>
      <c r="L254" t="s">
        <v>0</v>
      </c>
      <c r="M254" s="2" t="s">
        <v>96</v>
      </c>
      <c r="O254">
        <v>3</v>
      </c>
      <c r="P254" s="1" t="s">
        <v>1</v>
      </c>
      <c r="Q254">
        <v>2</v>
      </c>
      <c r="S254">
        <f t="shared" si="45"/>
        <v>1</v>
      </c>
      <c r="T254">
        <f t="shared" si="46"/>
        <v>0</v>
      </c>
      <c r="U254">
        <f t="shared" si="47"/>
        <v>0</v>
      </c>
    </row>
    <row r="255" spans="1:21">
      <c r="A255" s="389">
        <v>248</v>
      </c>
      <c r="B255" s="68">
        <v>16</v>
      </c>
      <c r="C255">
        <v>8</v>
      </c>
      <c r="D255" s="81">
        <v>35792</v>
      </c>
      <c r="E255" s="2" t="s">
        <v>86</v>
      </c>
      <c r="F255" s="94" t="s">
        <v>0</v>
      </c>
      <c r="G255" s="2" t="s">
        <v>93</v>
      </c>
      <c r="H255" s="107"/>
      <c r="I255" s="2" t="s">
        <v>147</v>
      </c>
      <c r="K255" s="2" t="s">
        <v>88</v>
      </c>
      <c r="L255" t="s">
        <v>0</v>
      </c>
      <c r="M255" s="2" t="s">
        <v>94</v>
      </c>
      <c r="O255">
        <v>5</v>
      </c>
      <c r="P255" s="1" t="s">
        <v>1</v>
      </c>
      <c r="Q255">
        <v>3</v>
      </c>
      <c r="S255">
        <f t="shared" si="45"/>
        <v>1</v>
      </c>
      <c r="T255">
        <f t="shared" si="46"/>
        <v>0</v>
      </c>
      <c r="U255">
        <f t="shared" si="47"/>
        <v>0</v>
      </c>
    </row>
    <row r="256" spans="1:21">
      <c r="A256" s="389">
        <v>249</v>
      </c>
      <c r="B256" s="68">
        <v>16</v>
      </c>
      <c r="C256">
        <v>9</v>
      </c>
      <c r="D256" s="81">
        <v>35792</v>
      </c>
      <c r="E256" s="2" t="s">
        <v>86</v>
      </c>
      <c r="F256" s="94" t="s">
        <v>0</v>
      </c>
      <c r="G256" s="2" t="s">
        <v>93</v>
      </c>
      <c r="H256" s="107">
        <v>0</v>
      </c>
      <c r="I256" s="2" t="s">
        <v>147</v>
      </c>
      <c r="K256" s="2" t="s">
        <v>85</v>
      </c>
      <c r="L256" t="s">
        <v>0</v>
      </c>
      <c r="M256" s="2" t="s">
        <v>95</v>
      </c>
      <c r="O256">
        <v>1</v>
      </c>
      <c r="P256" s="1" t="s">
        <v>1</v>
      </c>
      <c r="Q256">
        <v>6</v>
      </c>
      <c r="S256">
        <f t="shared" si="45"/>
        <v>0</v>
      </c>
      <c r="T256">
        <f t="shared" si="46"/>
        <v>0</v>
      </c>
      <c r="U256">
        <f t="shared" si="47"/>
        <v>1</v>
      </c>
    </row>
    <row r="257" spans="1:21">
      <c r="A257" s="389">
        <v>250</v>
      </c>
      <c r="B257" s="68">
        <v>16</v>
      </c>
      <c r="C257">
        <v>10</v>
      </c>
      <c r="D257" s="81">
        <v>35792</v>
      </c>
      <c r="E257" s="2" t="s">
        <v>86</v>
      </c>
      <c r="F257" s="94" t="s">
        <v>0</v>
      </c>
      <c r="G257" s="2" t="s">
        <v>93</v>
      </c>
      <c r="H257" s="107"/>
      <c r="I257" s="2" t="s">
        <v>147</v>
      </c>
      <c r="K257" s="2" t="s">
        <v>90</v>
      </c>
      <c r="L257" t="s">
        <v>0</v>
      </c>
      <c r="M257" s="2" t="s">
        <v>97</v>
      </c>
      <c r="O257">
        <v>6</v>
      </c>
      <c r="P257" s="1" t="s">
        <v>1</v>
      </c>
      <c r="Q257">
        <v>6</v>
      </c>
      <c r="S257">
        <f t="shared" si="45"/>
        <v>0</v>
      </c>
      <c r="T257">
        <f t="shared" si="46"/>
        <v>1</v>
      </c>
      <c r="U257">
        <f t="shared" si="47"/>
        <v>0</v>
      </c>
    </row>
    <row r="258" spans="1:21">
      <c r="A258" s="389">
        <v>251</v>
      </c>
      <c r="B258" s="68">
        <v>16</v>
      </c>
      <c r="C258">
        <v>11</v>
      </c>
      <c r="D258" s="81">
        <v>35792</v>
      </c>
      <c r="E258" s="2" t="s">
        <v>86</v>
      </c>
      <c r="F258" s="94" t="s">
        <v>0</v>
      </c>
      <c r="G258" s="2" t="s">
        <v>93</v>
      </c>
      <c r="H258" s="107"/>
      <c r="I258" s="2" t="s">
        <v>147</v>
      </c>
      <c r="K258" s="2" t="s">
        <v>87</v>
      </c>
      <c r="L258" t="s">
        <v>0</v>
      </c>
      <c r="M258" s="2" t="s">
        <v>94</v>
      </c>
      <c r="O258">
        <v>3</v>
      </c>
      <c r="P258" s="1" t="s">
        <v>1</v>
      </c>
      <c r="Q258">
        <v>0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>
      <c r="A259" s="389">
        <v>252</v>
      </c>
      <c r="B259" s="68">
        <v>16</v>
      </c>
      <c r="C259">
        <v>12</v>
      </c>
      <c r="D259" s="81">
        <v>35792</v>
      </c>
      <c r="E259" s="2" t="s">
        <v>86</v>
      </c>
      <c r="F259" s="94" t="s">
        <v>0</v>
      </c>
      <c r="G259" s="2" t="s">
        <v>93</v>
      </c>
      <c r="H259" s="107"/>
      <c r="I259" s="2" t="s">
        <v>147</v>
      </c>
      <c r="K259" s="2" t="s">
        <v>88</v>
      </c>
      <c r="L259" t="s">
        <v>0</v>
      </c>
      <c r="M259" s="2" t="s">
        <v>96</v>
      </c>
      <c r="O259">
        <v>5</v>
      </c>
      <c r="P259" s="1" t="s">
        <v>1</v>
      </c>
      <c r="Q259">
        <v>4</v>
      </c>
      <c r="S259">
        <f t="shared" si="45"/>
        <v>1</v>
      </c>
      <c r="T259">
        <f t="shared" si="46"/>
        <v>0</v>
      </c>
      <c r="U259">
        <f t="shared" si="47"/>
        <v>0</v>
      </c>
    </row>
    <row r="260" spans="1:21">
      <c r="A260" s="389">
        <v>253</v>
      </c>
      <c r="B260" s="68">
        <v>16</v>
      </c>
      <c r="C260">
        <v>13</v>
      </c>
      <c r="D260" s="81">
        <v>35792</v>
      </c>
      <c r="E260" s="2" t="s">
        <v>86</v>
      </c>
      <c r="F260" s="94" t="s">
        <v>0</v>
      </c>
      <c r="G260" s="2" t="s">
        <v>93</v>
      </c>
      <c r="H260" s="107"/>
      <c r="I260" s="2" t="s">
        <v>147</v>
      </c>
      <c r="K260" s="2" t="s">
        <v>88</v>
      </c>
      <c r="L260" t="s">
        <v>0</v>
      </c>
      <c r="M260" s="2" t="s">
        <v>95</v>
      </c>
      <c r="O260">
        <v>1</v>
      </c>
      <c r="P260" s="1" t="s">
        <v>1</v>
      </c>
      <c r="Q260">
        <v>1</v>
      </c>
      <c r="S260">
        <f t="shared" si="45"/>
        <v>0</v>
      </c>
      <c r="T260">
        <f t="shared" si="46"/>
        <v>1</v>
      </c>
      <c r="U260">
        <f t="shared" si="47"/>
        <v>0</v>
      </c>
    </row>
    <row r="261" spans="1:21">
      <c r="A261" s="389">
        <v>254</v>
      </c>
      <c r="B261" s="68">
        <v>16</v>
      </c>
      <c r="C261">
        <v>14</v>
      </c>
      <c r="D261" s="81">
        <v>35792</v>
      </c>
      <c r="E261" s="2" t="s">
        <v>86</v>
      </c>
      <c r="F261" s="94" t="s">
        <v>0</v>
      </c>
      <c r="G261" s="2" t="s">
        <v>93</v>
      </c>
      <c r="H261" s="107"/>
      <c r="I261" s="2" t="s">
        <v>147</v>
      </c>
      <c r="K261" s="2" t="s">
        <v>85</v>
      </c>
      <c r="L261" t="s">
        <v>0</v>
      </c>
      <c r="M261" s="2" t="s">
        <v>97</v>
      </c>
      <c r="O261">
        <v>3</v>
      </c>
      <c r="P261" s="1" t="s">
        <v>1</v>
      </c>
      <c r="Q261">
        <v>2</v>
      </c>
      <c r="S261">
        <f t="shared" si="45"/>
        <v>1</v>
      </c>
      <c r="T261">
        <f t="shared" si="46"/>
        <v>0</v>
      </c>
      <c r="U261">
        <f t="shared" si="47"/>
        <v>0</v>
      </c>
    </row>
    <row r="262" spans="1:21">
      <c r="A262" s="389">
        <v>255</v>
      </c>
      <c r="B262" s="68">
        <v>16</v>
      </c>
      <c r="C262">
        <v>15</v>
      </c>
      <c r="D262" s="81">
        <v>35792</v>
      </c>
      <c r="E262" s="2" t="s">
        <v>86</v>
      </c>
      <c r="F262" s="94" t="s">
        <v>0</v>
      </c>
      <c r="G262" s="2" t="s">
        <v>93</v>
      </c>
      <c r="H262" s="107">
        <v>0</v>
      </c>
      <c r="I262" s="2" t="s">
        <v>147</v>
      </c>
      <c r="K262" s="2" t="s">
        <v>90</v>
      </c>
      <c r="L262" t="s">
        <v>0</v>
      </c>
      <c r="M262" s="2" t="s">
        <v>94</v>
      </c>
      <c r="O262">
        <v>2</v>
      </c>
      <c r="P262" s="1" t="s">
        <v>1</v>
      </c>
      <c r="Q262">
        <v>5</v>
      </c>
      <c r="S262">
        <f t="shared" si="45"/>
        <v>0</v>
      </c>
      <c r="T262">
        <f t="shared" si="46"/>
        <v>0</v>
      </c>
      <c r="U262">
        <f t="shared" si="47"/>
        <v>1</v>
      </c>
    </row>
    <row r="263" spans="1:21">
      <c r="A263" s="389">
        <v>256</v>
      </c>
      <c r="B263" s="68">
        <v>16</v>
      </c>
      <c r="C263">
        <v>16</v>
      </c>
      <c r="D263" s="81">
        <v>35792</v>
      </c>
      <c r="E263" s="2" t="s">
        <v>86</v>
      </c>
      <c r="F263" s="94" t="s">
        <v>0</v>
      </c>
      <c r="G263" s="2" t="s">
        <v>93</v>
      </c>
      <c r="H263" s="107"/>
      <c r="I263" s="2" t="s">
        <v>147</v>
      </c>
      <c r="K263" s="2" t="s">
        <v>87</v>
      </c>
      <c r="L263" t="s">
        <v>0</v>
      </c>
      <c r="M263" s="2" t="s">
        <v>96</v>
      </c>
      <c r="O263">
        <v>4</v>
      </c>
      <c r="P263" s="1" t="s">
        <v>1</v>
      </c>
      <c r="Q263">
        <v>4</v>
      </c>
      <c r="S263">
        <f t="shared" si="45"/>
        <v>0</v>
      </c>
      <c r="T263">
        <f t="shared" si="46"/>
        <v>1</v>
      </c>
      <c r="U263">
        <f t="shared" si="47"/>
        <v>0</v>
      </c>
    </row>
    <row r="264" spans="1:21">
      <c r="A264" s="389">
        <v>257</v>
      </c>
      <c r="B264" s="68">
        <v>17</v>
      </c>
      <c r="C264">
        <v>1</v>
      </c>
      <c r="D264" s="81">
        <v>35792</v>
      </c>
      <c r="E264" s="2" t="s">
        <v>100</v>
      </c>
      <c r="F264" s="94" t="s">
        <v>0</v>
      </c>
      <c r="G264" s="2" t="s">
        <v>86</v>
      </c>
      <c r="H264" s="107">
        <v>0</v>
      </c>
      <c r="I264" s="2" t="s">
        <v>147</v>
      </c>
      <c r="K264" s="2" t="s">
        <v>105</v>
      </c>
      <c r="L264" t="s">
        <v>0</v>
      </c>
      <c r="M264" s="2" t="s">
        <v>88</v>
      </c>
      <c r="O264">
        <v>2</v>
      </c>
      <c r="P264" s="1" t="s">
        <v>1</v>
      </c>
      <c r="Q264">
        <v>5</v>
      </c>
      <c r="S264">
        <f t="shared" si="45"/>
        <v>0</v>
      </c>
      <c r="T264">
        <f t="shared" si="46"/>
        <v>0</v>
      </c>
      <c r="U264">
        <f t="shared" si="47"/>
        <v>1</v>
      </c>
    </row>
    <row r="265" spans="1:21">
      <c r="A265" s="389">
        <v>258</v>
      </c>
      <c r="B265" s="68">
        <v>17</v>
      </c>
      <c r="C265">
        <v>2</v>
      </c>
      <c r="D265" s="81">
        <v>35792</v>
      </c>
      <c r="E265" s="2" t="s">
        <v>100</v>
      </c>
      <c r="F265" s="94" t="s">
        <v>0</v>
      </c>
      <c r="G265" s="2" t="s">
        <v>86</v>
      </c>
      <c r="H265" s="107">
        <v>0</v>
      </c>
      <c r="I265" s="2" t="s">
        <v>147</v>
      </c>
      <c r="K265" s="2" t="s">
        <v>101</v>
      </c>
      <c r="L265" t="s">
        <v>0</v>
      </c>
      <c r="M265" s="2" t="s">
        <v>85</v>
      </c>
      <c r="O265">
        <v>1</v>
      </c>
      <c r="P265" s="1" t="s">
        <v>1</v>
      </c>
      <c r="Q265">
        <v>5</v>
      </c>
      <c r="S265">
        <f t="shared" ref="S265:S280" si="48">IF(O265&gt;Q265,1,0)</f>
        <v>0</v>
      </c>
      <c r="T265">
        <f t="shared" ref="T265:T280" si="49">IF(ISNUMBER(Q265),IF(O265=Q265,1,0),0)</f>
        <v>0</v>
      </c>
      <c r="U265">
        <f t="shared" ref="U265:U280" si="50">IF(O265&lt;Q265,1,0)</f>
        <v>1</v>
      </c>
    </row>
    <row r="266" spans="1:21">
      <c r="A266" s="389">
        <v>259</v>
      </c>
      <c r="B266" s="68">
        <v>17</v>
      </c>
      <c r="C266">
        <v>3</v>
      </c>
      <c r="D266" s="81">
        <v>35792</v>
      </c>
      <c r="E266" s="2" t="s">
        <v>100</v>
      </c>
      <c r="F266" s="94" t="s">
        <v>0</v>
      </c>
      <c r="G266" s="2" t="s">
        <v>86</v>
      </c>
      <c r="H266" s="107"/>
      <c r="I266" s="2" t="s">
        <v>147</v>
      </c>
      <c r="K266" s="2" t="s">
        <v>99</v>
      </c>
      <c r="L266" t="s">
        <v>0</v>
      </c>
      <c r="M266" s="2" t="s">
        <v>89</v>
      </c>
      <c r="O266">
        <v>3</v>
      </c>
      <c r="P266" s="1" t="s">
        <v>1</v>
      </c>
      <c r="Q266">
        <v>2</v>
      </c>
      <c r="S266">
        <f t="shared" si="48"/>
        <v>1</v>
      </c>
      <c r="T266">
        <f t="shared" si="49"/>
        <v>0</v>
      </c>
      <c r="U266">
        <f t="shared" si="50"/>
        <v>0</v>
      </c>
    </row>
    <row r="267" spans="1:21">
      <c r="A267" s="389">
        <v>260</v>
      </c>
      <c r="B267" s="68">
        <v>17</v>
      </c>
      <c r="C267">
        <v>4</v>
      </c>
      <c r="D267" s="81">
        <v>35792</v>
      </c>
      <c r="E267" s="2" t="s">
        <v>100</v>
      </c>
      <c r="F267" s="94" t="s">
        <v>0</v>
      </c>
      <c r="G267" s="2" t="s">
        <v>86</v>
      </c>
      <c r="H267" s="107">
        <v>0</v>
      </c>
      <c r="I267" s="2" t="s">
        <v>147</v>
      </c>
      <c r="K267" s="2" t="s">
        <v>102</v>
      </c>
      <c r="L267" t="s">
        <v>0</v>
      </c>
      <c r="M267" s="2" t="s">
        <v>87</v>
      </c>
      <c r="O267">
        <v>1</v>
      </c>
      <c r="P267" s="1" t="s">
        <v>1</v>
      </c>
      <c r="Q267">
        <v>5</v>
      </c>
      <c r="S267">
        <f t="shared" si="48"/>
        <v>0</v>
      </c>
      <c r="T267">
        <f t="shared" si="49"/>
        <v>0</v>
      </c>
      <c r="U267">
        <f t="shared" si="50"/>
        <v>1</v>
      </c>
    </row>
    <row r="268" spans="1:21">
      <c r="A268" s="389">
        <v>261</v>
      </c>
      <c r="B268" s="68">
        <v>17</v>
      </c>
      <c r="C268">
        <v>5</v>
      </c>
      <c r="D268" s="81">
        <v>35792</v>
      </c>
      <c r="E268" s="2" t="s">
        <v>100</v>
      </c>
      <c r="F268" s="94" t="s">
        <v>0</v>
      </c>
      <c r="G268" s="2" t="s">
        <v>86</v>
      </c>
      <c r="H268" s="107"/>
      <c r="I268" s="2" t="s">
        <v>147</v>
      </c>
      <c r="K268" s="2" t="s">
        <v>101</v>
      </c>
      <c r="L268" t="s">
        <v>0</v>
      </c>
      <c r="M268" s="2" t="s">
        <v>88</v>
      </c>
      <c r="O268">
        <v>1</v>
      </c>
      <c r="P268" s="1" t="s">
        <v>1</v>
      </c>
      <c r="Q268">
        <v>1</v>
      </c>
      <c r="S268">
        <f t="shared" si="48"/>
        <v>0</v>
      </c>
      <c r="T268">
        <f t="shared" si="49"/>
        <v>1</v>
      </c>
      <c r="U268">
        <f t="shared" si="50"/>
        <v>0</v>
      </c>
    </row>
    <row r="269" spans="1:21">
      <c r="A269" s="389">
        <v>262</v>
      </c>
      <c r="B269" s="68">
        <v>17</v>
      </c>
      <c r="C269">
        <v>6</v>
      </c>
      <c r="D269" s="81">
        <v>35792</v>
      </c>
      <c r="E269" s="2" t="s">
        <v>100</v>
      </c>
      <c r="F269" s="94" t="s">
        <v>0</v>
      </c>
      <c r="G269" s="2" t="s">
        <v>86</v>
      </c>
      <c r="H269" s="107">
        <v>0</v>
      </c>
      <c r="I269" s="2" t="s">
        <v>147</v>
      </c>
      <c r="K269" s="2" t="s">
        <v>99</v>
      </c>
      <c r="L269" t="s">
        <v>0</v>
      </c>
      <c r="M269" s="2" t="s">
        <v>85</v>
      </c>
      <c r="O269">
        <v>3</v>
      </c>
      <c r="P269" s="1" t="s">
        <v>1</v>
      </c>
      <c r="Q269">
        <v>4</v>
      </c>
      <c r="S269">
        <f t="shared" si="48"/>
        <v>0</v>
      </c>
      <c r="T269">
        <f t="shared" si="49"/>
        <v>0</v>
      </c>
      <c r="U269">
        <f t="shared" si="50"/>
        <v>1</v>
      </c>
    </row>
    <row r="270" spans="1:21">
      <c r="A270" s="389">
        <v>263</v>
      </c>
      <c r="B270" s="68">
        <v>17</v>
      </c>
      <c r="C270">
        <v>7</v>
      </c>
      <c r="D270" s="81">
        <v>35792</v>
      </c>
      <c r="E270" s="2" t="s">
        <v>100</v>
      </c>
      <c r="F270" s="94" t="s">
        <v>0</v>
      </c>
      <c r="G270" s="2" t="s">
        <v>86</v>
      </c>
      <c r="H270" s="107">
        <v>0</v>
      </c>
      <c r="I270" s="2" t="s">
        <v>147</v>
      </c>
      <c r="K270" s="2" t="s">
        <v>102</v>
      </c>
      <c r="L270" t="s">
        <v>0</v>
      </c>
      <c r="M270" s="2" t="s">
        <v>89</v>
      </c>
      <c r="O270">
        <v>3</v>
      </c>
      <c r="P270" s="1" t="s">
        <v>1</v>
      </c>
      <c r="Q270">
        <v>7</v>
      </c>
      <c r="S270">
        <f t="shared" si="48"/>
        <v>0</v>
      </c>
      <c r="T270">
        <f t="shared" si="49"/>
        <v>0</v>
      </c>
      <c r="U270">
        <f t="shared" si="50"/>
        <v>1</v>
      </c>
    </row>
    <row r="271" spans="1:21">
      <c r="A271" s="389">
        <v>264</v>
      </c>
      <c r="B271" s="68">
        <v>17</v>
      </c>
      <c r="C271">
        <v>8</v>
      </c>
      <c r="D271" s="81">
        <v>35792</v>
      </c>
      <c r="E271" s="2" t="s">
        <v>100</v>
      </c>
      <c r="F271" s="94" t="s">
        <v>0</v>
      </c>
      <c r="G271" s="2" t="s">
        <v>86</v>
      </c>
      <c r="H271" s="107"/>
      <c r="I271" s="2" t="s">
        <v>147</v>
      </c>
      <c r="K271" s="2" t="s">
        <v>105</v>
      </c>
      <c r="L271" t="s">
        <v>0</v>
      </c>
      <c r="M271" s="2" t="s">
        <v>87</v>
      </c>
      <c r="O271">
        <v>4</v>
      </c>
      <c r="P271" s="1" t="s">
        <v>1</v>
      </c>
      <c r="Q271">
        <v>4</v>
      </c>
      <c r="S271">
        <f t="shared" si="48"/>
        <v>0</v>
      </c>
      <c r="T271">
        <f t="shared" si="49"/>
        <v>1</v>
      </c>
      <c r="U271">
        <f t="shared" si="50"/>
        <v>0</v>
      </c>
    </row>
    <row r="272" spans="1:21">
      <c r="A272" s="389">
        <v>265</v>
      </c>
      <c r="B272" s="68">
        <v>17</v>
      </c>
      <c r="C272">
        <v>9</v>
      </c>
      <c r="D272" s="81">
        <v>35792</v>
      </c>
      <c r="E272" s="2" t="s">
        <v>100</v>
      </c>
      <c r="F272" s="94" t="s">
        <v>0</v>
      </c>
      <c r="G272" s="2" t="s">
        <v>86</v>
      </c>
      <c r="H272" s="107"/>
      <c r="I272" s="2" t="s">
        <v>147</v>
      </c>
      <c r="K272" s="2" t="s">
        <v>102</v>
      </c>
      <c r="L272" t="s">
        <v>0</v>
      </c>
      <c r="M272" s="2" t="s">
        <v>85</v>
      </c>
      <c r="O272">
        <v>7</v>
      </c>
      <c r="P272" s="1" t="s">
        <v>1</v>
      </c>
      <c r="Q272">
        <v>7</v>
      </c>
      <c r="S272">
        <f t="shared" si="48"/>
        <v>0</v>
      </c>
      <c r="T272">
        <f t="shared" si="49"/>
        <v>1</v>
      </c>
      <c r="U272">
        <f t="shared" si="50"/>
        <v>0</v>
      </c>
    </row>
    <row r="273" spans="1:21">
      <c r="A273" s="389">
        <v>266</v>
      </c>
      <c r="B273" s="68">
        <v>17</v>
      </c>
      <c r="C273">
        <v>10</v>
      </c>
      <c r="D273" s="81">
        <v>35792</v>
      </c>
      <c r="E273" s="2" t="s">
        <v>100</v>
      </c>
      <c r="F273" s="94" t="s">
        <v>0</v>
      </c>
      <c r="G273" s="2" t="s">
        <v>86</v>
      </c>
      <c r="H273" s="107"/>
      <c r="I273" s="2" t="s">
        <v>147</v>
      </c>
      <c r="K273" s="2" t="s">
        <v>99</v>
      </c>
      <c r="L273" t="s">
        <v>0</v>
      </c>
      <c r="M273" s="2" t="s">
        <v>88</v>
      </c>
      <c r="O273">
        <v>9</v>
      </c>
      <c r="P273" s="1" t="s">
        <v>1</v>
      </c>
      <c r="Q273">
        <v>4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>
      <c r="A274" s="389">
        <v>267</v>
      </c>
      <c r="B274" s="68">
        <v>17</v>
      </c>
      <c r="C274">
        <v>11</v>
      </c>
      <c r="D274" s="81">
        <v>35792</v>
      </c>
      <c r="E274" s="2" t="s">
        <v>100</v>
      </c>
      <c r="F274" s="94" t="s">
        <v>0</v>
      </c>
      <c r="G274" s="2" t="s">
        <v>86</v>
      </c>
      <c r="H274" s="107"/>
      <c r="I274" s="2" t="s">
        <v>147</v>
      </c>
      <c r="K274" s="2" t="s">
        <v>101</v>
      </c>
      <c r="L274" t="s">
        <v>0</v>
      </c>
      <c r="M274" s="2" t="s">
        <v>87</v>
      </c>
      <c r="O274">
        <v>3</v>
      </c>
      <c r="P274" s="1" t="s">
        <v>1</v>
      </c>
      <c r="Q274">
        <v>3</v>
      </c>
      <c r="S274">
        <f t="shared" si="48"/>
        <v>0</v>
      </c>
      <c r="T274">
        <f t="shared" si="49"/>
        <v>1</v>
      </c>
      <c r="U274">
        <f t="shared" si="50"/>
        <v>0</v>
      </c>
    </row>
    <row r="275" spans="1:21">
      <c r="A275" s="389">
        <v>268</v>
      </c>
      <c r="B275" s="68">
        <v>17</v>
      </c>
      <c r="C275">
        <v>12</v>
      </c>
      <c r="D275" s="81">
        <v>35792</v>
      </c>
      <c r="E275" s="2" t="s">
        <v>100</v>
      </c>
      <c r="F275" s="94" t="s">
        <v>0</v>
      </c>
      <c r="G275" s="2" t="s">
        <v>86</v>
      </c>
      <c r="H275" s="107">
        <v>0</v>
      </c>
      <c r="I275" s="2" t="s">
        <v>147</v>
      </c>
      <c r="K275" s="2" t="s">
        <v>105</v>
      </c>
      <c r="L275" t="s">
        <v>0</v>
      </c>
      <c r="M275" s="2" t="s">
        <v>89</v>
      </c>
      <c r="O275">
        <v>3</v>
      </c>
      <c r="P275" s="1" t="s">
        <v>1</v>
      </c>
      <c r="Q275">
        <v>6</v>
      </c>
      <c r="S275">
        <f t="shared" si="48"/>
        <v>0</v>
      </c>
      <c r="T275">
        <f t="shared" si="49"/>
        <v>0</v>
      </c>
      <c r="U275">
        <f t="shared" si="50"/>
        <v>1</v>
      </c>
    </row>
    <row r="276" spans="1:21">
      <c r="A276" s="389">
        <v>269</v>
      </c>
      <c r="B276" s="68">
        <v>17</v>
      </c>
      <c r="C276">
        <v>13</v>
      </c>
      <c r="D276" s="81">
        <v>35792</v>
      </c>
      <c r="E276" s="2" t="s">
        <v>100</v>
      </c>
      <c r="F276" s="94" t="s">
        <v>0</v>
      </c>
      <c r="G276" s="2" t="s">
        <v>86</v>
      </c>
      <c r="H276" s="107">
        <v>0</v>
      </c>
      <c r="I276" s="2" t="s">
        <v>147</v>
      </c>
      <c r="K276" s="2" t="s">
        <v>105</v>
      </c>
      <c r="L276" t="s">
        <v>0</v>
      </c>
      <c r="M276" s="2" t="s">
        <v>85</v>
      </c>
      <c r="O276">
        <v>4</v>
      </c>
      <c r="P276" s="1" t="s">
        <v>1</v>
      </c>
      <c r="Q276">
        <v>5</v>
      </c>
      <c r="S276">
        <f t="shared" si="48"/>
        <v>0</v>
      </c>
      <c r="T276">
        <f t="shared" si="49"/>
        <v>0</v>
      </c>
      <c r="U276">
        <f t="shared" si="50"/>
        <v>1</v>
      </c>
    </row>
    <row r="277" spans="1:21">
      <c r="A277" s="389">
        <v>270</v>
      </c>
      <c r="B277" s="68">
        <v>17</v>
      </c>
      <c r="C277">
        <v>14</v>
      </c>
      <c r="D277" s="81">
        <v>35792</v>
      </c>
      <c r="E277" s="2" t="s">
        <v>100</v>
      </c>
      <c r="F277" s="94" t="s">
        <v>0</v>
      </c>
      <c r="G277" s="2" t="s">
        <v>86</v>
      </c>
      <c r="H277" s="107">
        <v>0</v>
      </c>
      <c r="I277" s="2" t="s">
        <v>147</v>
      </c>
      <c r="K277" s="2" t="s">
        <v>102</v>
      </c>
      <c r="L277" t="s">
        <v>0</v>
      </c>
      <c r="M277" s="2" t="s">
        <v>88</v>
      </c>
      <c r="O277">
        <v>0</v>
      </c>
      <c r="P277" s="1" t="s">
        <v>1</v>
      </c>
      <c r="Q277">
        <v>3</v>
      </c>
      <c r="S277">
        <f t="shared" si="48"/>
        <v>0</v>
      </c>
      <c r="T277">
        <f t="shared" si="49"/>
        <v>0</v>
      </c>
      <c r="U277">
        <f t="shared" si="50"/>
        <v>1</v>
      </c>
    </row>
    <row r="278" spans="1:21">
      <c r="A278" s="389">
        <v>271</v>
      </c>
      <c r="B278" s="68">
        <v>17</v>
      </c>
      <c r="C278">
        <v>15</v>
      </c>
      <c r="D278" s="81">
        <v>35792</v>
      </c>
      <c r="E278" s="2" t="s">
        <v>100</v>
      </c>
      <c r="F278" s="94" t="s">
        <v>0</v>
      </c>
      <c r="G278" s="2" t="s">
        <v>86</v>
      </c>
      <c r="H278" s="107">
        <v>0</v>
      </c>
      <c r="I278" s="2" t="s">
        <v>147</v>
      </c>
      <c r="K278" s="2" t="s">
        <v>99</v>
      </c>
      <c r="L278" t="s">
        <v>0</v>
      </c>
      <c r="M278" s="2" t="s">
        <v>87</v>
      </c>
      <c r="O278">
        <v>3</v>
      </c>
      <c r="P278" s="1" t="s">
        <v>1</v>
      </c>
      <c r="Q278">
        <v>6</v>
      </c>
      <c r="S278">
        <f t="shared" si="48"/>
        <v>0</v>
      </c>
      <c r="T278">
        <f t="shared" si="49"/>
        <v>0</v>
      </c>
      <c r="U278">
        <f t="shared" si="50"/>
        <v>1</v>
      </c>
    </row>
    <row r="279" spans="1:21">
      <c r="A279" s="389">
        <v>272</v>
      </c>
      <c r="B279" s="68">
        <v>17</v>
      </c>
      <c r="C279">
        <v>16</v>
      </c>
      <c r="D279" s="81">
        <v>35792</v>
      </c>
      <c r="E279" s="2" t="s">
        <v>100</v>
      </c>
      <c r="F279" s="94" t="s">
        <v>0</v>
      </c>
      <c r="G279" s="2" t="s">
        <v>86</v>
      </c>
      <c r="H279" s="107">
        <v>0</v>
      </c>
      <c r="I279" s="2" t="s">
        <v>147</v>
      </c>
      <c r="K279" s="2" t="s">
        <v>101</v>
      </c>
      <c r="L279" t="s">
        <v>0</v>
      </c>
      <c r="M279" s="2" t="s">
        <v>89</v>
      </c>
      <c r="O279">
        <v>2</v>
      </c>
      <c r="P279" s="1" t="s">
        <v>1</v>
      </c>
      <c r="Q279">
        <v>4</v>
      </c>
      <c r="S279">
        <f t="shared" si="48"/>
        <v>0</v>
      </c>
      <c r="T279">
        <f t="shared" si="49"/>
        <v>0</v>
      </c>
      <c r="U279">
        <f t="shared" si="50"/>
        <v>1</v>
      </c>
    </row>
    <row r="280" spans="1:21">
      <c r="A280" s="389">
        <v>273</v>
      </c>
      <c r="B280" s="68">
        <v>18</v>
      </c>
      <c r="C280">
        <v>1</v>
      </c>
      <c r="D280" s="81">
        <v>35792</v>
      </c>
      <c r="E280" s="2" t="s">
        <v>93</v>
      </c>
      <c r="F280" s="94" t="s">
        <v>0</v>
      </c>
      <c r="G280" s="2" t="s">
        <v>100</v>
      </c>
      <c r="H280" s="107"/>
      <c r="I280" s="2" t="s">
        <v>147</v>
      </c>
      <c r="K280" s="2" t="s">
        <v>97</v>
      </c>
      <c r="L280" t="s">
        <v>0</v>
      </c>
      <c r="M280" s="2" t="s">
        <v>101</v>
      </c>
      <c r="O280">
        <v>2</v>
      </c>
      <c r="P280" s="1" t="s">
        <v>1</v>
      </c>
      <c r="Q280">
        <v>2</v>
      </c>
      <c r="S280">
        <f t="shared" si="48"/>
        <v>0</v>
      </c>
      <c r="T280">
        <f t="shared" si="49"/>
        <v>1</v>
      </c>
      <c r="U280">
        <f t="shared" si="50"/>
        <v>0</v>
      </c>
    </row>
    <row r="281" spans="1:21">
      <c r="A281" s="389">
        <v>274</v>
      </c>
      <c r="B281" s="68">
        <v>18</v>
      </c>
      <c r="C281">
        <v>2</v>
      </c>
      <c r="D281" s="81">
        <v>35792</v>
      </c>
      <c r="E281" s="2" t="s">
        <v>93</v>
      </c>
      <c r="F281" s="94" t="s">
        <v>0</v>
      </c>
      <c r="G281" s="2" t="s">
        <v>100</v>
      </c>
      <c r="H281" s="107"/>
      <c r="I281" s="2" t="s">
        <v>147</v>
      </c>
      <c r="K281" s="2" t="s">
        <v>94</v>
      </c>
      <c r="L281" t="s">
        <v>0</v>
      </c>
      <c r="M281" s="2" t="s">
        <v>99</v>
      </c>
      <c r="O281">
        <v>5</v>
      </c>
      <c r="P281" s="1" t="s">
        <v>1</v>
      </c>
      <c r="Q281">
        <v>2</v>
      </c>
      <c r="S281">
        <f t="shared" ref="S281:S296" si="51">IF(O281&gt;Q281,1,0)</f>
        <v>1</v>
      </c>
      <c r="T281">
        <f t="shared" ref="T281:T296" si="52">IF(ISNUMBER(Q281),IF(O281=Q281,1,0),0)</f>
        <v>0</v>
      </c>
      <c r="U281">
        <f t="shared" ref="U281:U296" si="53">IF(O281&lt;Q281,1,0)</f>
        <v>0</v>
      </c>
    </row>
    <row r="282" spans="1:21">
      <c r="A282" s="389">
        <v>275</v>
      </c>
      <c r="B282" s="68">
        <v>18</v>
      </c>
      <c r="C282">
        <v>3</v>
      </c>
      <c r="D282" s="81">
        <v>35792</v>
      </c>
      <c r="E282" s="2" t="s">
        <v>93</v>
      </c>
      <c r="F282" s="94" t="s">
        <v>0</v>
      </c>
      <c r="G282" s="2" t="s">
        <v>100</v>
      </c>
      <c r="H282" s="107">
        <v>0</v>
      </c>
      <c r="I282" s="2" t="s">
        <v>147</v>
      </c>
      <c r="K282" s="2" t="s">
        <v>96</v>
      </c>
      <c r="L282" t="s">
        <v>0</v>
      </c>
      <c r="M282" s="2" t="s">
        <v>102</v>
      </c>
      <c r="O282">
        <v>2</v>
      </c>
      <c r="P282" s="1" t="s">
        <v>1</v>
      </c>
      <c r="Q282">
        <v>6</v>
      </c>
      <c r="S282">
        <f t="shared" si="51"/>
        <v>0</v>
      </c>
      <c r="T282">
        <f t="shared" si="52"/>
        <v>0</v>
      </c>
      <c r="U282">
        <f t="shared" si="53"/>
        <v>1</v>
      </c>
    </row>
    <row r="283" spans="1:21">
      <c r="A283" s="389">
        <v>276</v>
      </c>
      <c r="B283" s="68">
        <v>18</v>
      </c>
      <c r="C283">
        <v>4</v>
      </c>
      <c r="D283" s="81">
        <v>35792</v>
      </c>
      <c r="E283" s="2" t="s">
        <v>93</v>
      </c>
      <c r="F283" s="94" t="s">
        <v>0</v>
      </c>
      <c r="G283" s="2" t="s">
        <v>100</v>
      </c>
      <c r="H283" s="107"/>
      <c r="I283" s="2" t="s">
        <v>147</v>
      </c>
      <c r="K283" s="2" t="s">
        <v>95</v>
      </c>
      <c r="L283" t="s">
        <v>0</v>
      </c>
      <c r="M283" s="2" t="s">
        <v>105</v>
      </c>
      <c r="O283">
        <v>3</v>
      </c>
      <c r="P283" s="1" t="s">
        <v>1</v>
      </c>
      <c r="Q283">
        <v>2</v>
      </c>
      <c r="S283">
        <f t="shared" si="51"/>
        <v>1</v>
      </c>
      <c r="T283">
        <f t="shared" si="52"/>
        <v>0</v>
      </c>
      <c r="U283">
        <f t="shared" si="53"/>
        <v>0</v>
      </c>
    </row>
    <row r="284" spans="1:21">
      <c r="A284" s="389">
        <v>277</v>
      </c>
      <c r="B284" s="68">
        <v>18</v>
      </c>
      <c r="C284">
        <v>5</v>
      </c>
      <c r="D284" s="81">
        <v>35792</v>
      </c>
      <c r="E284" s="2" t="s">
        <v>93</v>
      </c>
      <c r="F284" s="94" t="s">
        <v>0</v>
      </c>
      <c r="G284" s="2" t="s">
        <v>100</v>
      </c>
      <c r="H284" s="107">
        <v>0</v>
      </c>
      <c r="I284" s="2" t="s">
        <v>147</v>
      </c>
      <c r="K284" s="2" t="s">
        <v>94</v>
      </c>
      <c r="L284" t="s">
        <v>0</v>
      </c>
      <c r="M284" s="2" t="s">
        <v>101</v>
      </c>
      <c r="O284">
        <v>1</v>
      </c>
      <c r="P284" s="1" t="s">
        <v>1</v>
      </c>
      <c r="Q284">
        <v>7</v>
      </c>
      <c r="S284">
        <f t="shared" si="51"/>
        <v>0</v>
      </c>
      <c r="T284">
        <f t="shared" si="52"/>
        <v>0</v>
      </c>
      <c r="U284">
        <f t="shared" si="53"/>
        <v>1</v>
      </c>
    </row>
    <row r="285" spans="1:21">
      <c r="A285" s="389">
        <v>278</v>
      </c>
      <c r="B285" s="68">
        <v>18</v>
      </c>
      <c r="C285">
        <v>6</v>
      </c>
      <c r="D285" s="81">
        <v>35792</v>
      </c>
      <c r="E285" s="2" t="s">
        <v>93</v>
      </c>
      <c r="F285" s="94" t="s">
        <v>0</v>
      </c>
      <c r="G285" s="2" t="s">
        <v>100</v>
      </c>
      <c r="H285" s="107">
        <v>0</v>
      </c>
      <c r="I285" s="2" t="s">
        <v>147</v>
      </c>
      <c r="K285" s="2" t="s">
        <v>96</v>
      </c>
      <c r="L285" t="s">
        <v>0</v>
      </c>
      <c r="M285" s="2" t="s">
        <v>99</v>
      </c>
      <c r="O285">
        <v>3</v>
      </c>
      <c r="P285" s="1" t="s">
        <v>1</v>
      </c>
      <c r="Q285">
        <v>6</v>
      </c>
      <c r="S285">
        <f t="shared" si="51"/>
        <v>0</v>
      </c>
      <c r="T285">
        <f t="shared" si="52"/>
        <v>0</v>
      </c>
      <c r="U285">
        <f t="shared" si="53"/>
        <v>1</v>
      </c>
    </row>
    <row r="286" spans="1:21">
      <c r="A286" s="389">
        <v>279</v>
      </c>
      <c r="B286" s="68">
        <v>18</v>
      </c>
      <c r="C286">
        <v>7</v>
      </c>
      <c r="D286" s="81">
        <v>35792</v>
      </c>
      <c r="E286" s="2" t="s">
        <v>93</v>
      </c>
      <c r="F286" s="94" t="s">
        <v>0</v>
      </c>
      <c r="G286" s="2" t="s">
        <v>100</v>
      </c>
      <c r="H286" s="107">
        <v>0</v>
      </c>
      <c r="I286" s="2" t="s">
        <v>147</v>
      </c>
      <c r="K286" s="2" t="s">
        <v>95</v>
      </c>
      <c r="L286" t="s">
        <v>0</v>
      </c>
      <c r="M286" s="2" t="s">
        <v>102</v>
      </c>
      <c r="O286">
        <v>2</v>
      </c>
      <c r="P286" s="1" t="s">
        <v>1</v>
      </c>
      <c r="Q286">
        <v>3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>
      <c r="A287" s="389">
        <v>280</v>
      </c>
      <c r="B287" s="68">
        <v>18</v>
      </c>
      <c r="C287">
        <v>8</v>
      </c>
      <c r="D287" s="81">
        <v>35792</v>
      </c>
      <c r="E287" s="2" t="s">
        <v>93</v>
      </c>
      <c r="F287" s="94" t="s">
        <v>0</v>
      </c>
      <c r="G287" s="2" t="s">
        <v>100</v>
      </c>
      <c r="H287" s="107"/>
      <c r="I287" s="2" t="s">
        <v>147</v>
      </c>
      <c r="K287" s="2" t="s">
        <v>97</v>
      </c>
      <c r="L287" t="s">
        <v>0</v>
      </c>
      <c r="M287" s="2" t="s">
        <v>105</v>
      </c>
      <c r="O287">
        <v>2</v>
      </c>
      <c r="P287" s="1" t="s">
        <v>1</v>
      </c>
      <c r="Q287">
        <v>2</v>
      </c>
      <c r="S287">
        <f t="shared" si="51"/>
        <v>0</v>
      </c>
      <c r="T287">
        <f t="shared" si="52"/>
        <v>1</v>
      </c>
      <c r="U287">
        <f t="shared" si="53"/>
        <v>0</v>
      </c>
    </row>
    <row r="288" spans="1:21">
      <c r="A288" s="389">
        <v>281</v>
      </c>
      <c r="B288" s="68">
        <v>18</v>
      </c>
      <c r="C288">
        <v>9</v>
      </c>
      <c r="D288" s="81">
        <v>35792</v>
      </c>
      <c r="E288" s="2" t="s">
        <v>93</v>
      </c>
      <c r="F288" s="94" t="s">
        <v>0</v>
      </c>
      <c r="G288" s="2" t="s">
        <v>100</v>
      </c>
      <c r="H288" s="107">
        <v>0</v>
      </c>
      <c r="I288" s="2" t="s">
        <v>147</v>
      </c>
      <c r="K288" s="2" t="s">
        <v>95</v>
      </c>
      <c r="L288" t="s">
        <v>0</v>
      </c>
      <c r="M288" s="2" t="s">
        <v>99</v>
      </c>
      <c r="O288">
        <v>3</v>
      </c>
      <c r="P288" s="1" t="s">
        <v>1</v>
      </c>
      <c r="Q288">
        <v>5</v>
      </c>
      <c r="S288">
        <f t="shared" si="51"/>
        <v>0</v>
      </c>
      <c r="T288">
        <f t="shared" si="52"/>
        <v>0</v>
      </c>
      <c r="U288">
        <f t="shared" si="53"/>
        <v>1</v>
      </c>
    </row>
    <row r="289" spans="1:21">
      <c r="A289" s="389">
        <v>282</v>
      </c>
      <c r="B289" s="68">
        <v>18</v>
      </c>
      <c r="C289">
        <v>10</v>
      </c>
      <c r="D289" s="81">
        <v>35792</v>
      </c>
      <c r="E289" s="2" t="s">
        <v>93</v>
      </c>
      <c r="F289" s="94" t="s">
        <v>0</v>
      </c>
      <c r="G289" s="2" t="s">
        <v>100</v>
      </c>
      <c r="H289" s="107">
        <v>0</v>
      </c>
      <c r="I289" s="2" t="s">
        <v>147</v>
      </c>
      <c r="K289" s="2" t="s">
        <v>96</v>
      </c>
      <c r="L289" t="s">
        <v>0</v>
      </c>
      <c r="M289" s="2" t="s">
        <v>101</v>
      </c>
      <c r="O289">
        <v>2</v>
      </c>
      <c r="P289" s="1" t="s">
        <v>1</v>
      </c>
      <c r="Q289">
        <v>5</v>
      </c>
      <c r="S289">
        <f t="shared" si="51"/>
        <v>0</v>
      </c>
      <c r="T289">
        <f t="shared" si="52"/>
        <v>0</v>
      </c>
      <c r="U289">
        <f t="shared" si="53"/>
        <v>1</v>
      </c>
    </row>
    <row r="290" spans="1:21">
      <c r="A290" s="389">
        <v>283</v>
      </c>
      <c r="B290" s="68">
        <v>18</v>
      </c>
      <c r="C290">
        <v>11</v>
      </c>
      <c r="D290" s="81">
        <v>35792</v>
      </c>
      <c r="E290" s="2" t="s">
        <v>93</v>
      </c>
      <c r="F290" s="94" t="s">
        <v>0</v>
      </c>
      <c r="G290" s="2" t="s">
        <v>100</v>
      </c>
      <c r="H290" s="107">
        <v>0</v>
      </c>
      <c r="I290" s="2" t="s">
        <v>147</v>
      </c>
      <c r="K290" s="2" t="s">
        <v>94</v>
      </c>
      <c r="L290" t="s">
        <v>0</v>
      </c>
      <c r="M290" s="2" t="s">
        <v>105</v>
      </c>
      <c r="O290">
        <v>2</v>
      </c>
      <c r="P290" s="1" t="s">
        <v>1</v>
      </c>
      <c r="Q290">
        <v>5</v>
      </c>
      <c r="S290">
        <f t="shared" si="51"/>
        <v>0</v>
      </c>
      <c r="T290">
        <f t="shared" si="52"/>
        <v>0</v>
      </c>
      <c r="U290">
        <f t="shared" si="53"/>
        <v>1</v>
      </c>
    </row>
    <row r="291" spans="1:21">
      <c r="A291" s="389">
        <v>284</v>
      </c>
      <c r="B291" s="68">
        <v>18</v>
      </c>
      <c r="C291">
        <v>12</v>
      </c>
      <c r="D291" s="81">
        <v>35792</v>
      </c>
      <c r="E291" s="2" t="s">
        <v>93</v>
      </c>
      <c r="F291" s="94" t="s">
        <v>0</v>
      </c>
      <c r="G291" s="2" t="s">
        <v>100</v>
      </c>
      <c r="H291" s="107"/>
      <c r="I291" s="2" t="s">
        <v>147</v>
      </c>
      <c r="K291" s="2" t="s">
        <v>97</v>
      </c>
      <c r="L291" t="s">
        <v>0</v>
      </c>
      <c r="M291" s="2" t="s">
        <v>102</v>
      </c>
      <c r="O291">
        <v>8</v>
      </c>
      <c r="P291" s="1" t="s">
        <v>1</v>
      </c>
      <c r="Q291">
        <v>3</v>
      </c>
      <c r="S291">
        <f t="shared" si="51"/>
        <v>1</v>
      </c>
      <c r="T291">
        <f t="shared" si="52"/>
        <v>0</v>
      </c>
      <c r="U291">
        <f t="shared" si="53"/>
        <v>0</v>
      </c>
    </row>
    <row r="292" spans="1:21">
      <c r="A292" s="389">
        <v>285</v>
      </c>
      <c r="B292" s="68">
        <v>18</v>
      </c>
      <c r="C292">
        <v>13</v>
      </c>
      <c r="D292" s="81">
        <v>35792</v>
      </c>
      <c r="E292" s="2" t="s">
        <v>93</v>
      </c>
      <c r="F292" s="94" t="s">
        <v>0</v>
      </c>
      <c r="G292" s="2" t="s">
        <v>100</v>
      </c>
      <c r="H292" s="107"/>
      <c r="I292" s="2" t="s">
        <v>147</v>
      </c>
      <c r="K292" s="2" t="s">
        <v>97</v>
      </c>
      <c r="L292" t="s">
        <v>0</v>
      </c>
      <c r="M292" s="2" t="s">
        <v>99</v>
      </c>
      <c r="O292">
        <v>5</v>
      </c>
      <c r="P292" s="1" t="s">
        <v>1</v>
      </c>
      <c r="Q292">
        <v>4</v>
      </c>
      <c r="S292">
        <f t="shared" si="51"/>
        <v>1</v>
      </c>
      <c r="T292">
        <f t="shared" si="52"/>
        <v>0</v>
      </c>
      <c r="U292">
        <f t="shared" si="53"/>
        <v>0</v>
      </c>
    </row>
    <row r="293" spans="1:21">
      <c r="A293" s="389">
        <v>286</v>
      </c>
      <c r="B293" s="68">
        <v>18</v>
      </c>
      <c r="C293">
        <v>14</v>
      </c>
      <c r="D293" s="81">
        <v>35792</v>
      </c>
      <c r="E293" s="2" t="s">
        <v>93</v>
      </c>
      <c r="F293" s="94" t="s">
        <v>0</v>
      </c>
      <c r="G293" s="2" t="s">
        <v>100</v>
      </c>
      <c r="H293" s="107">
        <v>0</v>
      </c>
      <c r="I293" s="2" t="s">
        <v>147</v>
      </c>
      <c r="K293" s="2" t="s">
        <v>95</v>
      </c>
      <c r="L293" t="s">
        <v>0</v>
      </c>
      <c r="M293" s="2" t="s">
        <v>101</v>
      </c>
      <c r="O293">
        <v>2</v>
      </c>
      <c r="P293" s="1" t="s">
        <v>1</v>
      </c>
      <c r="Q293">
        <v>6</v>
      </c>
      <c r="S293">
        <f t="shared" si="51"/>
        <v>0</v>
      </c>
      <c r="T293">
        <f t="shared" si="52"/>
        <v>0</v>
      </c>
      <c r="U293">
        <f t="shared" si="53"/>
        <v>1</v>
      </c>
    </row>
    <row r="294" spans="1:21">
      <c r="A294" s="389">
        <v>287</v>
      </c>
      <c r="B294" s="68">
        <v>18</v>
      </c>
      <c r="C294">
        <v>15</v>
      </c>
      <c r="D294" s="81">
        <v>35792</v>
      </c>
      <c r="E294" s="2" t="s">
        <v>93</v>
      </c>
      <c r="F294" s="94" t="s">
        <v>0</v>
      </c>
      <c r="G294" s="2" t="s">
        <v>100</v>
      </c>
      <c r="H294" s="107"/>
      <c r="I294" s="2" t="s">
        <v>147</v>
      </c>
      <c r="K294" s="2" t="s">
        <v>96</v>
      </c>
      <c r="L294" t="s">
        <v>0</v>
      </c>
      <c r="M294" s="2" t="s">
        <v>105</v>
      </c>
      <c r="O294">
        <v>4</v>
      </c>
      <c r="P294" s="1" t="s">
        <v>1</v>
      </c>
      <c r="Q294">
        <v>4</v>
      </c>
      <c r="S294">
        <f t="shared" si="51"/>
        <v>0</v>
      </c>
      <c r="T294">
        <f t="shared" si="52"/>
        <v>1</v>
      </c>
      <c r="U294">
        <f t="shared" si="53"/>
        <v>0</v>
      </c>
    </row>
    <row r="295" spans="1:21">
      <c r="A295" s="389">
        <v>288</v>
      </c>
      <c r="B295" s="68">
        <v>18</v>
      </c>
      <c r="C295">
        <v>16</v>
      </c>
      <c r="D295" s="81">
        <v>35792</v>
      </c>
      <c r="E295" s="2" t="s">
        <v>93</v>
      </c>
      <c r="F295" s="94" t="s">
        <v>0</v>
      </c>
      <c r="G295" s="2" t="s">
        <v>100</v>
      </c>
      <c r="H295" s="107">
        <v>0</v>
      </c>
      <c r="I295" s="2" t="s">
        <v>147</v>
      </c>
      <c r="K295" s="2" t="s">
        <v>94</v>
      </c>
      <c r="L295" t="s">
        <v>0</v>
      </c>
      <c r="M295" s="2" t="s">
        <v>102</v>
      </c>
      <c r="O295">
        <v>5</v>
      </c>
      <c r="P295" s="1" t="s">
        <v>1</v>
      </c>
      <c r="Q295">
        <v>7</v>
      </c>
      <c r="S295">
        <f t="shared" si="51"/>
        <v>0</v>
      </c>
      <c r="T295">
        <f t="shared" si="52"/>
        <v>0</v>
      </c>
      <c r="U295">
        <f t="shared" si="53"/>
        <v>1</v>
      </c>
    </row>
    <row r="296" spans="1:21">
      <c r="A296" s="389">
        <v>289</v>
      </c>
      <c r="B296" s="68">
        <v>19</v>
      </c>
      <c r="C296">
        <v>1</v>
      </c>
      <c r="D296" s="81">
        <v>35798</v>
      </c>
      <c r="E296" s="2" t="s">
        <v>137</v>
      </c>
      <c r="F296" s="94" t="s">
        <v>0</v>
      </c>
      <c r="G296" s="2" t="s">
        <v>100</v>
      </c>
      <c r="H296" s="107"/>
      <c r="I296" s="2" t="s">
        <v>147</v>
      </c>
      <c r="K296" s="2" t="s">
        <v>141</v>
      </c>
      <c r="L296" t="s">
        <v>0</v>
      </c>
      <c r="M296" s="2" t="s">
        <v>101</v>
      </c>
      <c r="O296">
        <v>4</v>
      </c>
      <c r="P296" s="1" t="s">
        <v>1</v>
      </c>
      <c r="Q296">
        <v>4</v>
      </c>
      <c r="S296">
        <f t="shared" si="51"/>
        <v>0</v>
      </c>
      <c r="T296">
        <f t="shared" si="52"/>
        <v>1</v>
      </c>
      <c r="U296">
        <f t="shared" si="53"/>
        <v>0</v>
      </c>
    </row>
    <row r="297" spans="1:21">
      <c r="A297" s="389">
        <v>290</v>
      </c>
      <c r="B297" s="68">
        <v>19</v>
      </c>
      <c r="C297">
        <v>2</v>
      </c>
      <c r="D297" s="81">
        <v>35798</v>
      </c>
      <c r="E297" s="2" t="s">
        <v>137</v>
      </c>
      <c r="F297" s="94" t="s">
        <v>0</v>
      </c>
      <c r="G297" s="2" t="s">
        <v>100</v>
      </c>
      <c r="H297" s="107"/>
      <c r="I297" s="2" t="s">
        <v>147</v>
      </c>
      <c r="K297" s="2" t="s">
        <v>249</v>
      </c>
      <c r="L297" t="s">
        <v>0</v>
      </c>
      <c r="M297" s="2" t="s">
        <v>99</v>
      </c>
      <c r="O297">
        <v>5</v>
      </c>
      <c r="P297" s="1" t="s">
        <v>1</v>
      </c>
      <c r="Q297">
        <v>4</v>
      </c>
      <c r="S297">
        <f t="shared" ref="S297:S312" si="54">IF(O297&gt;Q297,1,0)</f>
        <v>1</v>
      </c>
      <c r="T297">
        <f t="shared" ref="T297:T312" si="55">IF(ISNUMBER(Q297),IF(O297=Q297,1,0),0)</f>
        <v>0</v>
      </c>
      <c r="U297">
        <f t="shared" ref="U297:U312" si="56">IF(O297&lt;Q297,1,0)</f>
        <v>0</v>
      </c>
    </row>
    <row r="298" spans="1:21">
      <c r="A298" s="389">
        <v>291</v>
      </c>
      <c r="B298" s="68">
        <v>19</v>
      </c>
      <c r="C298">
        <v>3</v>
      </c>
      <c r="D298" s="81">
        <v>35798</v>
      </c>
      <c r="E298" s="2" t="s">
        <v>137</v>
      </c>
      <c r="F298" s="94" t="s">
        <v>0</v>
      </c>
      <c r="G298" s="2" t="s">
        <v>100</v>
      </c>
      <c r="H298" s="107">
        <v>0</v>
      </c>
      <c r="I298" s="2" t="s">
        <v>147</v>
      </c>
      <c r="K298" s="2" t="s">
        <v>142</v>
      </c>
      <c r="L298" t="s">
        <v>0</v>
      </c>
      <c r="M298" s="2" t="s">
        <v>102</v>
      </c>
      <c r="O298">
        <v>0</v>
      </c>
      <c r="P298" s="1" t="s">
        <v>1</v>
      </c>
      <c r="Q298">
        <v>3</v>
      </c>
      <c r="S298">
        <f t="shared" si="54"/>
        <v>0</v>
      </c>
      <c r="T298">
        <f t="shared" si="55"/>
        <v>0</v>
      </c>
      <c r="U298">
        <f t="shared" si="56"/>
        <v>1</v>
      </c>
    </row>
    <row r="299" spans="1:21">
      <c r="A299" s="389">
        <v>292</v>
      </c>
      <c r="B299" s="68">
        <v>19</v>
      </c>
      <c r="C299">
        <v>4</v>
      </c>
      <c r="D299" s="81">
        <v>35798</v>
      </c>
      <c r="E299" s="2" t="s">
        <v>137</v>
      </c>
      <c r="F299" s="94" t="s">
        <v>0</v>
      </c>
      <c r="G299" s="2" t="s">
        <v>100</v>
      </c>
      <c r="H299" s="107">
        <v>0</v>
      </c>
      <c r="I299" s="2" t="s">
        <v>147</v>
      </c>
      <c r="K299" s="2" t="s">
        <v>136</v>
      </c>
      <c r="L299" t="s">
        <v>0</v>
      </c>
      <c r="M299" s="2" t="s">
        <v>105</v>
      </c>
      <c r="O299">
        <v>2</v>
      </c>
      <c r="P299" s="1" t="s">
        <v>1</v>
      </c>
      <c r="Q299">
        <v>5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>
      <c r="A300" s="389">
        <v>293</v>
      </c>
      <c r="B300" s="68">
        <v>19</v>
      </c>
      <c r="C300">
        <v>5</v>
      </c>
      <c r="D300" s="81">
        <v>35798</v>
      </c>
      <c r="E300" s="2" t="s">
        <v>137</v>
      </c>
      <c r="F300" s="94" t="s">
        <v>0</v>
      </c>
      <c r="G300" s="2" t="s">
        <v>100</v>
      </c>
      <c r="H300" s="107">
        <v>0</v>
      </c>
      <c r="I300" s="2" t="s">
        <v>147</v>
      </c>
      <c r="K300" s="2" t="s">
        <v>249</v>
      </c>
      <c r="L300" t="s">
        <v>0</v>
      </c>
      <c r="M300" s="2" t="s">
        <v>101</v>
      </c>
      <c r="O300">
        <v>3</v>
      </c>
      <c r="P300" s="1" t="s">
        <v>1</v>
      </c>
      <c r="Q300">
        <v>4</v>
      </c>
      <c r="S300">
        <f t="shared" si="54"/>
        <v>0</v>
      </c>
      <c r="T300">
        <f t="shared" si="55"/>
        <v>0</v>
      </c>
      <c r="U300">
        <f t="shared" si="56"/>
        <v>1</v>
      </c>
    </row>
    <row r="301" spans="1:21">
      <c r="A301" s="389">
        <v>294</v>
      </c>
      <c r="B301" s="68">
        <v>19</v>
      </c>
      <c r="C301">
        <v>6</v>
      </c>
      <c r="D301" s="81">
        <v>35798</v>
      </c>
      <c r="E301" s="2" t="s">
        <v>137</v>
      </c>
      <c r="F301" s="94" t="s">
        <v>0</v>
      </c>
      <c r="G301" s="2" t="s">
        <v>100</v>
      </c>
      <c r="H301" s="107"/>
      <c r="I301" s="2" t="s">
        <v>147</v>
      </c>
      <c r="K301" s="2" t="s">
        <v>142</v>
      </c>
      <c r="L301" t="s">
        <v>0</v>
      </c>
      <c r="M301" s="2" t="s">
        <v>99</v>
      </c>
      <c r="O301">
        <v>2</v>
      </c>
      <c r="P301" s="1" t="s">
        <v>1</v>
      </c>
      <c r="Q301">
        <v>2</v>
      </c>
      <c r="S301">
        <f t="shared" si="54"/>
        <v>0</v>
      </c>
      <c r="T301">
        <f t="shared" si="55"/>
        <v>1</v>
      </c>
      <c r="U301">
        <f t="shared" si="56"/>
        <v>0</v>
      </c>
    </row>
    <row r="302" spans="1:21">
      <c r="A302" s="389">
        <v>295</v>
      </c>
      <c r="B302" s="68">
        <v>19</v>
      </c>
      <c r="C302">
        <v>7</v>
      </c>
      <c r="D302" s="81">
        <v>35798</v>
      </c>
      <c r="E302" s="2" t="s">
        <v>137</v>
      </c>
      <c r="F302" s="94" t="s">
        <v>0</v>
      </c>
      <c r="G302" s="2" t="s">
        <v>100</v>
      </c>
      <c r="H302" s="107"/>
      <c r="I302" s="2" t="s">
        <v>147</v>
      </c>
      <c r="K302" s="2" t="s">
        <v>136</v>
      </c>
      <c r="L302" t="s">
        <v>0</v>
      </c>
      <c r="M302" s="2" t="s">
        <v>102</v>
      </c>
      <c r="O302">
        <v>3</v>
      </c>
      <c r="P302" s="1" t="s">
        <v>1</v>
      </c>
      <c r="Q302">
        <v>3</v>
      </c>
      <c r="S302">
        <f t="shared" si="54"/>
        <v>0</v>
      </c>
      <c r="T302">
        <f t="shared" si="55"/>
        <v>1</v>
      </c>
      <c r="U302">
        <f t="shared" si="56"/>
        <v>0</v>
      </c>
    </row>
    <row r="303" spans="1:21">
      <c r="A303" s="389">
        <v>296</v>
      </c>
      <c r="B303" s="68">
        <v>19</v>
      </c>
      <c r="C303">
        <v>8</v>
      </c>
      <c r="D303" s="81">
        <v>35798</v>
      </c>
      <c r="E303" s="2" t="s">
        <v>137</v>
      </c>
      <c r="F303" s="94" t="s">
        <v>0</v>
      </c>
      <c r="G303" s="2" t="s">
        <v>100</v>
      </c>
      <c r="H303" s="107"/>
      <c r="I303" s="2" t="s">
        <v>147</v>
      </c>
      <c r="K303" s="2" t="s">
        <v>141</v>
      </c>
      <c r="L303" t="s">
        <v>0</v>
      </c>
      <c r="M303" s="2" t="s">
        <v>105</v>
      </c>
      <c r="O303">
        <v>2</v>
      </c>
      <c r="P303" s="1" t="s">
        <v>1</v>
      </c>
      <c r="Q303">
        <v>1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>
      <c r="A304" s="389">
        <v>297</v>
      </c>
      <c r="B304" s="68">
        <v>19</v>
      </c>
      <c r="C304">
        <v>9</v>
      </c>
      <c r="D304" s="81">
        <v>35798</v>
      </c>
      <c r="E304" s="2" t="s">
        <v>137</v>
      </c>
      <c r="F304" s="94" t="s">
        <v>0</v>
      </c>
      <c r="G304" s="2" t="s">
        <v>100</v>
      </c>
      <c r="H304" s="107"/>
      <c r="I304" s="2" t="s">
        <v>147</v>
      </c>
      <c r="K304" s="2" t="s">
        <v>136</v>
      </c>
      <c r="L304" t="s">
        <v>0</v>
      </c>
      <c r="M304" s="2" t="s">
        <v>99</v>
      </c>
      <c r="O304">
        <v>4</v>
      </c>
      <c r="P304" s="1" t="s">
        <v>1</v>
      </c>
      <c r="Q304">
        <v>4</v>
      </c>
      <c r="S304">
        <f t="shared" si="54"/>
        <v>0</v>
      </c>
      <c r="T304">
        <f t="shared" si="55"/>
        <v>1</v>
      </c>
      <c r="U304">
        <f t="shared" si="56"/>
        <v>0</v>
      </c>
    </row>
    <row r="305" spans="1:21">
      <c r="A305" s="389">
        <v>298</v>
      </c>
      <c r="B305" s="68">
        <v>19</v>
      </c>
      <c r="C305">
        <v>10</v>
      </c>
      <c r="D305" s="81">
        <v>35798</v>
      </c>
      <c r="E305" s="2" t="s">
        <v>137</v>
      </c>
      <c r="F305" s="94" t="s">
        <v>0</v>
      </c>
      <c r="G305" s="2" t="s">
        <v>100</v>
      </c>
      <c r="H305" s="107">
        <v>0</v>
      </c>
      <c r="I305" s="2" t="s">
        <v>147</v>
      </c>
      <c r="K305" s="2" t="s">
        <v>142</v>
      </c>
      <c r="L305" t="s">
        <v>0</v>
      </c>
      <c r="M305" s="2" t="s">
        <v>101</v>
      </c>
      <c r="O305">
        <v>2</v>
      </c>
      <c r="P305" s="1" t="s">
        <v>1</v>
      </c>
      <c r="Q305">
        <v>3</v>
      </c>
      <c r="S305">
        <f t="shared" si="54"/>
        <v>0</v>
      </c>
      <c r="T305">
        <f t="shared" si="55"/>
        <v>0</v>
      </c>
      <c r="U305">
        <f t="shared" si="56"/>
        <v>1</v>
      </c>
    </row>
    <row r="306" spans="1:21">
      <c r="A306" s="389">
        <v>299</v>
      </c>
      <c r="B306" s="68">
        <v>19</v>
      </c>
      <c r="C306">
        <v>11</v>
      </c>
      <c r="D306" s="81">
        <v>35798</v>
      </c>
      <c r="E306" s="2" t="s">
        <v>137</v>
      </c>
      <c r="F306" s="94" t="s">
        <v>0</v>
      </c>
      <c r="G306" s="2" t="s">
        <v>100</v>
      </c>
      <c r="H306" s="107"/>
      <c r="I306" s="2" t="s">
        <v>147</v>
      </c>
      <c r="K306" s="2" t="s">
        <v>249</v>
      </c>
      <c r="L306" t="s">
        <v>0</v>
      </c>
      <c r="M306" s="2" t="s">
        <v>105</v>
      </c>
      <c r="O306">
        <v>5</v>
      </c>
      <c r="P306" s="1" t="s">
        <v>1</v>
      </c>
      <c r="Q306">
        <v>2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>
      <c r="A307" s="389">
        <v>300</v>
      </c>
      <c r="B307" s="68">
        <v>19</v>
      </c>
      <c r="C307">
        <v>12</v>
      </c>
      <c r="D307" s="81">
        <v>35798</v>
      </c>
      <c r="E307" s="2" t="s">
        <v>137</v>
      </c>
      <c r="F307" s="94" t="s">
        <v>0</v>
      </c>
      <c r="G307" s="2" t="s">
        <v>100</v>
      </c>
      <c r="H307" s="107"/>
      <c r="I307" s="2" t="s">
        <v>147</v>
      </c>
      <c r="K307" s="2" t="s">
        <v>141</v>
      </c>
      <c r="L307" t="s">
        <v>0</v>
      </c>
      <c r="M307" s="2" t="s">
        <v>102</v>
      </c>
      <c r="O307">
        <v>3</v>
      </c>
      <c r="P307" s="1" t="s">
        <v>1</v>
      </c>
      <c r="Q307">
        <v>2</v>
      </c>
      <c r="S307">
        <f t="shared" si="54"/>
        <v>1</v>
      </c>
      <c r="T307">
        <f t="shared" si="55"/>
        <v>0</v>
      </c>
      <c r="U307">
        <f t="shared" si="56"/>
        <v>0</v>
      </c>
    </row>
    <row r="308" spans="1:21">
      <c r="A308" s="389">
        <v>301</v>
      </c>
      <c r="B308" s="68">
        <v>19</v>
      </c>
      <c r="C308">
        <v>13</v>
      </c>
      <c r="D308" s="81">
        <v>35798</v>
      </c>
      <c r="E308" s="2" t="s">
        <v>137</v>
      </c>
      <c r="F308" s="94" t="s">
        <v>0</v>
      </c>
      <c r="G308" s="2" t="s">
        <v>100</v>
      </c>
      <c r="H308" s="107"/>
      <c r="I308" s="2" t="s">
        <v>147</v>
      </c>
      <c r="K308" s="2" t="s">
        <v>141</v>
      </c>
      <c r="L308" t="s">
        <v>0</v>
      </c>
      <c r="M308" s="2" t="s">
        <v>99</v>
      </c>
      <c r="O308">
        <v>4</v>
      </c>
      <c r="P308" s="1" t="s">
        <v>1</v>
      </c>
      <c r="Q308">
        <v>3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>
      <c r="A309" s="389">
        <v>302</v>
      </c>
      <c r="B309" s="68">
        <v>19</v>
      </c>
      <c r="C309">
        <v>14</v>
      </c>
      <c r="D309" s="81">
        <v>35798</v>
      </c>
      <c r="E309" s="2" t="s">
        <v>137</v>
      </c>
      <c r="F309" s="94" t="s">
        <v>0</v>
      </c>
      <c r="G309" s="2" t="s">
        <v>100</v>
      </c>
      <c r="H309" s="107">
        <v>0</v>
      </c>
      <c r="I309" s="2" t="s">
        <v>147</v>
      </c>
      <c r="K309" s="2" t="s">
        <v>136</v>
      </c>
      <c r="L309" t="s">
        <v>0</v>
      </c>
      <c r="M309" s="2" t="s">
        <v>101</v>
      </c>
      <c r="O309">
        <v>4</v>
      </c>
      <c r="P309" s="1" t="s">
        <v>1</v>
      </c>
      <c r="Q309">
        <v>5</v>
      </c>
      <c r="S309">
        <f t="shared" si="54"/>
        <v>0</v>
      </c>
      <c r="T309">
        <f t="shared" si="55"/>
        <v>0</v>
      </c>
      <c r="U309">
        <f t="shared" si="56"/>
        <v>1</v>
      </c>
    </row>
    <row r="310" spans="1:21">
      <c r="A310" s="389">
        <v>303</v>
      </c>
      <c r="B310" s="68">
        <v>19</v>
      </c>
      <c r="C310">
        <v>15</v>
      </c>
      <c r="D310" s="81">
        <v>35798</v>
      </c>
      <c r="E310" s="2" t="s">
        <v>137</v>
      </c>
      <c r="F310" s="94" t="s">
        <v>0</v>
      </c>
      <c r="G310" s="2" t="s">
        <v>100</v>
      </c>
      <c r="H310" s="107"/>
      <c r="I310" s="2" t="s">
        <v>147</v>
      </c>
      <c r="K310" s="2" t="s">
        <v>142</v>
      </c>
      <c r="L310" t="s">
        <v>0</v>
      </c>
      <c r="M310" s="2" t="s">
        <v>105</v>
      </c>
      <c r="O310">
        <v>4</v>
      </c>
      <c r="P310" s="1" t="s">
        <v>1</v>
      </c>
      <c r="Q310">
        <v>3</v>
      </c>
      <c r="S310">
        <f t="shared" si="54"/>
        <v>1</v>
      </c>
      <c r="T310">
        <f t="shared" si="55"/>
        <v>0</v>
      </c>
      <c r="U310">
        <f t="shared" si="56"/>
        <v>0</v>
      </c>
    </row>
    <row r="311" spans="1:21">
      <c r="A311" s="389">
        <v>304</v>
      </c>
      <c r="B311" s="68">
        <v>19</v>
      </c>
      <c r="C311">
        <v>16</v>
      </c>
      <c r="D311" s="81">
        <v>35798</v>
      </c>
      <c r="E311" s="2" t="s">
        <v>137</v>
      </c>
      <c r="F311" s="94" t="s">
        <v>0</v>
      </c>
      <c r="G311" s="2" t="s">
        <v>100</v>
      </c>
      <c r="H311" s="107">
        <v>0</v>
      </c>
      <c r="I311" s="2" t="s">
        <v>147</v>
      </c>
      <c r="K311" s="2" t="s">
        <v>249</v>
      </c>
      <c r="L311" t="s">
        <v>0</v>
      </c>
      <c r="M311" s="2" t="s">
        <v>102</v>
      </c>
      <c r="O311">
        <v>0</v>
      </c>
      <c r="P311" s="1" t="s">
        <v>1</v>
      </c>
      <c r="Q311">
        <v>3</v>
      </c>
      <c r="S311">
        <f t="shared" si="54"/>
        <v>0</v>
      </c>
      <c r="T311">
        <f t="shared" si="55"/>
        <v>0</v>
      </c>
      <c r="U311">
        <f t="shared" si="56"/>
        <v>1</v>
      </c>
    </row>
    <row r="312" spans="1:21">
      <c r="A312" s="389">
        <v>305</v>
      </c>
      <c r="B312" s="68">
        <v>20</v>
      </c>
      <c r="C312">
        <v>1</v>
      </c>
      <c r="D312" s="81">
        <v>35798</v>
      </c>
      <c r="E312" s="2" t="s">
        <v>100</v>
      </c>
      <c r="F312" s="94" t="s">
        <v>0</v>
      </c>
      <c r="G312" s="2" t="s">
        <v>130</v>
      </c>
      <c r="H312" s="107"/>
      <c r="I312" s="2" t="s">
        <v>147</v>
      </c>
      <c r="K312" s="2" t="s">
        <v>101</v>
      </c>
      <c r="L312" t="s">
        <v>0</v>
      </c>
      <c r="M312" s="2" t="s">
        <v>135</v>
      </c>
      <c r="O312">
        <v>4</v>
      </c>
      <c r="P312" s="1" t="s">
        <v>1</v>
      </c>
      <c r="Q312">
        <v>1</v>
      </c>
      <c r="S312">
        <f t="shared" si="54"/>
        <v>1</v>
      </c>
      <c r="T312">
        <f t="shared" si="55"/>
        <v>0</v>
      </c>
      <c r="U312">
        <f t="shared" si="56"/>
        <v>0</v>
      </c>
    </row>
    <row r="313" spans="1:21">
      <c r="A313" s="389">
        <v>306</v>
      </c>
      <c r="B313" s="68">
        <v>20</v>
      </c>
      <c r="C313">
        <v>2</v>
      </c>
      <c r="D313" s="81">
        <v>35798</v>
      </c>
      <c r="E313" s="2" t="s">
        <v>100</v>
      </c>
      <c r="F313" s="94" t="s">
        <v>0</v>
      </c>
      <c r="G313" s="2" t="s">
        <v>130</v>
      </c>
      <c r="H313" s="107">
        <v>0</v>
      </c>
      <c r="I313" s="2" t="s">
        <v>147</v>
      </c>
      <c r="K313" s="2" t="s">
        <v>105</v>
      </c>
      <c r="L313" t="s">
        <v>0</v>
      </c>
      <c r="M313" s="2" t="s">
        <v>132</v>
      </c>
      <c r="O313">
        <v>4</v>
      </c>
      <c r="P313" s="1" t="s">
        <v>1</v>
      </c>
      <c r="Q313">
        <v>5</v>
      </c>
      <c r="S313">
        <f t="shared" ref="S313:S328" si="57">IF(O313&gt;Q313,1,0)</f>
        <v>0</v>
      </c>
      <c r="T313">
        <f t="shared" ref="T313:T328" si="58">IF(ISNUMBER(Q313),IF(O313=Q313,1,0),0)</f>
        <v>0</v>
      </c>
      <c r="U313">
        <f t="shared" ref="U313:U328" si="59">IF(O313&lt;Q313,1,0)</f>
        <v>1</v>
      </c>
    </row>
    <row r="314" spans="1:21">
      <c r="A314" s="389">
        <v>307</v>
      </c>
      <c r="B314" s="68">
        <v>20</v>
      </c>
      <c r="C314">
        <v>3</v>
      </c>
      <c r="D314" s="81">
        <v>35798</v>
      </c>
      <c r="E314" s="2" t="s">
        <v>100</v>
      </c>
      <c r="F314" s="94" t="s">
        <v>0</v>
      </c>
      <c r="G314" s="2" t="s">
        <v>130</v>
      </c>
      <c r="H314" s="107"/>
      <c r="I314" s="2" t="s">
        <v>147</v>
      </c>
      <c r="K314" s="2" t="s">
        <v>102</v>
      </c>
      <c r="L314" t="s">
        <v>0</v>
      </c>
      <c r="M314" s="2" t="s">
        <v>134</v>
      </c>
      <c r="O314">
        <v>3</v>
      </c>
      <c r="P314" s="1" t="s">
        <v>1</v>
      </c>
      <c r="Q314">
        <v>1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>
      <c r="A315" s="389">
        <v>308</v>
      </c>
      <c r="B315" s="68">
        <v>20</v>
      </c>
      <c r="C315">
        <v>4</v>
      </c>
      <c r="D315" s="81">
        <v>35798</v>
      </c>
      <c r="E315" s="2" t="s">
        <v>100</v>
      </c>
      <c r="F315" s="94" t="s">
        <v>0</v>
      </c>
      <c r="G315" s="2" t="s">
        <v>130</v>
      </c>
      <c r="H315" s="107">
        <v>0</v>
      </c>
      <c r="I315" s="2" t="s">
        <v>147</v>
      </c>
      <c r="K315" s="2" t="s">
        <v>99</v>
      </c>
      <c r="L315" t="s">
        <v>0</v>
      </c>
      <c r="M315" s="2" t="s">
        <v>133</v>
      </c>
      <c r="O315">
        <v>1</v>
      </c>
      <c r="P315" s="1" t="s">
        <v>1</v>
      </c>
      <c r="Q315">
        <v>2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>
      <c r="A316" s="389">
        <v>309</v>
      </c>
      <c r="B316" s="68">
        <v>20</v>
      </c>
      <c r="C316">
        <v>5</v>
      </c>
      <c r="D316" s="81">
        <v>35798</v>
      </c>
      <c r="E316" s="2" t="s">
        <v>100</v>
      </c>
      <c r="F316" s="94" t="s">
        <v>0</v>
      </c>
      <c r="G316" s="2" t="s">
        <v>130</v>
      </c>
      <c r="H316" s="107"/>
      <c r="I316" s="2" t="s">
        <v>147</v>
      </c>
      <c r="K316" s="2" t="s">
        <v>105</v>
      </c>
      <c r="L316" t="s">
        <v>0</v>
      </c>
      <c r="M316" s="2" t="s">
        <v>135</v>
      </c>
      <c r="O316">
        <v>1</v>
      </c>
      <c r="P316" s="1" t="s">
        <v>1</v>
      </c>
      <c r="Q316">
        <v>1</v>
      </c>
      <c r="S316">
        <f t="shared" si="57"/>
        <v>0</v>
      </c>
      <c r="T316">
        <f t="shared" si="58"/>
        <v>1</v>
      </c>
      <c r="U316">
        <f t="shared" si="59"/>
        <v>0</v>
      </c>
    </row>
    <row r="317" spans="1:21">
      <c r="A317" s="389">
        <v>310</v>
      </c>
      <c r="B317" s="68">
        <v>20</v>
      </c>
      <c r="C317">
        <v>6</v>
      </c>
      <c r="D317" s="81">
        <v>35798</v>
      </c>
      <c r="E317" s="2" t="s">
        <v>100</v>
      </c>
      <c r="F317" s="94" t="s">
        <v>0</v>
      </c>
      <c r="G317" s="2" t="s">
        <v>130</v>
      </c>
      <c r="H317" s="107"/>
      <c r="I317" s="2" t="s">
        <v>147</v>
      </c>
      <c r="K317" s="2" t="s">
        <v>102</v>
      </c>
      <c r="L317" t="s">
        <v>0</v>
      </c>
      <c r="M317" s="2" t="s">
        <v>132</v>
      </c>
      <c r="O317">
        <v>3</v>
      </c>
      <c r="P317" s="1" t="s">
        <v>1</v>
      </c>
      <c r="Q317">
        <v>1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>
      <c r="A318" s="389">
        <v>311</v>
      </c>
      <c r="B318" s="68">
        <v>20</v>
      </c>
      <c r="C318">
        <v>7</v>
      </c>
      <c r="D318" s="81">
        <v>35798</v>
      </c>
      <c r="E318" s="2" t="s">
        <v>100</v>
      </c>
      <c r="F318" s="94" t="s">
        <v>0</v>
      </c>
      <c r="G318" s="2" t="s">
        <v>130</v>
      </c>
      <c r="H318" s="107"/>
      <c r="I318" s="2" t="s">
        <v>147</v>
      </c>
      <c r="K318" s="2" t="s">
        <v>99</v>
      </c>
      <c r="L318" t="s">
        <v>0</v>
      </c>
      <c r="M318" s="2" t="s">
        <v>134</v>
      </c>
      <c r="O318">
        <v>5</v>
      </c>
      <c r="P318" s="1" t="s">
        <v>1</v>
      </c>
      <c r="Q318">
        <v>3</v>
      </c>
      <c r="S318">
        <f t="shared" si="57"/>
        <v>1</v>
      </c>
      <c r="T318">
        <f t="shared" si="58"/>
        <v>0</v>
      </c>
      <c r="U318">
        <f t="shared" si="59"/>
        <v>0</v>
      </c>
    </row>
    <row r="319" spans="1:21">
      <c r="A319" s="389">
        <v>312</v>
      </c>
      <c r="B319" s="68">
        <v>20</v>
      </c>
      <c r="C319">
        <v>8</v>
      </c>
      <c r="D319" s="81">
        <v>35798</v>
      </c>
      <c r="E319" s="2" t="s">
        <v>100</v>
      </c>
      <c r="F319" s="94" t="s">
        <v>0</v>
      </c>
      <c r="G319" s="2" t="s">
        <v>130</v>
      </c>
      <c r="H319" s="107"/>
      <c r="I319" s="2" t="s">
        <v>147</v>
      </c>
      <c r="K319" s="2" t="s">
        <v>101</v>
      </c>
      <c r="L319" t="s">
        <v>0</v>
      </c>
      <c r="M319" s="2" t="s">
        <v>133</v>
      </c>
      <c r="O319">
        <v>3</v>
      </c>
      <c r="P319" s="1" t="s">
        <v>1</v>
      </c>
      <c r="Q319">
        <v>3</v>
      </c>
      <c r="S319">
        <f t="shared" si="57"/>
        <v>0</v>
      </c>
      <c r="T319">
        <f t="shared" si="58"/>
        <v>1</v>
      </c>
      <c r="U319">
        <f t="shared" si="59"/>
        <v>0</v>
      </c>
    </row>
    <row r="320" spans="1:21">
      <c r="A320" s="389">
        <v>313</v>
      </c>
      <c r="B320" s="68">
        <v>20</v>
      </c>
      <c r="C320">
        <v>9</v>
      </c>
      <c r="D320" s="81">
        <v>35798</v>
      </c>
      <c r="E320" s="2" t="s">
        <v>100</v>
      </c>
      <c r="F320" s="94" t="s">
        <v>0</v>
      </c>
      <c r="G320" s="2" t="s">
        <v>130</v>
      </c>
      <c r="H320" s="107"/>
      <c r="I320" s="2" t="s">
        <v>147</v>
      </c>
      <c r="K320" s="2" t="s">
        <v>99</v>
      </c>
      <c r="L320" t="s">
        <v>0</v>
      </c>
      <c r="M320" s="2" t="s">
        <v>132</v>
      </c>
      <c r="O320">
        <v>4</v>
      </c>
      <c r="P320" s="1" t="s">
        <v>1</v>
      </c>
      <c r="Q320">
        <v>2</v>
      </c>
      <c r="S320">
        <f t="shared" si="57"/>
        <v>1</v>
      </c>
      <c r="T320">
        <f t="shared" si="58"/>
        <v>0</v>
      </c>
      <c r="U320">
        <f t="shared" si="59"/>
        <v>0</v>
      </c>
    </row>
    <row r="321" spans="1:21">
      <c r="A321" s="389">
        <v>314</v>
      </c>
      <c r="B321" s="68">
        <v>20</v>
      </c>
      <c r="C321">
        <v>10</v>
      </c>
      <c r="D321" s="81">
        <v>35798</v>
      </c>
      <c r="E321" s="2" t="s">
        <v>100</v>
      </c>
      <c r="F321" s="94" t="s">
        <v>0</v>
      </c>
      <c r="G321" s="2" t="s">
        <v>130</v>
      </c>
      <c r="H321" s="107">
        <v>0</v>
      </c>
      <c r="I321" s="2" t="s">
        <v>147</v>
      </c>
      <c r="K321" s="2" t="s">
        <v>102</v>
      </c>
      <c r="L321" t="s">
        <v>0</v>
      </c>
      <c r="M321" s="2" t="s">
        <v>135</v>
      </c>
      <c r="O321">
        <v>2</v>
      </c>
      <c r="P321" s="1" t="s">
        <v>1</v>
      </c>
      <c r="Q321">
        <v>3</v>
      </c>
      <c r="S321">
        <f t="shared" si="57"/>
        <v>0</v>
      </c>
      <c r="T321">
        <f t="shared" si="58"/>
        <v>0</v>
      </c>
      <c r="U321">
        <f t="shared" si="59"/>
        <v>1</v>
      </c>
    </row>
    <row r="322" spans="1:21">
      <c r="A322" s="389">
        <v>315</v>
      </c>
      <c r="B322" s="68">
        <v>20</v>
      </c>
      <c r="C322">
        <v>11</v>
      </c>
      <c r="D322" s="81">
        <v>35798</v>
      </c>
      <c r="E322" s="2" t="s">
        <v>100</v>
      </c>
      <c r="F322" s="94" t="s">
        <v>0</v>
      </c>
      <c r="G322" s="2" t="s">
        <v>130</v>
      </c>
      <c r="H322" s="107"/>
      <c r="I322" s="2" t="s">
        <v>147</v>
      </c>
      <c r="K322" s="2" t="s">
        <v>105</v>
      </c>
      <c r="L322" t="s">
        <v>0</v>
      </c>
      <c r="M322" s="2" t="s">
        <v>133</v>
      </c>
      <c r="O322">
        <v>2</v>
      </c>
      <c r="P322" s="1" t="s">
        <v>1</v>
      </c>
      <c r="Q322">
        <v>0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>
      <c r="A323" s="389">
        <v>316</v>
      </c>
      <c r="B323" s="68">
        <v>20</v>
      </c>
      <c r="C323">
        <v>12</v>
      </c>
      <c r="D323" s="81">
        <v>35798</v>
      </c>
      <c r="E323" s="2" t="s">
        <v>100</v>
      </c>
      <c r="F323" s="94" t="s">
        <v>0</v>
      </c>
      <c r="G323" s="2" t="s">
        <v>130</v>
      </c>
      <c r="H323" s="107">
        <v>0</v>
      </c>
      <c r="I323" s="2" t="s">
        <v>147</v>
      </c>
      <c r="K323" s="2" t="s">
        <v>101</v>
      </c>
      <c r="L323" t="s">
        <v>0</v>
      </c>
      <c r="M323" s="2" t="s">
        <v>134</v>
      </c>
      <c r="O323">
        <v>2</v>
      </c>
      <c r="P323" s="1" t="s">
        <v>1</v>
      </c>
      <c r="Q323">
        <v>3</v>
      </c>
      <c r="S323">
        <f t="shared" si="57"/>
        <v>0</v>
      </c>
      <c r="T323">
        <f t="shared" si="58"/>
        <v>0</v>
      </c>
      <c r="U323">
        <f t="shared" si="59"/>
        <v>1</v>
      </c>
    </row>
    <row r="324" spans="1:21">
      <c r="A324" s="389">
        <v>317</v>
      </c>
      <c r="B324" s="68">
        <v>20</v>
      </c>
      <c r="C324">
        <v>13</v>
      </c>
      <c r="D324" s="81">
        <v>35798</v>
      </c>
      <c r="E324" s="2" t="s">
        <v>100</v>
      </c>
      <c r="F324" s="94" t="s">
        <v>0</v>
      </c>
      <c r="G324" s="2" t="s">
        <v>130</v>
      </c>
      <c r="H324" s="107"/>
      <c r="I324" s="2" t="s">
        <v>147</v>
      </c>
      <c r="K324" s="2" t="s">
        <v>101</v>
      </c>
      <c r="L324" t="s">
        <v>0</v>
      </c>
      <c r="M324" s="2" t="s">
        <v>132</v>
      </c>
      <c r="O324">
        <v>3</v>
      </c>
      <c r="P324" s="1" t="s">
        <v>1</v>
      </c>
      <c r="Q324">
        <v>1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>
      <c r="A325" s="389">
        <v>318</v>
      </c>
      <c r="B325" s="68">
        <v>20</v>
      </c>
      <c r="C325">
        <v>14</v>
      </c>
      <c r="D325" s="81">
        <v>35798</v>
      </c>
      <c r="E325" s="2" t="s">
        <v>100</v>
      </c>
      <c r="F325" s="94" t="s">
        <v>0</v>
      </c>
      <c r="G325" s="2" t="s">
        <v>130</v>
      </c>
      <c r="H325" s="107">
        <v>0</v>
      </c>
      <c r="I325" s="2" t="s">
        <v>147</v>
      </c>
      <c r="K325" s="2" t="s">
        <v>99</v>
      </c>
      <c r="L325" t="s">
        <v>0</v>
      </c>
      <c r="M325" s="2" t="s">
        <v>135</v>
      </c>
      <c r="O325">
        <v>3</v>
      </c>
      <c r="P325" s="1" t="s">
        <v>1</v>
      </c>
      <c r="Q325">
        <v>7</v>
      </c>
      <c r="S325">
        <f t="shared" si="57"/>
        <v>0</v>
      </c>
      <c r="T325">
        <f t="shared" si="58"/>
        <v>0</v>
      </c>
      <c r="U325">
        <f t="shared" si="59"/>
        <v>1</v>
      </c>
    </row>
    <row r="326" spans="1:21">
      <c r="A326" s="389">
        <v>319</v>
      </c>
      <c r="B326" s="68">
        <v>20</v>
      </c>
      <c r="C326">
        <v>15</v>
      </c>
      <c r="D326" s="81">
        <v>35798</v>
      </c>
      <c r="E326" s="2" t="s">
        <v>100</v>
      </c>
      <c r="F326" s="94" t="s">
        <v>0</v>
      </c>
      <c r="G326" s="2" t="s">
        <v>130</v>
      </c>
      <c r="H326" s="107"/>
      <c r="I326" s="2" t="s">
        <v>147</v>
      </c>
      <c r="K326" s="2" t="s">
        <v>102</v>
      </c>
      <c r="L326" t="s">
        <v>0</v>
      </c>
      <c r="M326" s="2" t="s">
        <v>133</v>
      </c>
      <c r="O326">
        <v>5</v>
      </c>
      <c r="P326" s="1" t="s">
        <v>1</v>
      </c>
      <c r="Q326">
        <v>4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>
      <c r="A327" s="389">
        <v>320</v>
      </c>
      <c r="B327" s="68">
        <v>20</v>
      </c>
      <c r="C327">
        <v>16</v>
      </c>
      <c r="D327" s="81">
        <v>35798</v>
      </c>
      <c r="E327" s="2" t="s">
        <v>100</v>
      </c>
      <c r="F327" s="94" t="s">
        <v>0</v>
      </c>
      <c r="G327" s="2" t="s">
        <v>130</v>
      </c>
      <c r="H327" s="107"/>
      <c r="I327" s="2" t="s">
        <v>147</v>
      </c>
      <c r="K327" s="2" t="s">
        <v>105</v>
      </c>
      <c r="L327" t="s">
        <v>0</v>
      </c>
      <c r="M327" s="2" t="s">
        <v>134</v>
      </c>
      <c r="O327">
        <v>2</v>
      </c>
      <c r="P327" s="1" t="s">
        <v>1</v>
      </c>
      <c r="Q327">
        <v>2</v>
      </c>
      <c r="S327">
        <f t="shared" si="57"/>
        <v>0</v>
      </c>
      <c r="T327">
        <f t="shared" si="58"/>
        <v>1</v>
      </c>
      <c r="U327">
        <f t="shared" si="59"/>
        <v>0</v>
      </c>
    </row>
    <row r="328" spans="1:21">
      <c r="A328" s="389">
        <v>321</v>
      </c>
      <c r="B328" s="68">
        <v>21</v>
      </c>
      <c r="C328">
        <v>1</v>
      </c>
      <c r="D328" s="81">
        <v>35826</v>
      </c>
      <c r="E328" s="2" t="s">
        <v>115</v>
      </c>
      <c r="F328" s="94" t="s">
        <v>0</v>
      </c>
      <c r="G328" s="2" t="s">
        <v>80</v>
      </c>
      <c r="H328" s="107"/>
      <c r="I328" s="2" t="s">
        <v>147</v>
      </c>
      <c r="K328" s="2" t="s">
        <v>118</v>
      </c>
      <c r="L328" t="s">
        <v>0</v>
      </c>
      <c r="M328" s="2" t="s">
        <v>83</v>
      </c>
      <c r="O328">
        <v>2</v>
      </c>
      <c r="P328" s="1" t="s">
        <v>1</v>
      </c>
      <c r="Q328">
        <v>1</v>
      </c>
      <c r="S328">
        <f t="shared" si="57"/>
        <v>1</v>
      </c>
      <c r="T328">
        <f t="shared" si="58"/>
        <v>0</v>
      </c>
      <c r="U328">
        <f t="shared" si="59"/>
        <v>0</v>
      </c>
    </row>
    <row r="329" spans="1:21">
      <c r="A329" s="389">
        <v>322</v>
      </c>
      <c r="B329" s="68">
        <v>21</v>
      </c>
      <c r="C329">
        <v>2</v>
      </c>
      <c r="D329" s="81">
        <v>35826</v>
      </c>
      <c r="E329" s="2" t="s">
        <v>115</v>
      </c>
      <c r="F329" s="94" t="s">
        <v>0</v>
      </c>
      <c r="G329" s="2" t="s">
        <v>80</v>
      </c>
      <c r="H329" s="107"/>
      <c r="I329" s="2" t="s">
        <v>147</v>
      </c>
      <c r="K329" s="2" t="s">
        <v>114</v>
      </c>
      <c r="L329" t="s">
        <v>0</v>
      </c>
      <c r="M329" s="2" t="s">
        <v>79</v>
      </c>
      <c r="O329">
        <v>3</v>
      </c>
      <c r="P329" s="1" t="s">
        <v>1</v>
      </c>
      <c r="Q329">
        <v>1</v>
      </c>
      <c r="S329">
        <f t="shared" ref="S329:S344" si="60">IF(O329&gt;Q329,1,0)</f>
        <v>1</v>
      </c>
      <c r="T329">
        <f t="shared" ref="T329:T344" si="61">IF(ISNUMBER(Q329),IF(O329=Q329,1,0),0)</f>
        <v>0</v>
      </c>
      <c r="U329">
        <f t="shared" ref="U329:U344" si="62">IF(O329&lt;Q329,1,0)</f>
        <v>0</v>
      </c>
    </row>
    <row r="330" spans="1:21">
      <c r="A330" s="389">
        <v>323</v>
      </c>
      <c r="B330" s="68">
        <v>21</v>
      </c>
      <c r="C330">
        <v>3</v>
      </c>
      <c r="D330" s="81">
        <v>35826</v>
      </c>
      <c r="E330" s="2" t="s">
        <v>115</v>
      </c>
      <c r="F330" s="94" t="s">
        <v>0</v>
      </c>
      <c r="G330" s="2" t="s">
        <v>80</v>
      </c>
      <c r="H330" s="107"/>
      <c r="I330" s="2" t="s">
        <v>147</v>
      </c>
      <c r="K330" s="2" t="s">
        <v>120</v>
      </c>
      <c r="L330" t="s">
        <v>0</v>
      </c>
      <c r="M330" s="2" t="s">
        <v>81</v>
      </c>
      <c r="O330">
        <v>1</v>
      </c>
      <c r="P330" s="1" t="s">
        <v>1</v>
      </c>
      <c r="Q330">
        <v>1</v>
      </c>
      <c r="S330">
        <f t="shared" si="60"/>
        <v>0</v>
      </c>
      <c r="T330">
        <f t="shared" si="61"/>
        <v>1</v>
      </c>
      <c r="U330">
        <f t="shared" si="62"/>
        <v>0</v>
      </c>
    </row>
    <row r="331" spans="1:21">
      <c r="A331" s="389">
        <v>324</v>
      </c>
      <c r="B331" s="68">
        <v>21</v>
      </c>
      <c r="C331">
        <v>4</v>
      </c>
      <c r="D331" s="81">
        <v>35826</v>
      </c>
      <c r="E331" s="2" t="s">
        <v>115</v>
      </c>
      <c r="F331" s="94" t="s">
        <v>0</v>
      </c>
      <c r="G331" s="2" t="s">
        <v>80</v>
      </c>
      <c r="H331" s="107">
        <v>0</v>
      </c>
      <c r="I331" s="2" t="s">
        <v>147</v>
      </c>
      <c r="K331" s="2" t="s">
        <v>119</v>
      </c>
      <c r="L331" t="s">
        <v>0</v>
      </c>
      <c r="M331" s="2" t="s">
        <v>82</v>
      </c>
      <c r="O331">
        <v>2</v>
      </c>
      <c r="P331" s="1" t="s">
        <v>1</v>
      </c>
      <c r="Q331">
        <v>4</v>
      </c>
      <c r="S331">
        <f t="shared" si="60"/>
        <v>0</v>
      </c>
      <c r="T331">
        <f t="shared" si="61"/>
        <v>0</v>
      </c>
      <c r="U331">
        <f t="shared" si="62"/>
        <v>1</v>
      </c>
    </row>
    <row r="332" spans="1:21">
      <c r="A332" s="389">
        <v>325</v>
      </c>
      <c r="B332" s="68">
        <v>21</v>
      </c>
      <c r="C332">
        <v>5</v>
      </c>
      <c r="D332" s="81">
        <v>35826</v>
      </c>
      <c r="E332" s="2" t="s">
        <v>115</v>
      </c>
      <c r="F332" s="94" t="s">
        <v>0</v>
      </c>
      <c r="G332" s="2" t="s">
        <v>80</v>
      </c>
      <c r="H332" s="107">
        <v>0</v>
      </c>
      <c r="I332" s="2" t="s">
        <v>147</v>
      </c>
      <c r="K332" s="2" t="s">
        <v>114</v>
      </c>
      <c r="L332" t="s">
        <v>0</v>
      </c>
      <c r="M332" s="2" t="s">
        <v>83</v>
      </c>
      <c r="O332">
        <v>3</v>
      </c>
      <c r="P332" s="1" t="s">
        <v>1</v>
      </c>
      <c r="Q332">
        <v>4</v>
      </c>
      <c r="S332">
        <f t="shared" si="60"/>
        <v>0</v>
      </c>
      <c r="T332">
        <f t="shared" si="61"/>
        <v>0</v>
      </c>
      <c r="U332">
        <f t="shared" si="62"/>
        <v>1</v>
      </c>
    </row>
    <row r="333" spans="1:21">
      <c r="A333" s="389">
        <v>326</v>
      </c>
      <c r="B333" s="68">
        <v>21</v>
      </c>
      <c r="C333">
        <v>6</v>
      </c>
      <c r="D333" s="81">
        <v>35826</v>
      </c>
      <c r="E333" s="2" t="s">
        <v>115</v>
      </c>
      <c r="F333" s="94" t="s">
        <v>0</v>
      </c>
      <c r="G333" s="2" t="s">
        <v>80</v>
      </c>
      <c r="H333" s="107"/>
      <c r="I333" s="2" t="s">
        <v>147</v>
      </c>
      <c r="K333" s="2" t="s">
        <v>120</v>
      </c>
      <c r="L333" t="s">
        <v>0</v>
      </c>
      <c r="M333" s="2" t="s">
        <v>79</v>
      </c>
      <c r="O333">
        <v>3</v>
      </c>
      <c r="P333" s="1" t="s">
        <v>1</v>
      </c>
      <c r="Q333">
        <v>2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>
      <c r="A334" s="389">
        <v>327</v>
      </c>
      <c r="B334" s="68">
        <v>21</v>
      </c>
      <c r="C334">
        <v>7</v>
      </c>
      <c r="D334" s="81">
        <v>35826</v>
      </c>
      <c r="E334" s="2" t="s">
        <v>115</v>
      </c>
      <c r="F334" s="94" t="s">
        <v>0</v>
      </c>
      <c r="G334" s="2" t="s">
        <v>80</v>
      </c>
      <c r="H334" s="107"/>
      <c r="I334" s="2" t="s">
        <v>147</v>
      </c>
      <c r="K334" s="2" t="s">
        <v>119</v>
      </c>
      <c r="L334" t="s">
        <v>0</v>
      </c>
      <c r="M334" s="2" t="s">
        <v>81</v>
      </c>
      <c r="O334">
        <v>3</v>
      </c>
      <c r="P334" s="1" t="s">
        <v>1</v>
      </c>
      <c r="Q334">
        <v>3</v>
      </c>
      <c r="S334">
        <f t="shared" si="60"/>
        <v>0</v>
      </c>
      <c r="T334">
        <f t="shared" si="61"/>
        <v>1</v>
      </c>
      <c r="U334">
        <f t="shared" si="62"/>
        <v>0</v>
      </c>
    </row>
    <row r="335" spans="1:21">
      <c r="A335" s="389">
        <v>328</v>
      </c>
      <c r="B335" s="68">
        <v>21</v>
      </c>
      <c r="C335">
        <v>8</v>
      </c>
      <c r="D335" s="81">
        <v>35826</v>
      </c>
      <c r="E335" s="2" t="s">
        <v>115</v>
      </c>
      <c r="F335" s="94" t="s">
        <v>0</v>
      </c>
      <c r="G335" s="2" t="s">
        <v>80</v>
      </c>
      <c r="H335" s="107">
        <v>0</v>
      </c>
      <c r="I335" s="2" t="s">
        <v>147</v>
      </c>
      <c r="K335" s="2" t="s">
        <v>118</v>
      </c>
      <c r="L335" t="s">
        <v>0</v>
      </c>
      <c r="M335" s="2" t="s">
        <v>82</v>
      </c>
      <c r="O335">
        <v>1</v>
      </c>
      <c r="P335" s="1" t="s">
        <v>1</v>
      </c>
      <c r="Q335">
        <v>5</v>
      </c>
      <c r="S335">
        <f t="shared" si="60"/>
        <v>0</v>
      </c>
      <c r="T335">
        <f t="shared" si="61"/>
        <v>0</v>
      </c>
      <c r="U335">
        <f t="shared" si="62"/>
        <v>1</v>
      </c>
    </row>
    <row r="336" spans="1:21">
      <c r="A336" s="389">
        <v>329</v>
      </c>
      <c r="B336" s="68">
        <v>21</v>
      </c>
      <c r="C336">
        <v>9</v>
      </c>
      <c r="D336" s="81">
        <v>35826</v>
      </c>
      <c r="E336" s="2" t="s">
        <v>115</v>
      </c>
      <c r="F336" s="94" t="s">
        <v>0</v>
      </c>
      <c r="G336" s="2" t="s">
        <v>80</v>
      </c>
      <c r="H336" s="107"/>
      <c r="I336" s="2" t="s">
        <v>147</v>
      </c>
      <c r="K336" s="2" t="s">
        <v>119</v>
      </c>
      <c r="L336" t="s">
        <v>0</v>
      </c>
      <c r="M336" s="2" t="s">
        <v>79</v>
      </c>
      <c r="O336">
        <v>4</v>
      </c>
      <c r="P336" s="1" t="s">
        <v>1</v>
      </c>
      <c r="Q336">
        <v>4</v>
      </c>
      <c r="S336">
        <f t="shared" si="60"/>
        <v>0</v>
      </c>
      <c r="T336">
        <f t="shared" si="61"/>
        <v>1</v>
      </c>
      <c r="U336">
        <f t="shared" si="62"/>
        <v>0</v>
      </c>
    </row>
    <row r="337" spans="1:21">
      <c r="A337" s="389">
        <v>330</v>
      </c>
      <c r="B337" s="68">
        <v>21</v>
      </c>
      <c r="C337">
        <v>10</v>
      </c>
      <c r="D337" s="81">
        <v>35826</v>
      </c>
      <c r="E337" s="2" t="s">
        <v>115</v>
      </c>
      <c r="F337" s="94" t="s">
        <v>0</v>
      </c>
      <c r="G337" s="2" t="s">
        <v>80</v>
      </c>
      <c r="H337" s="107">
        <v>0</v>
      </c>
      <c r="I337" s="2" t="s">
        <v>147</v>
      </c>
      <c r="K337" s="2" t="s">
        <v>120</v>
      </c>
      <c r="L337" t="s">
        <v>0</v>
      </c>
      <c r="M337" s="2" t="s">
        <v>83</v>
      </c>
      <c r="O337">
        <v>2</v>
      </c>
      <c r="P337" s="1" t="s">
        <v>1</v>
      </c>
      <c r="Q337">
        <v>4</v>
      </c>
      <c r="S337">
        <f t="shared" si="60"/>
        <v>0</v>
      </c>
      <c r="T337">
        <f t="shared" si="61"/>
        <v>0</v>
      </c>
      <c r="U337">
        <f t="shared" si="62"/>
        <v>1</v>
      </c>
    </row>
    <row r="338" spans="1:21">
      <c r="A338" s="389">
        <v>331</v>
      </c>
      <c r="B338" s="68">
        <v>21</v>
      </c>
      <c r="C338">
        <v>11</v>
      </c>
      <c r="D338" s="81">
        <v>35826</v>
      </c>
      <c r="E338" s="2" t="s">
        <v>115</v>
      </c>
      <c r="F338" s="94" t="s">
        <v>0</v>
      </c>
      <c r="G338" s="2" t="s">
        <v>80</v>
      </c>
      <c r="H338" s="107">
        <v>0</v>
      </c>
      <c r="I338" s="2" t="s">
        <v>147</v>
      </c>
      <c r="K338" s="2" t="s">
        <v>114</v>
      </c>
      <c r="L338" t="s">
        <v>0</v>
      </c>
      <c r="M338" s="2" t="s">
        <v>82</v>
      </c>
      <c r="O338">
        <v>3</v>
      </c>
      <c r="P338" s="1" t="s">
        <v>1</v>
      </c>
      <c r="Q338">
        <v>7</v>
      </c>
      <c r="S338">
        <f t="shared" si="60"/>
        <v>0</v>
      </c>
      <c r="T338">
        <f t="shared" si="61"/>
        <v>0</v>
      </c>
      <c r="U338">
        <f t="shared" si="62"/>
        <v>1</v>
      </c>
    </row>
    <row r="339" spans="1:21">
      <c r="A339" s="389">
        <v>332</v>
      </c>
      <c r="B339" s="68">
        <v>21</v>
      </c>
      <c r="C339">
        <v>12</v>
      </c>
      <c r="D339" s="81">
        <v>35826</v>
      </c>
      <c r="E339" s="2" t="s">
        <v>115</v>
      </c>
      <c r="F339" s="94" t="s">
        <v>0</v>
      </c>
      <c r="G339" s="2" t="s">
        <v>80</v>
      </c>
      <c r="H339" s="107">
        <v>0</v>
      </c>
      <c r="I339" s="2" t="s">
        <v>147</v>
      </c>
      <c r="K339" s="2" t="s">
        <v>118</v>
      </c>
      <c r="L339" t="s">
        <v>0</v>
      </c>
      <c r="M339" s="2" t="s">
        <v>81</v>
      </c>
      <c r="O339">
        <v>1</v>
      </c>
      <c r="P339" s="1" t="s">
        <v>1</v>
      </c>
      <c r="Q339">
        <v>5</v>
      </c>
      <c r="S339">
        <f t="shared" si="60"/>
        <v>0</v>
      </c>
      <c r="T339">
        <f t="shared" si="61"/>
        <v>0</v>
      </c>
      <c r="U339">
        <f t="shared" si="62"/>
        <v>1</v>
      </c>
    </row>
    <row r="340" spans="1:21">
      <c r="A340" s="389">
        <v>333</v>
      </c>
      <c r="B340" s="68">
        <v>21</v>
      </c>
      <c r="C340">
        <v>13</v>
      </c>
      <c r="D340" s="81">
        <v>35826</v>
      </c>
      <c r="E340" s="2" t="s">
        <v>115</v>
      </c>
      <c r="F340" s="94" t="s">
        <v>0</v>
      </c>
      <c r="G340" s="2" t="s">
        <v>80</v>
      </c>
      <c r="H340" s="107">
        <v>0</v>
      </c>
      <c r="I340" s="2" t="s">
        <v>147</v>
      </c>
      <c r="K340" s="2" t="s">
        <v>118</v>
      </c>
      <c r="L340" t="s">
        <v>0</v>
      </c>
      <c r="M340" s="2" t="s">
        <v>79</v>
      </c>
      <c r="O340">
        <v>0</v>
      </c>
      <c r="P340" s="1" t="s">
        <v>1</v>
      </c>
      <c r="Q340">
        <v>5</v>
      </c>
      <c r="S340">
        <f t="shared" si="60"/>
        <v>0</v>
      </c>
      <c r="T340">
        <f t="shared" si="61"/>
        <v>0</v>
      </c>
      <c r="U340">
        <f t="shared" si="62"/>
        <v>1</v>
      </c>
    </row>
    <row r="341" spans="1:21">
      <c r="A341" s="389">
        <v>334</v>
      </c>
      <c r="B341" s="68">
        <v>21</v>
      </c>
      <c r="C341">
        <v>14</v>
      </c>
      <c r="D341" s="81">
        <v>35826</v>
      </c>
      <c r="E341" s="2" t="s">
        <v>115</v>
      </c>
      <c r="F341" s="94" t="s">
        <v>0</v>
      </c>
      <c r="G341" s="2" t="s">
        <v>80</v>
      </c>
      <c r="H341" s="107">
        <v>0</v>
      </c>
      <c r="I341" s="2" t="s">
        <v>147</v>
      </c>
      <c r="K341" s="2" t="s">
        <v>119</v>
      </c>
      <c r="L341" t="s">
        <v>0</v>
      </c>
      <c r="M341" s="2" t="s">
        <v>83</v>
      </c>
      <c r="O341">
        <v>2</v>
      </c>
      <c r="P341" s="1" t="s">
        <v>1</v>
      </c>
      <c r="Q341">
        <v>5</v>
      </c>
      <c r="S341">
        <f t="shared" si="60"/>
        <v>0</v>
      </c>
      <c r="T341">
        <f t="shared" si="61"/>
        <v>0</v>
      </c>
      <c r="U341">
        <f t="shared" si="62"/>
        <v>1</v>
      </c>
    </row>
    <row r="342" spans="1:21">
      <c r="A342" s="389">
        <v>335</v>
      </c>
      <c r="B342" s="68">
        <v>21</v>
      </c>
      <c r="C342">
        <v>15</v>
      </c>
      <c r="D342" s="81">
        <v>35826</v>
      </c>
      <c r="E342" s="2" t="s">
        <v>115</v>
      </c>
      <c r="F342" s="94" t="s">
        <v>0</v>
      </c>
      <c r="G342" s="2" t="s">
        <v>80</v>
      </c>
      <c r="H342" s="107"/>
      <c r="I342" s="2" t="s">
        <v>147</v>
      </c>
      <c r="K342" s="2" t="s">
        <v>120</v>
      </c>
      <c r="L342" t="s">
        <v>0</v>
      </c>
      <c r="M342" s="2" t="s">
        <v>82</v>
      </c>
      <c r="O342">
        <v>7</v>
      </c>
      <c r="P342" s="1" t="s">
        <v>1</v>
      </c>
      <c r="Q342">
        <v>2</v>
      </c>
      <c r="S342">
        <f t="shared" si="60"/>
        <v>1</v>
      </c>
      <c r="T342">
        <f t="shared" si="61"/>
        <v>0</v>
      </c>
      <c r="U342">
        <f t="shared" si="62"/>
        <v>0</v>
      </c>
    </row>
    <row r="343" spans="1:21">
      <c r="A343" s="389">
        <v>336</v>
      </c>
      <c r="B343" s="68">
        <v>21</v>
      </c>
      <c r="C343">
        <v>16</v>
      </c>
      <c r="D343" s="81">
        <v>35826</v>
      </c>
      <c r="E343" s="2" t="s">
        <v>115</v>
      </c>
      <c r="F343" s="94" t="s">
        <v>0</v>
      </c>
      <c r="G343" s="2" t="s">
        <v>80</v>
      </c>
      <c r="H343" s="107">
        <v>0</v>
      </c>
      <c r="I343" s="2" t="s">
        <v>147</v>
      </c>
      <c r="K343" s="2" t="s">
        <v>114</v>
      </c>
      <c r="L343" t="s">
        <v>0</v>
      </c>
      <c r="M343" s="2" t="s">
        <v>81</v>
      </c>
      <c r="O343">
        <v>3</v>
      </c>
      <c r="P343" s="1" t="s">
        <v>1</v>
      </c>
      <c r="Q343">
        <v>4</v>
      </c>
      <c r="S343">
        <f t="shared" si="60"/>
        <v>0</v>
      </c>
      <c r="T343">
        <f t="shared" si="61"/>
        <v>0</v>
      </c>
      <c r="U343">
        <f t="shared" si="62"/>
        <v>1</v>
      </c>
    </row>
    <row r="344" spans="1:21">
      <c r="A344" s="389">
        <v>337</v>
      </c>
      <c r="B344" s="68">
        <v>22</v>
      </c>
      <c r="C344">
        <v>1</v>
      </c>
      <c r="D344" s="81">
        <v>35826</v>
      </c>
      <c r="E344" s="2" t="s">
        <v>74</v>
      </c>
      <c r="F344" s="94" t="s">
        <v>0</v>
      </c>
      <c r="G344" s="2" t="s">
        <v>80</v>
      </c>
      <c r="H344" s="107"/>
      <c r="I344" s="2" t="s">
        <v>147</v>
      </c>
      <c r="K344" s="2" t="s">
        <v>77</v>
      </c>
      <c r="L344" t="s">
        <v>0</v>
      </c>
      <c r="M344" s="2" t="s">
        <v>83</v>
      </c>
      <c r="O344">
        <v>4</v>
      </c>
      <c r="P344" s="1" t="s">
        <v>1</v>
      </c>
      <c r="Q344">
        <v>2</v>
      </c>
      <c r="S344">
        <f t="shared" si="60"/>
        <v>1</v>
      </c>
      <c r="T344">
        <f t="shared" si="61"/>
        <v>0</v>
      </c>
      <c r="U344">
        <f t="shared" si="62"/>
        <v>0</v>
      </c>
    </row>
    <row r="345" spans="1:21">
      <c r="A345" s="389">
        <v>338</v>
      </c>
      <c r="B345" s="68">
        <v>22</v>
      </c>
      <c r="C345">
        <v>2</v>
      </c>
      <c r="D345" s="81">
        <v>35826</v>
      </c>
      <c r="E345" s="2" t="s">
        <v>74</v>
      </c>
      <c r="F345" s="94" t="s">
        <v>0</v>
      </c>
      <c r="G345" s="2" t="s">
        <v>80</v>
      </c>
      <c r="H345" s="107">
        <v>0</v>
      </c>
      <c r="I345" s="2" t="s">
        <v>147</v>
      </c>
      <c r="K345" s="2" t="s">
        <v>76</v>
      </c>
      <c r="L345" t="s">
        <v>0</v>
      </c>
      <c r="M345" s="2" t="s">
        <v>79</v>
      </c>
      <c r="O345">
        <v>3</v>
      </c>
      <c r="P345" s="1" t="s">
        <v>1</v>
      </c>
      <c r="Q345">
        <v>5</v>
      </c>
      <c r="S345">
        <f t="shared" ref="S345:S360" si="63">IF(O345&gt;Q345,1,0)</f>
        <v>0</v>
      </c>
      <c r="T345">
        <f t="shared" ref="T345:T360" si="64">IF(ISNUMBER(Q345),IF(O345=Q345,1,0),0)</f>
        <v>0</v>
      </c>
      <c r="U345">
        <f t="shared" ref="U345:U360" si="65">IF(O345&lt;Q345,1,0)</f>
        <v>1</v>
      </c>
    </row>
    <row r="346" spans="1:21">
      <c r="A346" s="389">
        <v>339</v>
      </c>
      <c r="B346" s="68">
        <v>22</v>
      </c>
      <c r="C346">
        <v>3</v>
      </c>
      <c r="D346" s="81">
        <v>35826</v>
      </c>
      <c r="E346" s="2" t="s">
        <v>74</v>
      </c>
      <c r="F346" s="94" t="s">
        <v>0</v>
      </c>
      <c r="G346" s="2" t="s">
        <v>80</v>
      </c>
      <c r="H346" s="107">
        <v>0</v>
      </c>
      <c r="I346" s="2" t="s">
        <v>147</v>
      </c>
      <c r="K346" s="2" t="s">
        <v>73</v>
      </c>
      <c r="L346" t="s">
        <v>0</v>
      </c>
      <c r="M346" s="2" t="s">
        <v>81</v>
      </c>
      <c r="O346">
        <v>1</v>
      </c>
      <c r="P346" s="1" t="s">
        <v>1</v>
      </c>
      <c r="Q346">
        <v>4</v>
      </c>
      <c r="S346">
        <f t="shared" si="63"/>
        <v>0</v>
      </c>
      <c r="T346">
        <f t="shared" si="64"/>
        <v>0</v>
      </c>
      <c r="U346">
        <f t="shared" si="65"/>
        <v>1</v>
      </c>
    </row>
    <row r="347" spans="1:21">
      <c r="A347" s="389">
        <v>340</v>
      </c>
      <c r="B347" s="68">
        <v>22</v>
      </c>
      <c r="C347">
        <v>4</v>
      </c>
      <c r="D347" s="81">
        <v>35826</v>
      </c>
      <c r="E347" s="2" t="s">
        <v>74</v>
      </c>
      <c r="F347" s="94" t="s">
        <v>0</v>
      </c>
      <c r="G347" s="2" t="s">
        <v>80</v>
      </c>
      <c r="H347" s="107">
        <v>0</v>
      </c>
      <c r="I347" s="2" t="s">
        <v>147</v>
      </c>
      <c r="K347" s="2" t="s">
        <v>75</v>
      </c>
      <c r="L347" t="s">
        <v>0</v>
      </c>
      <c r="M347" s="2" t="s">
        <v>82</v>
      </c>
      <c r="O347">
        <v>1</v>
      </c>
      <c r="P347" s="1" t="s">
        <v>1</v>
      </c>
      <c r="Q347">
        <v>2</v>
      </c>
      <c r="S347">
        <f t="shared" si="63"/>
        <v>0</v>
      </c>
      <c r="T347">
        <f t="shared" si="64"/>
        <v>0</v>
      </c>
      <c r="U347">
        <f t="shared" si="65"/>
        <v>1</v>
      </c>
    </row>
    <row r="348" spans="1:21">
      <c r="A348" s="389">
        <v>341</v>
      </c>
      <c r="B348" s="68">
        <v>22</v>
      </c>
      <c r="C348">
        <v>5</v>
      </c>
      <c r="D348" s="81">
        <v>35826</v>
      </c>
      <c r="E348" s="2" t="s">
        <v>74</v>
      </c>
      <c r="F348" s="94" t="s">
        <v>0</v>
      </c>
      <c r="G348" s="2" t="s">
        <v>80</v>
      </c>
      <c r="H348" s="107"/>
      <c r="I348" s="2" t="s">
        <v>147</v>
      </c>
      <c r="K348" s="2" t="s">
        <v>76</v>
      </c>
      <c r="L348" t="s">
        <v>0</v>
      </c>
      <c r="M348" s="2" t="s">
        <v>83</v>
      </c>
      <c r="O348">
        <v>3</v>
      </c>
      <c r="P348" s="1" t="s">
        <v>1</v>
      </c>
      <c r="Q348">
        <v>3</v>
      </c>
      <c r="S348">
        <f t="shared" si="63"/>
        <v>0</v>
      </c>
      <c r="T348">
        <f t="shared" si="64"/>
        <v>1</v>
      </c>
      <c r="U348">
        <f t="shared" si="65"/>
        <v>0</v>
      </c>
    </row>
    <row r="349" spans="1:21">
      <c r="A349" s="389">
        <v>342</v>
      </c>
      <c r="B349" s="68">
        <v>22</v>
      </c>
      <c r="C349">
        <v>6</v>
      </c>
      <c r="D349" s="81">
        <v>35826</v>
      </c>
      <c r="E349" s="2" t="s">
        <v>74</v>
      </c>
      <c r="F349" s="94" t="s">
        <v>0</v>
      </c>
      <c r="G349" s="2" t="s">
        <v>80</v>
      </c>
      <c r="H349" s="107"/>
      <c r="I349" s="2" t="s">
        <v>147</v>
      </c>
      <c r="K349" s="2" t="s">
        <v>73</v>
      </c>
      <c r="L349" t="s">
        <v>0</v>
      </c>
      <c r="M349" s="2" t="s">
        <v>79</v>
      </c>
      <c r="O349">
        <v>3</v>
      </c>
      <c r="P349" s="1" t="s">
        <v>1</v>
      </c>
      <c r="Q349">
        <v>1</v>
      </c>
      <c r="S349">
        <f t="shared" si="63"/>
        <v>1</v>
      </c>
      <c r="T349">
        <f t="shared" si="64"/>
        <v>0</v>
      </c>
      <c r="U349">
        <f t="shared" si="65"/>
        <v>0</v>
      </c>
    </row>
    <row r="350" spans="1:21">
      <c r="A350" s="389">
        <v>343</v>
      </c>
      <c r="B350" s="68">
        <v>22</v>
      </c>
      <c r="C350">
        <v>7</v>
      </c>
      <c r="D350" s="81">
        <v>35826</v>
      </c>
      <c r="E350" s="2" t="s">
        <v>74</v>
      </c>
      <c r="F350" s="94" t="s">
        <v>0</v>
      </c>
      <c r="G350" s="2" t="s">
        <v>80</v>
      </c>
      <c r="H350" s="107">
        <v>0</v>
      </c>
      <c r="I350" s="2" t="s">
        <v>147</v>
      </c>
      <c r="K350" s="2" t="s">
        <v>75</v>
      </c>
      <c r="L350" t="s">
        <v>0</v>
      </c>
      <c r="M350" s="2" t="s">
        <v>81</v>
      </c>
      <c r="O350">
        <v>2</v>
      </c>
      <c r="P350" s="1" t="s">
        <v>1</v>
      </c>
      <c r="Q350">
        <v>5</v>
      </c>
      <c r="S350">
        <f t="shared" si="63"/>
        <v>0</v>
      </c>
      <c r="T350">
        <f t="shared" si="64"/>
        <v>0</v>
      </c>
      <c r="U350">
        <f t="shared" si="65"/>
        <v>1</v>
      </c>
    </row>
    <row r="351" spans="1:21">
      <c r="A351" s="389">
        <v>344</v>
      </c>
      <c r="B351" s="68">
        <v>22</v>
      </c>
      <c r="C351">
        <v>8</v>
      </c>
      <c r="D351" s="81">
        <v>35826</v>
      </c>
      <c r="E351" s="2" t="s">
        <v>74</v>
      </c>
      <c r="F351" s="94" t="s">
        <v>0</v>
      </c>
      <c r="G351" s="2" t="s">
        <v>80</v>
      </c>
      <c r="H351" s="107">
        <v>0</v>
      </c>
      <c r="I351" s="2" t="s">
        <v>147</v>
      </c>
      <c r="K351" s="2" t="s">
        <v>77</v>
      </c>
      <c r="L351" t="s">
        <v>0</v>
      </c>
      <c r="M351" s="2" t="s">
        <v>82</v>
      </c>
      <c r="O351">
        <v>2</v>
      </c>
      <c r="P351" s="1" t="s">
        <v>1</v>
      </c>
      <c r="Q351">
        <v>4</v>
      </c>
      <c r="S351">
        <f t="shared" si="63"/>
        <v>0</v>
      </c>
      <c r="T351">
        <f t="shared" si="64"/>
        <v>0</v>
      </c>
      <c r="U351">
        <f t="shared" si="65"/>
        <v>1</v>
      </c>
    </row>
    <row r="352" spans="1:21">
      <c r="A352" s="389">
        <v>345</v>
      </c>
      <c r="B352" s="68">
        <v>22</v>
      </c>
      <c r="C352">
        <v>9</v>
      </c>
      <c r="D352" s="81">
        <v>35826</v>
      </c>
      <c r="E352" s="2" t="s">
        <v>74</v>
      </c>
      <c r="F352" s="94" t="s">
        <v>0</v>
      </c>
      <c r="G352" s="2" t="s">
        <v>80</v>
      </c>
      <c r="H352" s="107"/>
      <c r="I352" s="2" t="s">
        <v>147</v>
      </c>
      <c r="K352" s="2" t="s">
        <v>75</v>
      </c>
      <c r="L352" t="s">
        <v>0</v>
      </c>
      <c r="M352" s="2" t="s">
        <v>79</v>
      </c>
      <c r="O352">
        <v>3</v>
      </c>
      <c r="P352" s="1" t="s">
        <v>1</v>
      </c>
      <c r="Q352">
        <v>2</v>
      </c>
      <c r="S352">
        <f t="shared" si="63"/>
        <v>1</v>
      </c>
      <c r="T352">
        <f t="shared" si="64"/>
        <v>0</v>
      </c>
      <c r="U352">
        <f t="shared" si="65"/>
        <v>0</v>
      </c>
    </row>
    <row r="353" spans="1:21">
      <c r="A353" s="389">
        <v>346</v>
      </c>
      <c r="B353" s="68">
        <v>22</v>
      </c>
      <c r="C353">
        <v>10</v>
      </c>
      <c r="D353" s="81">
        <v>35826</v>
      </c>
      <c r="E353" s="2" t="s">
        <v>74</v>
      </c>
      <c r="F353" s="94" t="s">
        <v>0</v>
      </c>
      <c r="G353" s="2" t="s">
        <v>80</v>
      </c>
      <c r="H353" s="107">
        <v>0</v>
      </c>
      <c r="I353" s="2" t="s">
        <v>147</v>
      </c>
      <c r="K353" s="2" t="s">
        <v>73</v>
      </c>
      <c r="L353" t="s">
        <v>0</v>
      </c>
      <c r="M353" s="2" t="s">
        <v>83</v>
      </c>
      <c r="O353">
        <v>3</v>
      </c>
      <c r="P353" s="1" t="s">
        <v>1</v>
      </c>
      <c r="Q353">
        <v>6</v>
      </c>
      <c r="S353">
        <f t="shared" si="63"/>
        <v>0</v>
      </c>
      <c r="T353">
        <f t="shared" si="64"/>
        <v>0</v>
      </c>
      <c r="U353">
        <f t="shared" si="65"/>
        <v>1</v>
      </c>
    </row>
    <row r="354" spans="1:21">
      <c r="A354" s="389">
        <v>347</v>
      </c>
      <c r="B354" s="68">
        <v>22</v>
      </c>
      <c r="C354">
        <v>11</v>
      </c>
      <c r="D354" s="81">
        <v>35826</v>
      </c>
      <c r="E354" s="2" t="s">
        <v>74</v>
      </c>
      <c r="F354" s="94" t="s">
        <v>0</v>
      </c>
      <c r="G354" s="2" t="s">
        <v>80</v>
      </c>
      <c r="H354" s="107"/>
      <c r="I354" s="2" t="s">
        <v>147</v>
      </c>
      <c r="K354" s="2" t="s">
        <v>76</v>
      </c>
      <c r="L354" t="s">
        <v>0</v>
      </c>
      <c r="M354" s="2" t="s">
        <v>82</v>
      </c>
      <c r="O354">
        <v>1</v>
      </c>
      <c r="P354" s="1" t="s">
        <v>1</v>
      </c>
      <c r="Q354">
        <v>1</v>
      </c>
      <c r="S354">
        <f t="shared" si="63"/>
        <v>0</v>
      </c>
      <c r="T354">
        <f t="shared" si="64"/>
        <v>1</v>
      </c>
      <c r="U354">
        <f t="shared" si="65"/>
        <v>0</v>
      </c>
    </row>
    <row r="355" spans="1:21">
      <c r="A355" s="389">
        <v>348</v>
      </c>
      <c r="B355" s="68">
        <v>22</v>
      </c>
      <c r="C355">
        <v>12</v>
      </c>
      <c r="D355" s="81">
        <v>35826</v>
      </c>
      <c r="E355" s="2" t="s">
        <v>74</v>
      </c>
      <c r="F355" s="94" t="s">
        <v>0</v>
      </c>
      <c r="G355" s="2" t="s">
        <v>80</v>
      </c>
      <c r="H355" s="107">
        <v>0</v>
      </c>
      <c r="I355" s="2" t="s">
        <v>147</v>
      </c>
      <c r="K355" s="2" t="s">
        <v>77</v>
      </c>
      <c r="L355" t="s">
        <v>0</v>
      </c>
      <c r="M355" s="2" t="s">
        <v>81</v>
      </c>
      <c r="O355">
        <v>3</v>
      </c>
      <c r="P355" s="1" t="s">
        <v>1</v>
      </c>
      <c r="Q355">
        <v>4</v>
      </c>
      <c r="S355">
        <f t="shared" si="63"/>
        <v>0</v>
      </c>
      <c r="T355">
        <f t="shared" si="64"/>
        <v>0</v>
      </c>
      <c r="U355">
        <f t="shared" si="65"/>
        <v>1</v>
      </c>
    </row>
    <row r="356" spans="1:21">
      <c r="A356" s="389">
        <v>349</v>
      </c>
      <c r="B356" s="68">
        <v>22</v>
      </c>
      <c r="C356">
        <v>13</v>
      </c>
      <c r="D356" s="81">
        <v>35826</v>
      </c>
      <c r="E356" s="2" t="s">
        <v>74</v>
      </c>
      <c r="F356" s="94" t="s">
        <v>0</v>
      </c>
      <c r="G356" s="2" t="s">
        <v>80</v>
      </c>
      <c r="H356" s="107"/>
      <c r="I356" s="2" t="s">
        <v>147</v>
      </c>
      <c r="K356" s="2" t="s">
        <v>77</v>
      </c>
      <c r="L356" t="s">
        <v>0</v>
      </c>
      <c r="M356" s="2" t="s">
        <v>79</v>
      </c>
      <c r="O356">
        <v>3</v>
      </c>
      <c r="P356" s="1" t="s">
        <v>1</v>
      </c>
      <c r="Q356">
        <v>3</v>
      </c>
      <c r="S356">
        <f t="shared" si="63"/>
        <v>0</v>
      </c>
      <c r="T356">
        <f t="shared" si="64"/>
        <v>1</v>
      </c>
      <c r="U356">
        <f t="shared" si="65"/>
        <v>0</v>
      </c>
    </row>
    <row r="357" spans="1:21">
      <c r="A357" s="389">
        <v>350</v>
      </c>
      <c r="B357" s="68">
        <v>22</v>
      </c>
      <c r="C357">
        <v>14</v>
      </c>
      <c r="D357" s="81">
        <v>35826</v>
      </c>
      <c r="E357" s="2" t="s">
        <v>74</v>
      </c>
      <c r="F357" s="94" t="s">
        <v>0</v>
      </c>
      <c r="G357" s="2" t="s">
        <v>80</v>
      </c>
      <c r="H357" s="107"/>
      <c r="I357" s="2" t="s">
        <v>147</v>
      </c>
      <c r="K357" s="2" t="s">
        <v>75</v>
      </c>
      <c r="L357" t="s">
        <v>0</v>
      </c>
      <c r="M357" s="2" t="s">
        <v>83</v>
      </c>
      <c r="O357">
        <v>3</v>
      </c>
      <c r="P357" s="1" t="s">
        <v>1</v>
      </c>
      <c r="Q357">
        <v>3</v>
      </c>
      <c r="S357">
        <f t="shared" si="63"/>
        <v>0</v>
      </c>
      <c r="T357">
        <f t="shared" si="64"/>
        <v>1</v>
      </c>
      <c r="U357">
        <f t="shared" si="65"/>
        <v>0</v>
      </c>
    </row>
    <row r="358" spans="1:21">
      <c r="A358" s="389">
        <v>351</v>
      </c>
      <c r="B358" s="68">
        <v>22</v>
      </c>
      <c r="C358">
        <v>15</v>
      </c>
      <c r="D358" s="81">
        <v>35826</v>
      </c>
      <c r="E358" s="2" t="s">
        <v>74</v>
      </c>
      <c r="F358" s="94" t="s">
        <v>0</v>
      </c>
      <c r="G358" s="2" t="s">
        <v>80</v>
      </c>
      <c r="H358" s="107">
        <v>0</v>
      </c>
      <c r="I358" s="2" t="s">
        <v>147</v>
      </c>
      <c r="K358" s="2" t="s">
        <v>73</v>
      </c>
      <c r="L358" t="s">
        <v>0</v>
      </c>
      <c r="M358" s="2" t="s">
        <v>82</v>
      </c>
      <c r="O358">
        <v>3</v>
      </c>
      <c r="P358" s="1" t="s">
        <v>1</v>
      </c>
      <c r="Q358">
        <v>4</v>
      </c>
      <c r="S358">
        <f t="shared" si="63"/>
        <v>0</v>
      </c>
      <c r="T358">
        <f t="shared" si="64"/>
        <v>0</v>
      </c>
      <c r="U358">
        <f t="shared" si="65"/>
        <v>1</v>
      </c>
    </row>
    <row r="359" spans="1:21">
      <c r="A359" s="389">
        <v>352</v>
      </c>
      <c r="B359" s="68">
        <v>22</v>
      </c>
      <c r="C359">
        <v>16</v>
      </c>
      <c r="D359" s="81">
        <v>35826</v>
      </c>
      <c r="E359" s="2" t="s">
        <v>74</v>
      </c>
      <c r="F359" s="94" t="s">
        <v>0</v>
      </c>
      <c r="G359" s="2" t="s">
        <v>80</v>
      </c>
      <c r="H359" s="107"/>
      <c r="I359" s="2" t="s">
        <v>147</v>
      </c>
      <c r="K359" s="2" t="s">
        <v>76</v>
      </c>
      <c r="L359" t="s">
        <v>0</v>
      </c>
      <c r="M359" s="2" t="s">
        <v>81</v>
      </c>
      <c r="O359">
        <v>2</v>
      </c>
      <c r="P359" s="1" t="s">
        <v>1</v>
      </c>
      <c r="Q359">
        <v>2</v>
      </c>
      <c r="S359">
        <f t="shared" si="63"/>
        <v>0</v>
      </c>
      <c r="T359">
        <f t="shared" si="64"/>
        <v>1</v>
      </c>
      <c r="U359">
        <f t="shared" si="65"/>
        <v>0</v>
      </c>
    </row>
    <row r="360" spans="1:21">
      <c r="A360" s="389">
        <v>353</v>
      </c>
      <c r="B360" s="68">
        <v>23</v>
      </c>
      <c r="C360">
        <v>1</v>
      </c>
      <c r="D360" s="81">
        <v>35833</v>
      </c>
      <c r="E360" s="2" t="s">
        <v>137</v>
      </c>
      <c r="F360" s="94" t="s">
        <v>0</v>
      </c>
      <c r="G360" s="2" t="s">
        <v>93</v>
      </c>
      <c r="H360" s="107"/>
      <c r="I360" s="2" t="s">
        <v>147</v>
      </c>
      <c r="K360" s="2" t="s">
        <v>141</v>
      </c>
      <c r="L360" t="s">
        <v>0</v>
      </c>
      <c r="M360" s="2" t="s">
        <v>95</v>
      </c>
      <c r="O360">
        <v>2</v>
      </c>
      <c r="P360" s="1" t="s">
        <v>1</v>
      </c>
      <c r="Q360">
        <v>2</v>
      </c>
      <c r="S360">
        <f t="shared" si="63"/>
        <v>0</v>
      </c>
      <c r="T360">
        <f t="shared" si="64"/>
        <v>1</v>
      </c>
      <c r="U360">
        <f t="shared" si="65"/>
        <v>0</v>
      </c>
    </row>
    <row r="361" spans="1:21">
      <c r="A361" s="389">
        <v>354</v>
      </c>
      <c r="B361" s="68">
        <v>23</v>
      </c>
      <c r="C361">
        <v>2</v>
      </c>
      <c r="D361" s="81">
        <v>35833</v>
      </c>
      <c r="E361" s="2" t="s">
        <v>137</v>
      </c>
      <c r="F361" s="94" t="s">
        <v>0</v>
      </c>
      <c r="G361" s="2" t="s">
        <v>93</v>
      </c>
      <c r="H361" s="107">
        <v>0</v>
      </c>
      <c r="I361" s="2" t="s">
        <v>147</v>
      </c>
      <c r="K361" s="2" t="s">
        <v>136</v>
      </c>
      <c r="L361" t="s">
        <v>0</v>
      </c>
      <c r="M361" s="2" t="s">
        <v>97</v>
      </c>
      <c r="O361">
        <v>6</v>
      </c>
      <c r="P361" s="1" t="s">
        <v>1</v>
      </c>
      <c r="Q361">
        <v>7</v>
      </c>
      <c r="S361">
        <f t="shared" ref="S361:S376" si="66">IF(O361&gt;Q361,1,0)</f>
        <v>0</v>
      </c>
      <c r="T361">
        <f t="shared" ref="T361:T376" si="67">IF(ISNUMBER(Q361),IF(O361=Q361,1,0),0)</f>
        <v>0</v>
      </c>
      <c r="U361">
        <f t="shared" ref="U361:U376" si="68">IF(O361&lt;Q361,1,0)</f>
        <v>1</v>
      </c>
    </row>
    <row r="362" spans="1:21">
      <c r="A362" s="389">
        <v>355</v>
      </c>
      <c r="B362" s="68">
        <v>23</v>
      </c>
      <c r="C362">
        <v>3</v>
      </c>
      <c r="D362" s="81">
        <v>35833</v>
      </c>
      <c r="E362" s="2" t="s">
        <v>137</v>
      </c>
      <c r="F362" s="94" t="s">
        <v>0</v>
      </c>
      <c r="G362" s="2" t="s">
        <v>93</v>
      </c>
      <c r="H362" s="107"/>
      <c r="I362" s="2" t="s">
        <v>147</v>
      </c>
      <c r="K362" s="2" t="s">
        <v>142</v>
      </c>
      <c r="L362" t="s">
        <v>0</v>
      </c>
      <c r="M362" s="2" t="s">
        <v>94</v>
      </c>
      <c r="O362">
        <v>4</v>
      </c>
      <c r="P362" s="1" t="s">
        <v>1</v>
      </c>
      <c r="Q362">
        <v>1</v>
      </c>
      <c r="S362">
        <f t="shared" si="66"/>
        <v>1</v>
      </c>
      <c r="T362">
        <f t="shared" si="67"/>
        <v>0</v>
      </c>
      <c r="U362">
        <f t="shared" si="68"/>
        <v>0</v>
      </c>
    </row>
    <row r="363" spans="1:21">
      <c r="A363" s="389">
        <v>356</v>
      </c>
      <c r="B363" s="68">
        <v>23</v>
      </c>
      <c r="C363">
        <v>4</v>
      </c>
      <c r="D363" s="81">
        <v>35833</v>
      </c>
      <c r="E363" s="2" t="s">
        <v>137</v>
      </c>
      <c r="F363" s="94" t="s">
        <v>0</v>
      </c>
      <c r="G363" s="2" t="s">
        <v>93</v>
      </c>
      <c r="H363" s="107">
        <v>0</v>
      </c>
      <c r="I363" s="2" t="s">
        <v>147</v>
      </c>
      <c r="K363" s="2" t="s">
        <v>249</v>
      </c>
      <c r="L363" t="s">
        <v>0</v>
      </c>
      <c r="M363" s="2" t="s">
        <v>96</v>
      </c>
      <c r="O363">
        <v>3</v>
      </c>
      <c r="P363" s="1" t="s">
        <v>1</v>
      </c>
      <c r="Q363">
        <v>4</v>
      </c>
      <c r="S363">
        <f t="shared" si="66"/>
        <v>0</v>
      </c>
      <c r="T363">
        <f t="shared" si="67"/>
        <v>0</v>
      </c>
      <c r="U363">
        <f t="shared" si="68"/>
        <v>1</v>
      </c>
    </row>
    <row r="364" spans="1:21">
      <c r="A364" s="389">
        <v>357</v>
      </c>
      <c r="B364" s="68">
        <v>23</v>
      </c>
      <c r="C364">
        <v>5</v>
      </c>
      <c r="D364" s="81">
        <v>35833</v>
      </c>
      <c r="E364" s="2" t="s">
        <v>137</v>
      </c>
      <c r="F364" s="94" t="s">
        <v>0</v>
      </c>
      <c r="G364" s="2" t="s">
        <v>93</v>
      </c>
      <c r="H364" s="107"/>
      <c r="I364" s="2" t="s">
        <v>147</v>
      </c>
      <c r="K364" s="2" t="s">
        <v>136</v>
      </c>
      <c r="L364" t="s">
        <v>0</v>
      </c>
      <c r="M364" s="2" t="s">
        <v>95</v>
      </c>
      <c r="O364">
        <v>3</v>
      </c>
      <c r="P364" s="1" t="s">
        <v>1</v>
      </c>
      <c r="Q364">
        <v>3</v>
      </c>
      <c r="S364">
        <f t="shared" si="66"/>
        <v>0</v>
      </c>
      <c r="T364">
        <f t="shared" si="67"/>
        <v>1</v>
      </c>
      <c r="U364">
        <f t="shared" si="68"/>
        <v>0</v>
      </c>
    </row>
    <row r="365" spans="1:21">
      <c r="A365" s="389">
        <v>358</v>
      </c>
      <c r="B365" s="68">
        <v>23</v>
      </c>
      <c r="C365">
        <v>6</v>
      </c>
      <c r="D365" s="81">
        <v>35833</v>
      </c>
      <c r="E365" s="2" t="s">
        <v>137</v>
      </c>
      <c r="F365" s="94" t="s">
        <v>0</v>
      </c>
      <c r="G365" s="2" t="s">
        <v>93</v>
      </c>
      <c r="H365" s="107">
        <v>0</v>
      </c>
      <c r="I365" s="2" t="s">
        <v>147</v>
      </c>
      <c r="K365" s="2" t="s">
        <v>142</v>
      </c>
      <c r="L365" t="s">
        <v>0</v>
      </c>
      <c r="M365" s="2" t="s">
        <v>97</v>
      </c>
      <c r="O365">
        <v>0</v>
      </c>
      <c r="P365" s="1" t="s">
        <v>1</v>
      </c>
      <c r="Q365">
        <v>6</v>
      </c>
      <c r="S365">
        <f t="shared" si="66"/>
        <v>0</v>
      </c>
      <c r="T365">
        <f t="shared" si="67"/>
        <v>0</v>
      </c>
      <c r="U365">
        <f t="shared" si="68"/>
        <v>1</v>
      </c>
    </row>
    <row r="366" spans="1:21">
      <c r="A366" s="389">
        <v>359</v>
      </c>
      <c r="B366" s="68">
        <v>23</v>
      </c>
      <c r="C366">
        <v>7</v>
      </c>
      <c r="D366" s="81">
        <v>35833</v>
      </c>
      <c r="E366" s="2" t="s">
        <v>137</v>
      </c>
      <c r="F366" s="94" t="s">
        <v>0</v>
      </c>
      <c r="G366" s="2" t="s">
        <v>93</v>
      </c>
      <c r="H366" s="107"/>
      <c r="I366" s="2" t="s">
        <v>147</v>
      </c>
      <c r="K366" s="2" t="s">
        <v>249</v>
      </c>
      <c r="L366" t="s">
        <v>0</v>
      </c>
      <c r="M366" s="2" t="s">
        <v>94</v>
      </c>
      <c r="O366">
        <v>4</v>
      </c>
      <c r="P366" s="1" t="s">
        <v>1</v>
      </c>
      <c r="Q366">
        <v>4</v>
      </c>
      <c r="S366">
        <f t="shared" si="66"/>
        <v>0</v>
      </c>
      <c r="T366">
        <f t="shared" si="67"/>
        <v>1</v>
      </c>
      <c r="U366">
        <f t="shared" si="68"/>
        <v>0</v>
      </c>
    </row>
    <row r="367" spans="1:21">
      <c r="A367" s="389">
        <v>360</v>
      </c>
      <c r="B367" s="68">
        <v>23</v>
      </c>
      <c r="C367">
        <v>8</v>
      </c>
      <c r="D367" s="81">
        <v>35833</v>
      </c>
      <c r="E367" s="2" t="s">
        <v>137</v>
      </c>
      <c r="F367" s="94" t="s">
        <v>0</v>
      </c>
      <c r="G367" s="2" t="s">
        <v>93</v>
      </c>
      <c r="H367" s="107"/>
      <c r="I367" s="2" t="s">
        <v>147</v>
      </c>
      <c r="K367" s="2" t="s">
        <v>141</v>
      </c>
      <c r="L367" t="s">
        <v>0</v>
      </c>
      <c r="M367" s="2" t="s">
        <v>96</v>
      </c>
      <c r="O367">
        <v>4</v>
      </c>
      <c r="P367" s="1" t="s">
        <v>1</v>
      </c>
      <c r="Q367">
        <v>4</v>
      </c>
      <c r="S367">
        <f t="shared" si="66"/>
        <v>0</v>
      </c>
      <c r="T367">
        <f t="shared" si="67"/>
        <v>1</v>
      </c>
      <c r="U367">
        <f t="shared" si="68"/>
        <v>0</v>
      </c>
    </row>
    <row r="368" spans="1:21">
      <c r="A368" s="389">
        <v>361</v>
      </c>
      <c r="B368" s="68">
        <v>23</v>
      </c>
      <c r="C368">
        <v>9</v>
      </c>
      <c r="D368" s="81">
        <v>35833</v>
      </c>
      <c r="E368" s="2" t="s">
        <v>137</v>
      </c>
      <c r="F368" s="94" t="s">
        <v>0</v>
      </c>
      <c r="G368" s="2" t="s">
        <v>93</v>
      </c>
      <c r="H368" s="107">
        <v>0</v>
      </c>
      <c r="I368" s="2" t="s">
        <v>147</v>
      </c>
      <c r="K368" s="2" t="s">
        <v>249</v>
      </c>
      <c r="L368" t="s">
        <v>0</v>
      </c>
      <c r="M368" s="2" t="s">
        <v>97</v>
      </c>
      <c r="O368">
        <v>4</v>
      </c>
      <c r="P368" s="1" t="s">
        <v>1</v>
      </c>
      <c r="Q368">
        <v>5</v>
      </c>
      <c r="S368">
        <f t="shared" si="66"/>
        <v>0</v>
      </c>
      <c r="T368">
        <f t="shared" si="67"/>
        <v>0</v>
      </c>
      <c r="U368">
        <f t="shared" si="68"/>
        <v>1</v>
      </c>
    </row>
    <row r="369" spans="1:21">
      <c r="A369" s="389">
        <v>362</v>
      </c>
      <c r="B369" s="68">
        <v>23</v>
      </c>
      <c r="C369">
        <v>10</v>
      </c>
      <c r="D369" s="81">
        <v>35833</v>
      </c>
      <c r="E369" s="2" t="s">
        <v>137</v>
      </c>
      <c r="F369" s="94" t="s">
        <v>0</v>
      </c>
      <c r="G369" s="2" t="s">
        <v>93</v>
      </c>
      <c r="H369" s="107">
        <v>0</v>
      </c>
      <c r="I369" s="2" t="s">
        <v>147</v>
      </c>
      <c r="K369" s="2" t="s">
        <v>142</v>
      </c>
      <c r="L369" t="s">
        <v>0</v>
      </c>
      <c r="M369" s="2" t="s">
        <v>95</v>
      </c>
      <c r="O369">
        <v>2</v>
      </c>
      <c r="P369" s="1" t="s">
        <v>1</v>
      </c>
      <c r="Q369">
        <v>7</v>
      </c>
      <c r="S369">
        <f t="shared" si="66"/>
        <v>0</v>
      </c>
      <c r="T369">
        <f t="shared" si="67"/>
        <v>0</v>
      </c>
      <c r="U369">
        <f t="shared" si="68"/>
        <v>1</v>
      </c>
    </row>
    <row r="370" spans="1:21">
      <c r="A370" s="389">
        <v>363</v>
      </c>
      <c r="B370" s="68">
        <v>23</v>
      </c>
      <c r="C370">
        <v>11</v>
      </c>
      <c r="D370" s="81">
        <v>35833</v>
      </c>
      <c r="E370" s="2" t="s">
        <v>137</v>
      </c>
      <c r="F370" s="94" t="s">
        <v>0</v>
      </c>
      <c r="G370" s="2" t="s">
        <v>93</v>
      </c>
      <c r="H370" s="107"/>
      <c r="I370" s="2" t="s">
        <v>147</v>
      </c>
      <c r="K370" s="2" t="s">
        <v>136</v>
      </c>
      <c r="L370" t="s">
        <v>0</v>
      </c>
      <c r="M370" s="2" t="s">
        <v>96</v>
      </c>
      <c r="O370">
        <v>5</v>
      </c>
      <c r="P370" s="1" t="s">
        <v>1</v>
      </c>
      <c r="Q370">
        <v>1</v>
      </c>
      <c r="S370">
        <f t="shared" si="66"/>
        <v>1</v>
      </c>
      <c r="T370">
        <f t="shared" si="67"/>
        <v>0</v>
      </c>
      <c r="U370">
        <f t="shared" si="68"/>
        <v>0</v>
      </c>
    </row>
    <row r="371" spans="1:21">
      <c r="A371" s="389">
        <v>364</v>
      </c>
      <c r="B371" s="68">
        <v>23</v>
      </c>
      <c r="C371">
        <v>12</v>
      </c>
      <c r="D371" s="81">
        <v>35833</v>
      </c>
      <c r="E371" s="2" t="s">
        <v>137</v>
      </c>
      <c r="F371" s="94" t="s">
        <v>0</v>
      </c>
      <c r="G371" s="2" t="s">
        <v>93</v>
      </c>
      <c r="H371" s="107"/>
      <c r="I371" s="2" t="s">
        <v>147</v>
      </c>
      <c r="K371" s="2" t="s">
        <v>141</v>
      </c>
      <c r="L371" t="s">
        <v>0</v>
      </c>
      <c r="M371" s="2" t="s">
        <v>94</v>
      </c>
      <c r="O371">
        <v>4</v>
      </c>
      <c r="P371" s="1" t="s">
        <v>1</v>
      </c>
      <c r="Q371">
        <v>2</v>
      </c>
      <c r="S371">
        <f t="shared" si="66"/>
        <v>1</v>
      </c>
      <c r="T371">
        <f t="shared" si="67"/>
        <v>0</v>
      </c>
      <c r="U371">
        <f t="shared" si="68"/>
        <v>0</v>
      </c>
    </row>
    <row r="372" spans="1:21">
      <c r="A372" s="389">
        <v>365</v>
      </c>
      <c r="B372" s="68">
        <v>23</v>
      </c>
      <c r="C372">
        <v>13</v>
      </c>
      <c r="D372" s="81">
        <v>35833</v>
      </c>
      <c r="E372" s="2" t="s">
        <v>137</v>
      </c>
      <c r="F372" s="94" t="s">
        <v>0</v>
      </c>
      <c r="G372" s="2" t="s">
        <v>93</v>
      </c>
      <c r="H372" s="107"/>
      <c r="I372" s="2" t="s">
        <v>147</v>
      </c>
      <c r="K372" s="2" t="s">
        <v>141</v>
      </c>
      <c r="L372" t="s">
        <v>0</v>
      </c>
      <c r="M372" s="2" t="s">
        <v>97</v>
      </c>
      <c r="O372">
        <v>2</v>
      </c>
      <c r="P372" s="1" t="s">
        <v>1</v>
      </c>
      <c r="Q372">
        <v>2</v>
      </c>
      <c r="S372">
        <f t="shared" si="66"/>
        <v>0</v>
      </c>
      <c r="T372">
        <f t="shared" si="67"/>
        <v>1</v>
      </c>
      <c r="U372">
        <f t="shared" si="68"/>
        <v>0</v>
      </c>
    </row>
    <row r="373" spans="1:21">
      <c r="A373" s="389">
        <v>366</v>
      </c>
      <c r="B373" s="68">
        <v>23</v>
      </c>
      <c r="C373">
        <v>14</v>
      </c>
      <c r="D373" s="81">
        <v>35833</v>
      </c>
      <c r="E373" s="2" t="s">
        <v>137</v>
      </c>
      <c r="F373" s="94" t="s">
        <v>0</v>
      </c>
      <c r="G373" s="2" t="s">
        <v>93</v>
      </c>
      <c r="H373" s="107"/>
      <c r="I373" s="2" t="s">
        <v>147</v>
      </c>
      <c r="K373" s="2" t="s">
        <v>249</v>
      </c>
      <c r="L373" t="s">
        <v>0</v>
      </c>
      <c r="M373" s="2" t="s">
        <v>95</v>
      </c>
      <c r="O373">
        <v>2</v>
      </c>
      <c r="P373" s="1" t="s">
        <v>1</v>
      </c>
      <c r="Q373">
        <v>2</v>
      </c>
      <c r="S373">
        <f t="shared" si="66"/>
        <v>0</v>
      </c>
      <c r="T373">
        <f t="shared" si="67"/>
        <v>1</v>
      </c>
      <c r="U373">
        <f t="shared" si="68"/>
        <v>0</v>
      </c>
    </row>
    <row r="374" spans="1:21">
      <c r="A374" s="389">
        <v>367</v>
      </c>
      <c r="B374" s="68">
        <v>23</v>
      </c>
      <c r="C374">
        <v>15</v>
      </c>
      <c r="D374" s="81">
        <v>35833</v>
      </c>
      <c r="E374" s="2" t="s">
        <v>137</v>
      </c>
      <c r="F374" s="94" t="s">
        <v>0</v>
      </c>
      <c r="G374" s="2" t="s">
        <v>93</v>
      </c>
      <c r="H374" s="107">
        <v>0</v>
      </c>
      <c r="I374" s="2" t="s">
        <v>147</v>
      </c>
      <c r="K374" s="2" t="s">
        <v>142</v>
      </c>
      <c r="L374" t="s">
        <v>0</v>
      </c>
      <c r="M374" s="2" t="s">
        <v>96</v>
      </c>
      <c r="O374">
        <v>0</v>
      </c>
      <c r="P374" s="1" t="s">
        <v>1</v>
      </c>
      <c r="Q374">
        <v>1</v>
      </c>
      <c r="S374">
        <f t="shared" si="66"/>
        <v>0</v>
      </c>
      <c r="T374">
        <f t="shared" si="67"/>
        <v>0</v>
      </c>
      <c r="U374">
        <f t="shared" si="68"/>
        <v>1</v>
      </c>
    </row>
    <row r="375" spans="1:21">
      <c r="A375" s="389">
        <v>368</v>
      </c>
      <c r="B375" s="68">
        <v>23</v>
      </c>
      <c r="C375">
        <v>16</v>
      </c>
      <c r="D375" s="81">
        <v>35833</v>
      </c>
      <c r="E375" s="2" t="s">
        <v>137</v>
      </c>
      <c r="F375" s="94" t="s">
        <v>0</v>
      </c>
      <c r="G375" s="2" t="s">
        <v>93</v>
      </c>
      <c r="H375" s="107"/>
      <c r="I375" s="2" t="s">
        <v>147</v>
      </c>
      <c r="K375" s="2" t="s">
        <v>136</v>
      </c>
      <c r="L375" t="s">
        <v>0</v>
      </c>
      <c r="M375" s="2" t="s">
        <v>94</v>
      </c>
      <c r="O375">
        <v>5</v>
      </c>
      <c r="P375" s="1" t="s">
        <v>1</v>
      </c>
      <c r="Q375">
        <v>4</v>
      </c>
      <c r="S375">
        <f t="shared" si="66"/>
        <v>1</v>
      </c>
      <c r="T375">
        <f t="shared" si="67"/>
        <v>0</v>
      </c>
      <c r="U375">
        <f t="shared" si="68"/>
        <v>0</v>
      </c>
    </row>
    <row r="376" spans="1:21">
      <c r="A376" s="389">
        <v>369</v>
      </c>
      <c r="B376" s="68">
        <v>24</v>
      </c>
      <c r="C376">
        <v>1</v>
      </c>
      <c r="D376" s="81">
        <v>35833</v>
      </c>
      <c r="E376" s="2" t="s">
        <v>74</v>
      </c>
      <c r="F376" s="94" t="s">
        <v>0</v>
      </c>
      <c r="G376" s="2" t="s">
        <v>86</v>
      </c>
      <c r="H376" s="107"/>
      <c r="I376" s="2" t="s">
        <v>147</v>
      </c>
      <c r="K376" s="2" t="s">
        <v>75</v>
      </c>
      <c r="L376" t="s">
        <v>0</v>
      </c>
      <c r="M376" s="2" t="s">
        <v>90</v>
      </c>
      <c r="O376">
        <v>1</v>
      </c>
      <c r="P376" s="1" t="s">
        <v>1</v>
      </c>
      <c r="Q376">
        <v>1</v>
      </c>
      <c r="S376">
        <f t="shared" si="66"/>
        <v>0</v>
      </c>
      <c r="T376">
        <f t="shared" si="67"/>
        <v>1</v>
      </c>
      <c r="U376">
        <f t="shared" si="68"/>
        <v>0</v>
      </c>
    </row>
    <row r="377" spans="1:21">
      <c r="A377" s="389">
        <v>370</v>
      </c>
      <c r="B377" s="68">
        <v>24</v>
      </c>
      <c r="C377">
        <v>2</v>
      </c>
      <c r="D377" s="81">
        <v>35833</v>
      </c>
      <c r="E377" s="2" t="s">
        <v>74</v>
      </c>
      <c r="F377" s="94" t="s">
        <v>0</v>
      </c>
      <c r="G377" s="2" t="s">
        <v>86</v>
      </c>
      <c r="H377" s="107"/>
      <c r="I377" s="2" t="s">
        <v>147</v>
      </c>
      <c r="K377" s="2" t="s">
        <v>73</v>
      </c>
      <c r="L377" t="s">
        <v>0</v>
      </c>
      <c r="M377" s="2" t="s">
        <v>88</v>
      </c>
      <c r="O377">
        <v>6</v>
      </c>
      <c r="P377" s="1" t="s">
        <v>1</v>
      </c>
      <c r="Q377">
        <v>4</v>
      </c>
      <c r="S377">
        <f t="shared" ref="S377:S392" si="69">IF(O377&gt;Q377,1,0)</f>
        <v>1</v>
      </c>
      <c r="T377">
        <f t="shared" ref="T377:T392" si="70">IF(ISNUMBER(Q377),IF(O377=Q377,1,0),0)</f>
        <v>0</v>
      </c>
      <c r="U377">
        <f t="shared" ref="U377:U392" si="71">IF(O377&lt;Q377,1,0)</f>
        <v>0</v>
      </c>
    </row>
    <row r="378" spans="1:21">
      <c r="A378" s="389">
        <v>371</v>
      </c>
      <c r="B378" s="68">
        <v>24</v>
      </c>
      <c r="C378">
        <v>3</v>
      </c>
      <c r="D378" s="81">
        <v>35833</v>
      </c>
      <c r="E378" s="2" t="s">
        <v>74</v>
      </c>
      <c r="F378" s="94" t="s">
        <v>0</v>
      </c>
      <c r="G378" s="2" t="s">
        <v>86</v>
      </c>
      <c r="H378" s="107">
        <v>0</v>
      </c>
      <c r="I378" s="2" t="s">
        <v>147</v>
      </c>
      <c r="K378" s="2" t="s">
        <v>77</v>
      </c>
      <c r="L378" t="s">
        <v>0</v>
      </c>
      <c r="M378" s="2" t="s">
        <v>87</v>
      </c>
      <c r="O378">
        <v>3</v>
      </c>
      <c r="P378" s="1" t="s">
        <v>1</v>
      </c>
      <c r="Q378">
        <v>5</v>
      </c>
      <c r="S378">
        <f t="shared" si="69"/>
        <v>0</v>
      </c>
      <c r="T378">
        <f t="shared" si="70"/>
        <v>0</v>
      </c>
      <c r="U378">
        <f t="shared" si="71"/>
        <v>1</v>
      </c>
    </row>
    <row r="379" spans="1:21">
      <c r="A379" s="389">
        <v>372</v>
      </c>
      <c r="B379" s="68">
        <v>24</v>
      </c>
      <c r="C379">
        <v>4</v>
      </c>
      <c r="D379" s="81">
        <v>35833</v>
      </c>
      <c r="E379" s="2" t="s">
        <v>74</v>
      </c>
      <c r="F379" s="94" t="s">
        <v>0</v>
      </c>
      <c r="G379" s="2" t="s">
        <v>86</v>
      </c>
      <c r="H379" s="107"/>
      <c r="I379" s="2" t="s">
        <v>147</v>
      </c>
      <c r="K379" s="2" t="s">
        <v>76</v>
      </c>
      <c r="L379" t="s">
        <v>0</v>
      </c>
      <c r="M379" s="2" t="s">
        <v>85</v>
      </c>
      <c r="O379">
        <v>4</v>
      </c>
      <c r="P379" s="1" t="s">
        <v>1</v>
      </c>
      <c r="Q379">
        <v>4</v>
      </c>
      <c r="S379">
        <f t="shared" si="69"/>
        <v>0</v>
      </c>
      <c r="T379">
        <f t="shared" si="70"/>
        <v>1</v>
      </c>
      <c r="U379">
        <f t="shared" si="71"/>
        <v>0</v>
      </c>
    </row>
    <row r="380" spans="1:21">
      <c r="A380" s="389">
        <v>373</v>
      </c>
      <c r="B380" s="68">
        <v>24</v>
      </c>
      <c r="C380">
        <v>5</v>
      </c>
      <c r="D380" s="81">
        <v>35833</v>
      </c>
      <c r="E380" s="2" t="s">
        <v>74</v>
      </c>
      <c r="F380" s="94" t="s">
        <v>0</v>
      </c>
      <c r="G380" s="2" t="s">
        <v>86</v>
      </c>
      <c r="H380" s="107"/>
      <c r="I380" s="2" t="s">
        <v>147</v>
      </c>
      <c r="K380" s="2" t="s">
        <v>73</v>
      </c>
      <c r="L380" t="s">
        <v>0</v>
      </c>
      <c r="M380" s="2" t="s">
        <v>90</v>
      </c>
      <c r="O380">
        <v>3</v>
      </c>
      <c r="P380" s="1" t="s">
        <v>1</v>
      </c>
      <c r="Q380">
        <v>3</v>
      </c>
      <c r="S380">
        <f t="shared" si="69"/>
        <v>0</v>
      </c>
      <c r="T380">
        <f t="shared" si="70"/>
        <v>1</v>
      </c>
      <c r="U380">
        <f t="shared" si="71"/>
        <v>0</v>
      </c>
    </row>
    <row r="381" spans="1:21">
      <c r="A381" s="389">
        <v>374</v>
      </c>
      <c r="B381" s="68">
        <v>24</v>
      </c>
      <c r="C381">
        <v>6</v>
      </c>
      <c r="D381" s="81">
        <v>35833</v>
      </c>
      <c r="E381" s="2" t="s">
        <v>74</v>
      </c>
      <c r="F381" s="94" t="s">
        <v>0</v>
      </c>
      <c r="G381" s="2" t="s">
        <v>86</v>
      </c>
      <c r="H381" s="107"/>
      <c r="I381" s="2" t="s">
        <v>147</v>
      </c>
      <c r="K381" s="2" t="s">
        <v>77</v>
      </c>
      <c r="L381" t="s">
        <v>0</v>
      </c>
      <c r="M381" s="2" t="s">
        <v>88</v>
      </c>
      <c r="O381">
        <v>1</v>
      </c>
      <c r="P381" s="1" t="s">
        <v>1</v>
      </c>
      <c r="Q381">
        <v>0</v>
      </c>
      <c r="S381">
        <f t="shared" si="69"/>
        <v>1</v>
      </c>
      <c r="T381">
        <f t="shared" si="70"/>
        <v>0</v>
      </c>
      <c r="U381">
        <f t="shared" si="71"/>
        <v>0</v>
      </c>
    </row>
    <row r="382" spans="1:21">
      <c r="A382" s="389">
        <v>375</v>
      </c>
      <c r="B382" s="68">
        <v>24</v>
      </c>
      <c r="C382">
        <v>7</v>
      </c>
      <c r="D382" s="81">
        <v>35833</v>
      </c>
      <c r="E382" s="2" t="s">
        <v>74</v>
      </c>
      <c r="F382" s="94" t="s">
        <v>0</v>
      </c>
      <c r="G382" s="2" t="s">
        <v>86</v>
      </c>
      <c r="H382" s="107"/>
      <c r="I382" s="2" t="s">
        <v>147</v>
      </c>
      <c r="K382" s="2" t="s">
        <v>76</v>
      </c>
      <c r="L382" t="s">
        <v>0</v>
      </c>
      <c r="M382" s="2" t="s">
        <v>87</v>
      </c>
      <c r="O382">
        <v>5</v>
      </c>
      <c r="P382" s="1" t="s">
        <v>1</v>
      </c>
      <c r="Q382">
        <v>4</v>
      </c>
      <c r="S382">
        <f t="shared" si="69"/>
        <v>1</v>
      </c>
      <c r="T382">
        <f t="shared" si="70"/>
        <v>0</v>
      </c>
      <c r="U382">
        <f t="shared" si="71"/>
        <v>0</v>
      </c>
    </row>
    <row r="383" spans="1:21">
      <c r="A383" s="389">
        <v>376</v>
      </c>
      <c r="B383" s="68">
        <v>24</v>
      </c>
      <c r="C383">
        <v>8</v>
      </c>
      <c r="D383" s="81">
        <v>35833</v>
      </c>
      <c r="E383" s="2" t="s">
        <v>74</v>
      </c>
      <c r="F383" s="94" t="s">
        <v>0</v>
      </c>
      <c r="G383" s="2" t="s">
        <v>86</v>
      </c>
      <c r="H383" s="107">
        <v>0</v>
      </c>
      <c r="I383" s="2" t="s">
        <v>147</v>
      </c>
      <c r="K383" s="2" t="s">
        <v>75</v>
      </c>
      <c r="L383" t="s">
        <v>0</v>
      </c>
      <c r="M383" s="2" t="s">
        <v>85</v>
      </c>
      <c r="O383">
        <v>1</v>
      </c>
      <c r="P383" s="1" t="s">
        <v>1</v>
      </c>
      <c r="Q383">
        <v>3</v>
      </c>
      <c r="S383">
        <f t="shared" si="69"/>
        <v>0</v>
      </c>
      <c r="T383">
        <f t="shared" si="70"/>
        <v>0</v>
      </c>
      <c r="U383">
        <f t="shared" si="71"/>
        <v>1</v>
      </c>
    </row>
    <row r="384" spans="1:21">
      <c r="A384" s="389">
        <v>377</v>
      </c>
      <c r="B384" s="68">
        <v>24</v>
      </c>
      <c r="C384">
        <v>9</v>
      </c>
      <c r="D384" s="81">
        <v>35833</v>
      </c>
      <c r="E384" s="2" t="s">
        <v>74</v>
      </c>
      <c r="F384" s="94" t="s">
        <v>0</v>
      </c>
      <c r="G384" s="2" t="s">
        <v>86</v>
      </c>
      <c r="H384" s="107"/>
      <c r="I384" s="2" t="s">
        <v>147</v>
      </c>
      <c r="K384" s="2" t="s">
        <v>76</v>
      </c>
      <c r="L384" t="s">
        <v>0</v>
      </c>
      <c r="M384" s="2" t="s">
        <v>88</v>
      </c>
      <c r="O384">
        <v>2</v>
      </c>
      <c r="P384" s="1" t="s">
        <v>1</v>
      </c>
      <c r="Q384">
        <v>1</v>
      </c>
      <c r="S384">
        <f t="shared" si="69"/>
        <v>1</v>
      </c>
      <c r="T384">
        <f t="shared" si="70"/>
        <v>0</v>
      </c>
      <c r="U384">
        <f t="shared" si="71"/>
        <v>0</v>
      </c>
    </row>
    <row r="385" spans="1:21">
      <c r="A385" s="389">
        <v>378</v>
      </c>
      <c r="B385" s="68">
        <v>24</v>
      </c>
      <c r="C385">
        <v>10</v>
      </c>
      <c r="D385" s="81">
        <v>35833</v>
      </c>
      <c r="E385" s="2" t="s">
        <v>74</v>
      </c>
      <c r="F385" s="94" t="s">
        <v>0</v>
      </c>
      <c r="G385" s="2" t="s">
        <v>86</v>
      </c>
      <c r="H385" s="107"/>
      <c r="I385" s="2" t="s">
        <v>147</v>
      </c>
      <c r="K385" s="2" t="s">
        <v>77</v>
      </c>
      <c r="L385" t="s">
        <v>0</v>
      </c>
      <c r="M385" s="2" t="s">
        <v>90</v>
      </c>
      <c r="O385">
        <v>2</v>
      </c>
      <c r="P385" s="1" t="s">
        <v>1</v>
      </c>
      <c r="Q385">
        <v>2</v>
      </c>
      <c r="S385">
        <f t="shared" si="69"/>
        <v>0</v>
      </c>
      <c r="T385">
        <f t="shared" si="70"/>
        <v>1</v>
      </c>
      <c r="U385">
        <f t="shared" si="71"/>
        <v>0</v>
      </c>
    </row>
    <row r="386" spans="1:21">
      <c r="A386" s="389">
        <v>379</v>
      </c>
      <c r="B386" s="68">
        <v>24</v>
      </c>
      <c r="C386">
        <v>11</v>
      </c>
      <c r="D386" s="81">
        <v>35833</v>
      </c>
      <c r="E386" s="2" t="s">
        <v>74</v>
      </c>
      <c r="F386" s="94" t="s">
        <v>0</v>
      </c>
      <c r="G386" s="2" t="s">
        <v>86</v>
      </c>
      <c r="H386" s="107"/>
      <c r="I386" s="2" t="s">
        <v>147</v>
      </c>
      <c r="K386" s="2" t="s">
        <v>73</v>
      </c>
      <c r="L386" t="s">
        <v>0</v>
      </c>
      <c r="M386" s="2" t="s">
        <v>85</v>
      </c>
      <c r="O386">
        <v>2</v>
      </c>
      <c r="P386" s="1" t="s">
        <v>1</v>
      </c>
      <c r="Q386">
        <v>1</v>
      </c>
      <c r="S386">
        <f t="shared" si="69"/>
        <v>1</v>
      </c>
      <c r="T386">
        <f t="shared" si="70"/>
        <v>0</v>
      </c>
      <c r="U386">
        <f t="shared" si="71"/>
        <v>0</v>
      </c>
    </row>
    <row r="387" spans="1:21">
      <c r="A387" s="389">
        <v>380</v>
      </c>
      <c r="B387" s="68">
        <v>24</v>
      </c>
      <c r="C387">
        <v>12</v>
      </c>
      <c r="D387" s="81">
        <v>35833</v>
      </c>
      <c r="E387" s="2" t="s">
        <v>74</v>
      </c>
      <c r="F387" s="94" t="s">
        <v>0</v>
      </c>
      <c r="G387" s="2" t="s">
        <v>86</v>
      </c>
      <c r="H387" s="107">
        <v>0</v>
      </c>
      <c r="I387" s="2" t="s">
        <v>147</v>
      </c>
      <c r="K387" s="2" t="s">
        <v>75</v>
      </c>
      <c r="L387" t="s">
        <v>0</v>
      </c>
      <c r="M387" s="2" t="s">
        <v>87</v>
      </c>
      <c r="O387">
        <v>1</v>
      </c>
      <c r="P387" s="1" t="s">
        <v>1</v>
      </c>
      <c r="Q387">
        <v>5</v>
      </c>
      <c r="S387">
        <f t="shared" si="69"/>
        <v>0</v>
      </c>
      <c r="T387">
        <f t="shared" si="70"/>
        <v>0</v>
      </c>
      <c r="U387">
        <f t="shared" si="71"/>
        <v>1</v>
      </c>
    </row>
    <row r="388" spans="1:21">
      <c r="A388" s="389">
        <v>381</v>
      </c>
      <c r="B388" s="68">
        <v>24</v>
      </c>
      <c r="C388">
        <v>13</v>
      </c>
      <c r="D388" s="81">
        <v>35833</v>
      </c>
      <c r="E388" s="2" t="s">
        <v>74</v>
      </c>
      <c r="F388" s="94" t="s">
        <v>0</v>
      </c>
      <c r="G388" s="2" t="s">
        <v>86</v>
      </c>
      <c r="H388" s="107"/>
      <c r="I388" s="2" t="s">
        <v>147</v>
      </c>
      <c r="K388" s="2" t="s">
        <v>75</v>
      </c>
      <c r="L388" t="s">
        <v>0</v>
      </c>
      <c r="M388" s="2" t="s">
        <v>88</v>
      </c>
      <c r="O388">
        <v>5</v>
      </c>
      <c r="P388" s="1" t="s">
        <v>1</v>
      </c>
      <c r="Q388">
        <v>2</v>
      </c>
      <c r="S388">
        <f t="shared" si="69"/>
        <v>1</v>
      </c>
      <c r="T388">
        <f t="shared" si="70"/>
        <v>0</v>
      </c>
      <c r="U388">
        <f t="shared" si="71"/>
        <v>0</v>
      </c>
    </row>
    <row r="389" spans="1:21">
      <c r="A389" s="389">
        <v>382</v>
      </c>
      <c r="B389" s="68">
        <v>24</v>
      </c>
      <c r="C389">
        <v>14</v>
      </c>
      <c r="D389" s="81">
        <v>35833</v>
      </c>
      <c r="E389" s="2" t="s">
        <v>74</v>
      </c>
      <c r="F389" s="94" t="s">
        <v>0</v>
      </c>
      <c r="G389" s="2" t="s">
        <v>86</v>
      </c>
      <c r="H389" s="107"/>
      <c r="I389" s="2" t="s">
        <v>147</v>
      </c>
      <c r="K389" s="2" t="s">
        <v>76</v>
      </c>
      <c r="L389" t="s">
        <v>0</v>
      </c>
      <c r="M389" s="2" t="s">
        <v>90</v>
      </c>
      <c r="O389">
        <v>5</v>
      </c>
      <c r="P389" s="1" t="s">
        <v>1</v>
      </c>
      <c r="Q389">
        <v>2</v>
      </c>
      <c r="S389">
        <f t="shared" si="69"/>
        <v>1</v>
      </c>
      <c r="T389">
        <f t="shared" si="70"/>
        <v>0</v>
      </c>
      <c r="U389">
        <f t="shared" si="71"/>
        <v>0</v>
      </c>
    </row>
    <row r="390" spans="1:21">
      <c r="A390" s="389">
        <v>383</v>
      </c>
      <c r="B390" s="68">
        <v>24</v>
      </c>
      <c r="C390">
        <v>15</v>
      </c>
      <c r="D390" s="81">
        <v>35833</v>
      </c>
      <c r="E390" s="2" t="s">
        <v>74</v>
      </c>
      <c r="F390" s="94" t="s">
        <v>0</v>
      </c>
      <c r="G390" s="2" t="s">
        <v>86</v>
      </c>
      <c r="H390" s="107"/>
      <c r="I390" s="2" t="s">
        <v>147</v>
      </c>
      <c r="K390" s="2" t="s">
        <v>77</v>
      </c>
      <c r="L390" t="s">
        <v>0</v>
      </c>
      <c r="M390" s="2" t="s">
        <v>85</v>
      </c>
      <c r="O390">
        <v>2</v>
      </c>
      <c r="P390" s="1" t="s">
        <v>1</v>
      </c>
      <c r="Q390">
        <v>1</v>
      </c>
      <c r="S390">
        <f t="shared" si="69"/>
        <v>1</v>
      </c>
      <c r="T390">
        <f t="shared" si="70"/>
        <v>0</v>
      </c>
      <c r="U390">
        <f t="shared" si="71"/>
        <v>0</v>
      </c>
    </row>
    <row r="391" spans="1:21">
      <c r="A391" s="389">
        <v>384</v>
      </c>
      <c r="B391" s="68">
        <v>24</v>
      </c>
      <c r="C391">
        <v>16</v>
      </c>
      <c r="D391" s="81">
        <v>35833</v>
      </c>
      <c r="E391" s="2" t="s">
        <v>74</v>
      </c>
      <c r="F391" s="94" t="s">
        <v>0</v>
      </c>
      <c r="G391" s="2" t="s">
        <v>86</v>
      </c>
      <c r="H391" s="107"/>
      <c r="I391" s="2" t="s">
        <v>147</v>
      </c>
      <c r="K391" s="2" t="s">
        <v>73</v>
      </c>
      <c r="L391" t="s">
        <v>0</v>
      </c>
      <c r="M391" s="2" t="s">
        <v>87</v>
      </c>
      <c r="O391">
        <v>4</v>
      </c>
      <c r="P391" s="1" t="s">
        <v>1</v>
      </c>
      <c r="Q391">
        <v>1</v>
      </c>
      <c r="S391">
        <f t="shared" si="69"/>
        <v>1</v>
      </c>
      <c r="T391">
        <f t="shared" si="70"/>
        <v>0</v>
      </c>
      <c r="U391">
        <f t="shared" si="71"/>
        <v>0</v>
      </c>
    </row>
    <row r="392" spans="1:21">
      <c r="A392" s="389">
        <v>385</v>
      </c>
      <c r="B392" s="68">
        <v>25</v>
      </c>
      <c r="C392">
        <v>1</v>
      </c>
      <c r="D392" s="81">
        <v>35833</v>
      </c>
      <c r="E392" s="2" t="s">
        <v>86</v>
      </c>
      <c r="F392" s="94" t="s">
        <v>0</v>
      </c>
      <c r="G392" s="2" t="s">
        <v>130</v>
      </c>
      <c r="H392" s="107"/>
      <c r="I392" s="2" t="s">
        <v>147</v>
      </c>
      <c r="K392" s="2" t="s">
        <v>90</v>
      </c>
      <c r="L392" t="s">
        <v>0</v>
      </c>
      <c r="M392" s="2" t="s">
        <v>133</v>
      </c>
      <c r="O392">
        <v>6</v>
      </c>
      <c r="P392" s="1" t="s">
        <v>1</v>
      </c>
      <c r="Q392">
        <v>1</v>
      </c>
      <c r="S392">
        <f t="shared" si="69"/>
        <v>1</v>
      </c>
      <c r="T392">
        <f t="shared" si="70"/>
        <v>0</v>
      </c>
      <c r="U392">
        <f t="shared" si="71"/>
        <v>0</v>
      </c>
    </row>
    <row r="393" spans="1:21">
      <c r="A393" s="389">
        <v>386</v>
      </c>
      <c r="B393" s="68">
        <v>25</v>
      </c>
      <c r="C393">
        <v>2</v>
      </c>
      <c r="D393" s="81">
        <v>35833</v>
      </c>
      <c r="E393" s="2" t="s">
        <v>86</v>
      </c>
      <c r="F393" s="94" t="s">
        <v>0</v>
      </c>
      <c r="G393" s="2" t="s">
        <v>130</v>
      </c>
      <c r="H393" s="107"/>
      <c r="I393" s="2" t="s">
        <v>147</v>
      </c>
      <c r="K393" s="2" t="s">
        <v>88</v>
      </c>
      <c r="L393" t="s">
        <v>0</v>
      </c>
      <c r="M393" s="2" t="s">
        <v>138</v>
      </c>
      <c r="O393">
        <v>7</v>
      </c>
      <c r="P393" s="1" t="s">
        <v>1</v>
      </c>
      <c r="Q393">
        <v>6</v>
      </c>
      <c r="S393">
        <f t="shared" ref="S393:S408" si="72">IF(O393&gt;Q393,1,0)</f>
        <v>1</v>
      </c>
      <c r="T393">
        <f t="shared" ref="T393:T408" si="73">IF(ISNUMBER(Q393),IF(O393=Q393,1,0),0)</f>
        <v>0</v>
      </c>
      <c r="U393">
        <f t="shared" ref="U393:U408" si="74">IF(O393&lt;Q393,1,0)</f>
        <v>0</v>
      </c>
    </row>
    <row r="394" spans="1:21">
      <c r="A394" s="389">
        <v>387</v>
      </c>
      <c r="B394" s="68">
        <v>25</v>
      </c>
      <c r="C394">
        <v>3</v>
      </c>
      <c r="D394" s="81">
        <v>35833</v>
      </c>
      <c r="E394" s="2" t="s">
        <v>86</v>
      </c>
      <c r="F394" s="94" t="s">
        <v>0</v>
      </c>
      <c r="G394" s="2" t="s">
        <v>130</v>
      </c>
      <c r="H394" s="107"/>
      <c r="I394" s="2" t="s">
        <v>147</v>
      </c>
      <c r="K394" s="2" t="s">
        <v>85</v>
      </c>
      <c r="L394" t="s">
        <v>0</v>
      </c>
      <c r="M394" s="2" t="s">
        <v>134</v>
      </c>
      <c r="O394">
        <v>6</v>
      </c>
      <c r="P394" s="1" t="s">
        <v>1</v>
      </c>
      <c r="Q394">
        <v>5</v>
      </c>
      <c r="S394">
        <f t="shared" si="72"/>
        <v>1</v>
      </c>
      <c r="T394">
        <f t="shared" si="73"/>
        <v>0</v>
      </c>
      <c r="U394">
        <f t="shared" si="74"/>
        <v>0</v>
      </c>
    </row>
    <row r="395" spans="1:21">
      <c r="A395" s="389">
        <v>388</v>
      </c>
      <c r="B395" s="68">
        <v>25</v>
      </c>
      <c r="C395">
        <v>4</v>
      </c>
      <c r="D395" s="81">
        <v>35833</v>
      </c>
      <c r="E395" s="2" t="s">
        <v>86</v>
      </c>
      <c r="F395" s="94" t="s">
        <v>0</v>
      </c>
      <c r="G395" s="2" t="s">
        <v>130</v>
      </c>
      <c r="H395" s="107">
        <v>0</v>
      </c>
      <c r="I395" s="2" t="s">
        <v>147</v>
      </c>
      <c r="K395" s="2" t="s">
        <v>87</v>
      </c>
      <c r="L395" t="s">
        <v>0</v>
      </c>
      <c r="M395" s="2" t="s">
        <v>135</v>
      </c>
      <c r="O395">
        <v>3</v>
      </c>
      <c r="P395" s="1" t="s">
        <v>1</v>
      </c>
      <c r="Q395">
        <v>4</v>
      </c>
      <c r="S395">
        <f t="shared" si="72"/>
        <v>0</v>
      </c>
      <c r="T395">
        <f t="shared" si="73"/>
        <v>0</v>
      </c>
      <c r="U395">
        <f t="shared" si="74"/>
        <v>1</v>
      </c>
    </row>
    <row r="396" spans="1:21">
      <c r="A396" s="389">
        <v>389</v>
      </c>
      <c r="B396" s="68">
        <v>25</v>
      </c>
      <c r="C396">
        <v>5</v>
      </c>
      <c r="D396" s="81">
        <v>35833</v>
      </c>
      <c r="E396" s="2" t="s">
        <v>86</v>
      </c>
      <c r="F396" s="94" t="s">
        <v>0</v>
      </c>
      <c r="G396" s="2" t="s">
        <v>130</v>
      </c>
      <c r="H396" s="107"/>
      <c r="I396" s="2" t="s">
        <v>147</v>
      </c>
      <c r="K396" s="2" t="s">
        <v>88</v>
      </c>
      <c r="L396" t="s">
        <v>0</v>
      </c>
      <c r="M396" s="2" t="s">
        <v>133</v>
      </c>
      <c r="O396">
        <v>6</v>
      </c>
      <c r="P396" s="1" t="s">
        <v>1</v>
      </c>
      <c r="Q396">
        <v>4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>
      <c r="A397" s="389">
        <v>390</v>
      </c>
      <c r="B397" s="68">
        <v>25</v>
      </c>
      <c r="C397">
        <v>6</v>
      </c>
      <c r="D397" s="81">
        <v>35833</v>
      </c>
      <c r="E397" s="2" t="s">
        <v>86</v>
      </c>
      <c r="F397" s="94" t="s">
        <v>0</v>
      </c>
      <c r="G397" s="2" t="s">
        <v>130</v>
      </c>
      <c r="H397" s="107">
        <v>0</v>
      </c>
      <c r="I397" s="2" t="s">
        <v>147</v>
      </c>
      <c r="K397" s="2" t="s">
        <v>85</v>
      </c>
      <c r="L397" t="s">
        <v>0</v>
      </c>
      <c r="M397" s="2" t="s">
        <v>138</v>
      </c>
      <c r="O397">
        <v>5</v>
      </c>
      <c r="P397" s="1" t="s">
        <v>1</v>
      </c>
      <c r="Q397">
        <v>6</v>
      </c>
      <c r="S397">
        <f t="shared" si="72"/>
        <v>0</v>
      </c>
      <c r="T397">
        <f t="shared" si="73"/>
        <v>0</v>
      </c>
      <c r="U397">
        <f t="shared" si="74"/>
        <v>1</v>
      </c>
    </row>
    <row r="398" spans="1:21">
      <c r="A398" s="389">
        <v>391</v>
      </c>
      <c r="B398" s="68">
        <v>25</v>
      </c>
      <c r="C398">
        <v>7</v>
      </c>
      <c r="D398" s="81">
        <v>35833</v>
      </c>
      <c r="E398" s="2" t="s">
        <v>86</v>
      </c>
      <c r="F398" s="94" t="s">
        <v>0</v>
      </c>
      <c r="G398" s="2" t="s">
        <v>130</v>
      </c>
      <c r="H398" s="107"/>
      <c r="I398" s="2" t="s">
        <v>147</v>
      </c>
      <c r="K398" s="2" t="s">
        <v>87</v>
      </c>
      <c r="L398" t="s">
        <v>0</v>
      </c>
      <c r="M398" s="2" t="s">
        <v>134</v>
      </c>
      <c r="O398">
        <v>5</v>
      </c>
      <c r="P398" s="1" t="s">
        <v>1</v>
      </c>
      <c r="Q398">
        <v>2</v>
      </c>
      <c r="S398">
        <f t="shared" si="72"/>
        <v>1</v>
      </c>
      <c r="T398">
        <f t="shared" si="73"/>
        <v>0</v>
      </c>
      <c r="U398">
        <f t="shared" si="74"/>
        <v>0</v>
      </c>
    </row>
    <row r="399" spans="1:21">
      <c r="A399" s="389">
        <v>392</v>
      </c>
      <c r="B399" s="68">
        <v>25</v>
      </c>
      <c r="C399">
        <v>8</v>
      </c>
      <c r="D399" s="81">
        <v>35833</v>
      </c>
      <c r="E399" s="2" t="s">
        <v>86</v>
      </c>
      <c r="F399" s="94" t="s">
        <v>0</v>
      </c>
      <c r="G399" s="2" t="s">
        <v>130</v>
      </c>
      <c r="H399" s="107"/>
      <c r="I399" s="2" t="s">
        <v>147</v>
      </c>
      <c r="K399" s="2" t="s">
        <v>90</v>
      </c>
      <c r="L399" t="s">
        <v>0</v>
      </c>
      <c r="M399" s="2" t="s">
        <v>135</v>
      </c>
      <c r="O399">
        <v>1</v>
      </c>
      <c r="P399" s="1" t="s">
        <v>1</v>
      </c>
      <c r="Q399">
        <v>1</v>
      </c>
      <c r="S399">
        <f t="shared" si="72"/>
        <v>0</v>
      </c>
      <c r="T399">
        <f t="shared" si="73"/>
        <v>1</v>
      </c>
      <c r="U399">
        <f t="shared" si="74"/>
        <v>0</v>
      </c>
    </row>
    <row r="400" spans="1:21">
      <c r="A400" s="389">
        <v>393</v>
      </c>
      <c r="B400" s="68">
        <v>25</v>
      </c>
      <c r="C400">
        <v>9</v>
      </c>
      <c r="D400" s="81">
        <v>35833</v>
      </c>
      <c r="E400" s="2" t="s">
        <v>86</v>
      </c>
      <c r="F400" s="94" t="s">
        <v>0</v>
      </c>
      <c r="G400" s="2" t="s">
        <v>130</v>
      </c>
      <c r="H400" s="107"/>
      <c r="I400" s="2" t="s">
        <v>147</v>
      </c>
      <c r="K400" s="2" t="s">
        <v>87</v>
      </c>
      <c r="L400" t="s">
        <v>0</v>
      </c>
      <c r="M400" s="2" t="s">
        <v>138</v>
      </c>
      <c r="O400">
        <v>4</v>
      </c>
      <c r="P400" s="1" t="s">
        <v>1</v>
      </c>
      <c r="Q400">
        <v>3</v>
      </c>
      <c r="S400">
        <f t="shared" si="72"/>
        <v>1</v>
      </c>
      <c r="T400">
        <f t="shared" si="73"/>
        <v>0</v>
      </c>
      <c r="U400">
        <f t="shared" si="74"/>
        <v>0</v>
      </c>
    </row>
    <row r="401" spans="1:21">
      <c r="A401" s="389">
        <v>394</v>
      </c>
      <c r="B401" s="68">
        <v>25</v>
      </c>
      <c r="C401">
        <v>10</v>
      </c>
      <c r="D401" s="81">
        <v>35833</v>
      </c>
      <c r="E401" s="2" t="s">
        <v>86</v>
      </c>
      <c r="F401" s="94" t="s">
        <v>0</v>
      </c>
      <c r="G401" s="2" t="s">
        <v>130</v>
      </c>
      <c r="H401" s="107">
        <v>0</v>
      </c>
      <c r="I401" s="2" t="s">
        <v>147</v>
      </c>
      <c r="K401" s="2" t="s">
        <v>85</v>
      </c>
      <c r="L401" t="s">
        <v>0</v>
      </c>
      <c r="M401" s="2" t="s">
        <v>133</v>
      </c>
      <c r="O401">
        <v>2</v>
      </c>
      <c r="P401" s="1" t="s">
        <v>1</v>
      </c>
      <c r="Q401">
        <v>6</v>
      </c>
      <c r="S401">
        <f t="shared" si="72"/>
        <v>0</v>
      </c>
      <c r="T401">
        <f t="shared" si="73"/>
        <v>0</v>
      </c>
      <c r="U401">
        <f t="shared" si="74"/>
        <v>1</v>
      </c>
    </row>
    <row r="402" spans="1:21">
      <c r="A402" s="389">
        <v>395</v>
      </c>
      <c r="B402" s="68">
        <v>25</v>
      </c>
      <c r="C402">
        <v>11</v>
      </c>
      <c r="D402" s="81">
        <v>35833</v>
      </c>
      <c r="E402" s="2" t="s">
        <v>86</v>
      </c>
      <c r="F402" s="94" t="s">
        <v>0</v>
      </c>
      <c r="G402" s="2" t="s">
        <v>130</v>
      </c>
      <c r="H402" s="107">
        <v>0</v>
      </c>
      <c r="I402" s="2" t="s">
        <v>147</v>
      </c>
      <c r="K402" s="2" t="s">
        <v>88</v>
      </c>
      <c r="L402" t="s">
        <v>0</v>
      </c>
      <c r="M402" s="2" t="s">
        <v>135</v>
      </c>
      <c r="O402">
        <v>2</v>
      </c>
      <c r="P402" s="1" t="s">
        <v>1</v>
      </c>
      <c r="Q402">
        <v>5</v>
      </c>
      <c r="S402">
        <f t="shared" si="72"/>
        <v>0</v>
      </c>
      <c r="T402">
        <f t="shared" si="73"/>
        <v>0</v>
      </c>
      <c r="U402">
        <f t="shared" si="74"/>
        <v>1</v>
      </c>
    </row>
    <row r="403" spans="1:21">
      <c r="A403" s="389">
        <v>396</v>
      </c>
      <c r="B403" s="68">
        <v>25</v>
      </c>
      <c r="C403">
        <v>12</v>
      </c>
      <c r="D403" s="81">
        <v>35833</v>
      </c>
      <c r="E403" s="2" t="s">
        <v>86</v>
      </c>
      <c r="F403" s="94" t="s">
        <v>0</v>
      </c>
      <c r="G403" s="2" t="s">
        <v>130</v>
      </c>
      <c r="H403" s="107"/>
      <c r="I403" s="2" t="s">
        <v>147</v>
      </c>
      <c r="K403" s="2" t="s">
        <v>90</v>
      </c>
      <c r="L403" t="s">
        <v>0</v>
      </c>
      <c r="M403" s="2" t="s">
        <v>134</v>
      </c>
      <c r="O403">
        <v>5</v>
      </c>
      <c r="P403" s="1" t="s">
        <v>1</v>
      </c>
      <c r="Q403">
        <v>4</v>
      </c>
      <c r="S403">
        <f t="shared" si="72"/>
        <v>1</v>
      </c>
      <c r="T403">
        <f t="shared" si="73"/>
        <v>0</v>
      </c>
      <c r="U403">
        <f t="shared" si="74"/>
        <v>0</v>
      </c>
    </row>
    <row r="404" spans="1:21">
      <c r="A404" s="389">
        <v>397</v>
      </c>
      <c r="B404" s="68">
        <v>25</v>
      </c>
      <c r="C404">
        <v>13</v>
      </c>
      <c r="D404" s="81">
        <v>35833</v>
      </c>
      <c r="E404" s="2" t="s">
        <v>86</v>
      </c>
      <c r="F404" s="94" t="s">
        <v>0</v>
      </c>
      <c r="G404" s="2" t="s">
        <v>130</v>
      </c>
      <c r="H404" s="107"/>
      <c r="I404" s="2" t="s">
        <v>147</v>
      </c>
      <c r="K404" s="2" t="s">
        <v>90</v>
      </c>
      <c r="L404" t="s">
        <v>0</v>
      </c>
      <c r="M404" s="2" t="s">
        <v>138</v>
      </c>
      <c r="O404">
        <v>9</v>
      </c>
      <c r="P404" s="1" t="s">
        <v>1</v>
      </c>
      <c r="Q404">
        <v>2</v>
      </c>
      <c r="S404">
        <f t="shared" si="72"/>
        <v>1</v>
      </c>
      <c r="T404">
        <f t="shared" si="73"/>
        <v>0</v>
      </c>
      <c r="U404">
        <f t="shared" si="74"/>
        <v>0</v>
      </c>
    </row>
    <row r="405" spans="1:21">
      <c r="A405" s="389">
        <v>398</v>
      </c>
      <c r="B405" s="68">
        <v>25</v>
      </c>
      <c r="C405">
        <v>14</v>
      </c>
      <c r="D405" s="81">
        <v>35833</v>
      </c>
      <c r="E405" s="2" t="s">
        <v>86</v>
      </c>
      <c r="F405" s="94" t="s">
        <v>0</v>
      </c>
      <c r="G405" s="2" t="s">
        <v>130</v>
      </c>
      <c r="H405" s="107"/>
      <c r="I405" s="2" t="s">
        <v>147</v>
      </c>
      <c r="K405" s="2" t="s">
        <v>87</v>
      </c>
      <c r="L405" t="s">
        <v>0</v>
      </c>
      <c r="M405" s="2" t="s">
        <v>133</v>
      </c>
      <c r="O405">
        <v>6</v>
      </c>
      <c r="P405" s="1" t="s">
        <v>1</v>
      </c>
      <c r="Q405">
        <v>5</v>
      </c>
      <c r="S405">
        <f t="shared" si="72"/>
        <v>1</v>
      </c>
      <c r="T405">
        <f t="shared" si="73"/>
        <v>0</v>
      </c>
      <c r="U405">
        <f t="shared" si="74"/>
        <v>0</v>
      </c>
    </row>
    <row r="406" spans="1:21">
      <c r="A406" s="389">
        <v>399</v>
      </c>
      <c r="B406" s="68">
        <v>25</v>
      </c>
      <c r="C406">
        <v>15</v>
      </c>
      <c r="D406" s="81">
        <v>35833</v>
      </c>
      <c r="E406" s="2" t="s">
        <v>86</v>
      </c>
      <c r="F406" s="94" t="s">
        <v>0</v>
      </c>
      <c r="G406" s="2" t="s">
        <v>130</v>
      </c>
      <c r="H406" s="107"/>
      <c r="I406" s="2" t="s">
        <v>147</v>
      </c>
      <c r="K406" s="2" t="s">
        <v>85</v>
      </c>
      <c r="L406" t="s">
        <v>0</v>
      </c>
      <c r="M406" s="2" t="s">
        <v>135</v>
      </c>
      <c r="O406">
        <v>2</v>
      </c>
      <c r="P406" s="1" t="s">
        <v>1</v>
      </c>
      <c r="Q406">
        <v>2</v>
      </c>
      <c r="S406">
        <f t="shared" si="72"/>
        <v>0</v>
      </c>
      <c r="T406">
        <f t="shared" si="73"/>
        <v>1</v>
      </c>
      <c r="U406">
        <f t="shared" si="74"/>
        <v>0</v>
      </c>
    </row>
    <row r="407" spans="1:21">
      <c r="A407" s="389">
        <v>400</v>
      </c>
      <c r="B407" s="68">
        <v>25</v>
      </c>
      <c r="C407">
        <v>16</v>
      </c>
      <c r="D407" s="81">
        <v>35833</v>
      </c>
      <c r="E407" s="2" t="s">
        <v>86</v>
      </c>
      <c r="F407" s="94" t="s">
        <v>0</v>
      </c>
      <c r="G407" s="2" t="s">
        <v>130</v>
      </c>
      <c r="H407" s="107"/>
      <c r="I407" s="2" t="s">
        <v>147</v>
      </c>
      <c r="K407" s="2" t="s">
        <v>88</v>
      </c>
      <c r="L407" t="s">
        <v>0</v>
      </c>
      <c r="M407" s="2" t="s">
        <v>134</v>
      </c>
      <c r="O407">
        <v>4</v>
      </c>
      <c r="P407" s="1" t="s">
        <v>1</v>
      </c>
      <c r="Q407">
        <v>2</v>
      </c>
      <c r="S407">
        <f t="shared" si="72"/>
        <v>1</v>
      </c>
      <c r="T407">
        <f t="shared" si="73"/>
        <v>0</v>
      </c>
      <c r="U407">
        <f t="shared" si="74"/>
        <v>0</v>
      </c>
    </row>
    <row r="408" spans="1:21">
      <c r="A408" s="389">
        <v>401</v>
      </c>
      <c r="B408" s="68">
        <v>26</v>
      </c>
      <c r="C408">
        <v>1</v>
      </c>
      <c r="D408" s="81">
        <v>35833</v>
      </c>
      <c r="E408" s="2" t="s">
        <v>74</v>
      </c>
      <c r="F408" s="94" t="s">
        <v>0</v>
      </c>
      <c r="G408" s="2" t="s">
        <v>137</v>
      </c>
      <c r="H408" s="107"/>
      <c r="I408" s="2" t="s">
        <v>147</v>
      </c>
      <c r="K408" s="2" t="s">
        <v>75</v>
      </c>
      <c r="L408" t="s">
        <v>0</v>
      </c>
      <c r="M408" s="2" t="s">
        <v>141</v>
      </c>
      <c r="O408">
        <v>4</v>
      </c>
      <c r="P408" s="1" t="s">
        <v>1</v>
      </c>
      <c r="Q408">
        <v>1</v>
      </c>
      <c r="S408">
        <f t="shared" si="72"/>
        <v>1</v>
      </c>
      <c r="T408">
        <f t="shared" si="73"/>
        <v>0</v>
      </c>
      <c r="U408">
        <f t="shared" si="74"/>
        <v>0</v>
      </c>
    </row>
    <row r="409" spans="1:21">
      <c r="A409" s="389">
        <v>402</v>
      </c>
      <c r="B409" s="68">
        <v>26</v>
      </c>
      <c r="C409">
        <v>2</v>
      </c>
      <c r="D409" s="81">
        <v>35833</v>
      </c>
      <c r="E409" s="2" t="s">
        <v>74</v>
      </c>
      <c r="F409" s="94" t="s">
        <v>0</v>
      </c>
      <c r="G409" s="2" t="s">
        <v>137</v>
      </c>
      <c r="H409" s="107">
        <v>0</v>
      </c>
      <c r="I409" s="2" t="s">
        <v>147</v>
      </c>
      <c r="K409" s="2" t="s">
        <v>73</v>
      </c>
      <c r="L409" t="s">
        <v>0</v>
      </c>
      <c r="M409" s="2" t="s">
        <v>249</v>
      </c>
      <c r="O409">
        <v>2</v>
      </c>
      <c r="P409" s="1" t="s">
        <v>1</v>
      </c>
      <c r="Q409">
        <v>5</v>
      </c>
      <c r="S409">
        <f t="shared" ref="S409:S424" si="75">IF(O409&gt;Q409,1,0)</f>
        <v>0</v>
      </c>
      <c r="T409">
        <f t="shared" ref="T409:T424" si="76">IF(ISNUMBER(Q409),IF(O409=Q409,1,0),0)</f>
        <v>0</v>
      </c>
      <c r="U409">
        <f t="shared" ref="U409:U424" si="77">IF(O409&lt;Q409,1,0)</f>
        <v>1</v>
      </c>
    </row>
    <row r="410" spans="1:21">
      <c r="A410" s="389">
        <v>403</v>
      </c>
      <c r="B410" s="68">
        <v>26</v>
      </c>
      <c r="C410">
        <v>3</v>
      </c>
      <c r="D410" s="81">
        <v>35833</v>
      </c>
      <c r="E410" s="2" t="s">
        <v>74</v>
      </c>
      <c r="F410" s="94" t="s">
        <v>0</v>
      </c>
      <c r="G410" s="2" t="s">
        <v>137</v>
      </c>
      <c r="H410" s="107"/>
      <c r="I410" s="2" t="s">
        <v>147</v>
      </c>
      <c r="K410" s="2" t="s">
        <v>77</v>
      </c>
      <c r="L410" t="s">
        <v>0</v>
      </c>
      <c r="M410" s="2" t="s">
        <v>136</v>
      </c>
      <c r="O410">
        <v>5</v>
      </c>
      <c r="P410" s="1" t="s">
        <v>1</v>
      </c>
      <c r="Q410">
        <v>1</v>
      </c>
      <c r="S410">
        <f t="shared" si="75"/>
        <v>1</v>
      </c>
      <c r="T410">
        <f t="shared" si="76"/>
        <v>0</v>
      </c>
      <c r="U410">
        <f t="shared" si="77"/>
        <v>0</v>
      </c>
    </row>
    <row r="411" spans="1:21">
      <c r="A411" s="389">
        <v>404</v>
      </c>
      <c r="B411" s="68">
        <v>26</v>
      </c>
      <c r="C411">
        <v>4</v>
      </c>
      <c r="D411" s="81">
        <v>35833</v>
      </c>
      <c r="E411" s="2" t="s">
        <v>74</v>
      </c>
      <c r="F411" s="94" t="s">
        <v>0</v>
      </c>
      <c r="G411" s="2" t="s">
        <v>137</v>
      </c>
      <c r="H411" s="107"/>
      <c r="I411" s="2" t="s">
        <v>147</v>
      </c>
      <c r="K411" s="2" t="s">
        <v>76</v>
      </c>
      <c r="L411" t="s">
        <v>0</v>
      </c>
      <c r="M411" s="2" t="s">
        <v>142</v>
      </c>
      <c r="O411">
        <v>3</v>
      </c>
      <c r="P411" s="1" t="s">
        <v>1</v>
      </c>
      <c r="Q411">
        <v>3</v>
      </c>
      <c r="S411">
        <f t="shared" si="75"/>
        <v>0</v>
      </c>
      <c r="T411">
        <f t="shared" si="76"/>
        <v>1</v>
      </c>
      <c r="U411">
        <f t="shared" si="77"/>
        <v>0</v>
      </c>
    </row>
    <row r="412" spans="1:21">
      <c r="A412" s="389">
        <v>405</v>
      </c>
      <c r="B412" s="68">
        <v>26</v>
      </c>
      <c r="C412">
        <v>5</v>
      </c>
      <c r="D412" s="81">
        <v>35833</v>
      </c>
      <c r="E412" s="2" t="s">
        <v>74</v>
      </c>
      <c r="F412" s="94" t="s">
        <v>0</v>
      </c>
      <c r="G412" s="2" t="s">
        <v>137</v>
      </c>
      <c r="H412" s="107"/>
      <c r="I412" s="2" t="s">
        <v>147</v>
      </c>
      <c r="K412" s="2" t="s">
        <v>73</v>
      </c>
      <c r="L412" t="s">
        <v>0</v>
      </c>
      <c r="M412" s="2" t="s">
        <v>141</v>
      </c>
      <c r="O412">
        <v>3</v>
      </c>
      <c r="P412" s="1" t="s">
        <v>1</v>
      </c>
      <c r="Q412">
        <v>2</v>
      </c>
      <c r="S412">
        <f t="shared" si="75"/>
        <v>1</v>
      </c>
      <c r="T412">
        <f t="shared" si="76"/>
        <v>0</v>
      </c>
      <c r="U412">
        <f t="shared" si="77"/>
        <v>0</v>
      </c>
    </row>
    <row r="413" spans="1:21">
      <c r="A413" s="389">
        <v>406</v>
      </c>
      <c r="B413" s="68">
        <v>26</v>
      </c>
      <c r="C413">
        <v>6</v>
      </c>
      <c r="D413" s="81">
        <v>35833</v>
      </c>
      <c r="E413" s="2" t="s">
        <v>74</v>
      </c>
      <c r="F413" s="94" t="s">
        <v>0</v>
      </c>
      <c r="G413" s="2" t="s">
        <v>137</v>
      </c>
      <c r="H413" s="107"/>
      <c r="I413" s="2" t="s">
        <v>147</v>
      </c>
      <c r="K413" s="2" t="s">
        <v>77</v>
      </c>
      <c r="L413" t="s">
        <v>0</v>
      </c>
      <c r="M413" s="2" t="s">
        <v>249</v>
      </c>
      <c r="O413">
        <v>2</v>
      </c>
      <c r="P413" s="1" t="s">
        <v>1</v>
      </c>
      <c r="Q413">
        <v>1</v>
      </c>
      <c r="S413">
        <f t="shared" si="75"/>
        <v>1</v>
      </c>
      <c r="T413">
        <f t="shared" si="76"/>
        <v>0</v>
      </c>
      <c r="U413">
        <f t="shared" si="77"/>
        <v>0</v>
      </c>
    </row>
    <row r="414" spans="1:21">
      <c r="A414" s="389">
        <v>407</v>
      </c>
      <c r="B414" s="68">
        <v>26</v>
      </c>
      <c r="C414">
        <v>7</v>
      </c>
      <c r="D414" s="81">
        <v>35833</v>
      </c>
      <c r="E414" s="2" t="s">
        <v>74</v>
      </c>
      <c r="F414" s="94" t="s">
        <v>0</v>
      </c>
      <c r="G414" s="2" t="s">
        <v>137</v>
      </c>
      <c r="H414" s="107"/>
      <c r="I414" s="2" t="s">
        <v>147</v>
      </c>
      <c r="K414" s="2" t="s">
        <v>76</v>
      </c>
      <c r="L414" t="s">
        <v>0</v>
      </c>
      <c r="M414" s="2" t="s">
        <v>136</v>
      </c>
      <c r="O414">
        <v>6</v>
      </c>
      <c r="P414" s="1" t="s">
        <v>1</v>
      </c>
      <c r="Q414">
        <v>3</v>
      </c>
      <c r="S414">
        <f t="shared" si="75"/>
        <v>1</v>
      </c>
      <c r="T414">
        <f t="shared" si="76"/>
        <v>0</v>
      </c>
      <c r="U414">
        <f t="shared" si="77"/>
        <v>0</v>
      </c>
    </row>
    <row r="415" spans="1:21">
      <c r="A415" s="389">
        <v>408</v>
      </c>
      <c r="B415" s="68">
        <v>26</v>
      </c>
      <c r="C415">
        <v>8</v>
      </c>
      <c r="D415" s="81">
        <v>35833</v>
      </c>
      <c r="E415" s="2" t="s">
        <v>74</v>
      </c>
      <c r="F415" s="94" t="s">
        <v>0</v>
      </c>
      <c r="G415" s="2" t="s">
        <v>137</v>
      </c>
      <c r="H415" s="107"/>
      <c r="I415" s="2" t="s">
        <v>147</v>
      </c>
      <c r="K415" s="2" t="s">
        <v>75</v>
      </c>
      <c r="L415" t="s">
        <v>0</v>
      </c>
      <c r="M415" s="2" t="s">
        <v>142</v>
      </c>
      <c r="O415">
        <v>2</v>
      </c>
      <c r="P415" s="1" t="s">
        <v>1</v>
      </c>
      <c r="Q415">
        <v>0</v>
      </c>
      <c r="S415">
        <f t="shared" si="75"/>
        <v>1</v>
      </c>
      <c r="T415">
        <f t="shared" si="76"/>
        <v>0</v>
      </c>
      <c r="U415">
        <f t="shared" si="77"/>
        <v>0</v>
      </c>
    </row>
    <row r="416" spans="1:21">
      <c r="A416" s="389">
        <v>409</v>
      </c>
      <c r="B416" s="68">
        <v>26</v>
      </c>
      <c r="C416">
        <v>9</v>
      </c>
      <c r="D416" s="81">
        <v>35833</v>
      </c>
      <c r="E416" s="2" t="s">
        <v>74</v>
      </c>
      <c r="F416" s="94" t="s">
        <v>0</v>
      </c>
      <c r="G416" s="2" t="s">
        <v>137</v>
      </c>
      <c r="H416" s="107"/>
      <c r="I416" s="2" t="s">
        <v>147</v>
      </c>
      <c r="K416" s="2" t="s">
        <v>76</v>
      </c>
      <c r="L416" t="s">
        <v>0</v>
      </c>
      <c r="M416" s="2" t="s">
        <v>249</v>
      </c>
      <c r="O416">
        <v>5</v>
      </c>
      <c r="P416" s="1" t="s">
        <v>1</v>
      </c>
      <c r="Q416">
        <v>4</v>
      </c>
      <c r="S416">
        <f t="shared" si="75"/>
        <v>1</v>
      </c>
      <c r="T416">
        <f t="shared" si="76"/>
        <v>0</v>
      </c>
      <c r="U416">
        <f t="shared" si="77"/>
        <v>0</v>
      </c>
    </row>
    <row r="417" spans="1:21">
      <c r="A417" s="389">
        <v>410</v>
      </c>
      <c r="B417" s="68">
        <v>26</v>
      </c>
      <c r="C417">
        <v>10</v>
      </c>
      <c r="D417" s="81">
        <v>35833</v>
      </c>
      <c r="E417" s="2" t="s">
        <v>74</v>
      </c>
      <c r="F417" s="94" t="s">
        <v>0</v>
      </c>
      <c r="G417" s="2" t="s">
        <v>137</v>
      </c>
      <c r="H417" s="107"/>
      <c r="I417" s="2" t="s">
        <v>147</v>
      </c>
      <c r="K417" s="2" t="s">
        <v>77</v>
      </c>
      <c r="L417" t="s">
        <v>0</v>
      </c>
      <c r="M417" s="2" t="s">
        <v>141</v>
      </c>
      <c r="O417">
        <v>2</v>
      </c>
      <c r="P417" s="1" t="s">
        <v>1</v>
      </c>
      <c r="Q417">
        <v>2</v>
      </c>
      <c r="S417">
        <f t="shared" si="75"/>
        <v>0</v>
      </c>
      <c r="T417">
        <f t="shared" si="76"/>
        <v>1</v>
      </c>
      <c r="U417">
        <f t="shared" si="77"/>
        <v>0</v>
      </c>
    </row>
    <row r="418" spans="1:21">
      <c r="A418" s="389">
        <v>411</v>
      </c>
      <c r="B418" s="68">
        <v>26</v>
      </c>
      <c r="C418">
        <v>11</v>
      </c>
      <c r="D418" s="81">
        <v>35833</v>
      </c>
      <c r="E418" s="2" t="s">
        <v>74</v>
      </c>
      <c r="F418" s="94" t="s">
        <v>0</v>
      </c>
      <c r="G418" s="2" t="s">
        <v>137</v>
      </c>
      <c r="H418" s="107"/>
      <c r="I418" s="2" t="s">
        <v>147</v>
      </c>
      <c r="K418" s="2" t="s">
        <v>73</v>
      </c>
      <c r="L418" t="s">
        <v>0</v>
      </c>
      <c r="M418" s="2" t="s">
        <v>142</v>
      </c>
      <c r="O418">
        <v>7</v>
      </c>
      <c r="P418" s="1" t="s">
        <v>1</v>
      </c>
      <c r="Q418">
        <v>1</v>
      </c>
      <c r="S418">
        <f t="shared" si="75"/>
        <v>1</v>
      </c>
      <c r="T418">
        <f t="shared" si="76"/>
        <v>0</v>
      </c>
      <c r="U418">
        <f t="shared" si="77"/>
        <v>0</v>
      </c>
    </row>
    <row r="419" spans="1:21">
      <c r="A419" s="389">
        <v>412</v>
      </c>
      <c r="B419" s="68">
        <v>26</v>
      </c>
      <c r="C419">
        <v>12</v>
      </c>
      <c r="D419" s="81">
        <v>35833</v>
      </c>
      <c r="E419" s="2" t="s">
        <v>74</v>
      </c>
      <c r="F419" s="94" t="s">
        <v>0</v>
      </c>
      <c r="G419" s="2" t="s">
        <v>137</v>
      </c>
      <c r="H419" s="107"/>
      <c r="I419" s="2" t="s">
        <v>147</v>
      </c>
      <c r="K419" s="2" t="s">
        <v>75</v>
      </c>
      <c r="L419" t="s">
        <v>0</v>
      </c>
      <c r="M419" s="2" t="s">
        <v>136</v>
      </c>
      <c r="O419">
        <v>3</v>
      </c>
      <c r="P419" s="1" t="s">
        <v>1</v>
      </c>
      <c r="Q419">
        <v>2</v>
      </c>
      <c r="S419">
        <f t="shared" si="75"/>
        <v>1</v>
      </c>
      <c r="T419">
        <f t="shared" si="76"/>
        <v>0</v>
      </c>
      <c r="U419">
        <f t="shared" si="77"/>
        <v>0</v>
      </c>
    </row>
    <row r="420" spans="1:21">
      <c r="A420" s="389">
        <v>413</v>
      </c>
      <c r="B420" s="68">
        <v>26</v>
      </c>
      <c r="C420">
        <v>13</v>
      </c>
      <c r="D420" s="81">
        <v>35833</v>
      </c>
      <c r="E420" s="2" t="s">
        <v>74</v>
      </c>
      <c r="F420" s="94" t="s">
        <v>0</v>
      </c>
      <c r="G420" s="2" t="s">
        <v>137</v>
      </c>
      <c r="H420" s="107"/>
      <c r="I420" s="2" t="s">
        <v>147</v>
      </c>
      <c r="K420" s="2" t="s">
        <v>75</v>
      </c>
      <c r="L420" t="s">
        <v>0</v>
      </c>
      <c r="M420" s="2" t="s">
        <v>249</v>
      </c>
      <c r="O420">
        <v>6</v>
      </c>
      <c r="P420" s="1" t="s">
        <v>1</v>
      </c>
      <c r="Q420">
        <v>4</v>
      </c>
      <c r="S420">
        <f t="shared" si="75"/>
        <v>1</v>
      </c>
      <c r="T420">
        <f t="shared" si="76"/>
        <v>0</v>
      </c>
      <c r="U420">
        <f t="shared" si="77"/>
        <v>0</v>
      </c>
    </row>
    <row r="421" spans="1:21">
      <c r="A421" s="389">
        <v>414</v>
      </c>
      <c r="B421" s="68">
        <v>26</v>
      </c>
      <c r="C421">
        <v>14</v>
      </c>
      <c r="D421" s="81">
        <v>35833</v>
      </c>
      <c r="E421" s="2" t="s">
        <v>74</v>
      </c>
      <c r="F421" s="94" t="s">
        <v>0</v>
      </c>
      <c r="G421" s="2" t="s">
        <v>137</v>
      </c>
      <c r="H421" s="107"/>
      <c r="I421" s="2" t="s">
        <v>147</v>
      </c>
      <c r="K421" s="2" t="s">
        <v>76</v>
      </c>
      <c r="L421" t="s">
        <v>0</v>
      </c>
      <c r="M421" s="2" t="s">
        <v>141</v>
      </c>
      <c r="O421">
        <v>4</v>
      </c>
      <c r="P421" s="1" t="s">
        <v>1</v>
      </c>
      <c r="Q421">
        <v>0</v>
      </c>
      <c r="S421">
        <f t="shared" si="75"/>
        <v>1</v>
      </c>
      <c r="T421">
        <f t="shared" si="76"/>
        <v>0</v>
      </c>
      <c r="U421">
        <f t="shared" si="77"/>
        <v>0</v>
      </c>
    </row>
    <row r="422" spans="1:21">
      <c r="A422" s="389">
        <v>415</v>
      </c>
      <c r="B422" s="68">
        <v>26</v>
      </c>
      <c r="C422">
        <v>15</v>
      </c>
      <c r="D422" s="81">
        <v>35833</v>
      </c>
      <c r="E422" s="2" t="s">
        <v>74</v>
      </c>
      <c r="F422" s="94" t="s">
        <v>0</v>
      </c>
      <c r="G422" s="2" t="s">
        <v>137</v>
      </c>
      <c r="H422" s="107"/>
      <c r="I422" s="2" t="s">
        <v>147</v>
      </c>
      <c r="K422" s="2" t="s">
        <v>77</v>
      </c>
      <c r="L422" t="s">
        <v>0</v>
      </c>
      <c r="M422" s="2" t="s">
        <v>142</v>
      </c>
      <c r="O422">
        <v>5</v>
      </c>
      <c r="P422" s="1" t="s">
        <v>1</v>
      </c>
      <c r="Q422">
        <v>2</v>
      </c>
      <c r="S422">
        <f t="shared" si="75"/>
        <v>1</v>
      </c>
      <c r="T422">
        <f t="shared" si="76"/>
        <v>0</v>
      </c>
      <c r="U422">
        <f t="shared" si="77"/>
        <v>0</v>
      </c>
    </row>
    <row r="423" spans="1:21">
      <c r="A423" s="389">
        <v>416</v>
      </c>
      <c r="B423" s="68">
        <v>26</v>
      </c>
      <c r="C423">
        <v>16</v>
      </c>
      <c r="D423" s="81">
        <v>35833</v>
      </c>
      <c r="E423" s="2" t="s">
        <v>74</v>
      </c>
      <c r="F423" s="94" t="s">
        <v>0</v>
      </c>
      <c r="G423" s="2" t="s">
        <v>137</v>
      </c>
      <c r="H423" s="107"/>
      <c r="I423" s="2" t="s">
        <v>147</v>
      </c>
      <c r="K423" s="2" t="s">
        <v>73</v>
      </c>
      <c r="L423" t="s">
        <v>0</v>
      </c>
      <c r="M423" s="2" t="s">
        <v>136</v>
      </c>
      <c r="O423">
        <v>3</v>
      </c>
      <c r="P423" s="1" t="s">
        <v>1</v>
      </c>
      <c r="Q423">
        <v>1</v>
      </c>
      <c r="S423">
        <f t="shared" si="75"/>
        <v>1</v>
      </c>
      <c r="T423">
        <f t="shared" si="76"/>
        <v>0</v>
      </c>
      <c r="U423">
        <f t="shared" si="77"/>
        <v>0</v>
      </c>
    </row>
    <row r="424" spans="1:21">
      <c r="A424" s="389">
        <v>417</v>
      </c>
      <c r="B424" s="68">
        <v>27</v>
      </c>
      <c r="C424">
        <v>1</v>
      </c>
      <c r="D424" s="81">
        <v>35833</v>
      </c>
      <c r="E424" s="2" t="s">
        <v>86</v>
      </c>
      <c r="F424" s="94" t="s">
        <v>0</v>
      </c>
      <c r="G424" s="2" t="s">
        <v>137</v>
      </c>
      <c r="H424" s="107"/>
      <c r="I424" s="2" t="s">
        <v>147</v>
      </c>
      <c r="K424" s="2" t="s">
        <v>90</v>
      </c>
      <c r="L424" t="s">
        <v>0</v>
      </c>
      <c r="M424" s="2" t="s">
        <v>141</v>
      </c>
      <c r="O424">
        <v>3</v>
      </c>
      <c r="P424" s="1" t="s">
        <v>1</v>
      </c>
      <c r="Q424">
        <v>2</v>
      </c>
      <c r="S424">
        <f t="shared" si="75"/>
        <v>1</v>
      </c>
      <c r="T424">
        <f t="shared" si="76"/>
        <v>0</v>
      </c>
      <c r="U424">
        <f t="shared" si="77"/>
        <v>0</v>
      </c>
    </row>
    <row r="425" spans="1:21">
      <c r="A425" s="389">
        <v>418</v>
      </c>
      <c r="B425" s="68">
        <v>27</v>
      </c>
      <c r="C425">
        <v>2</v>
      </c>
      <c r="D425" s="81">
        <v>35833</v>
      </c>
      <c r="E425" s="2" t="s">
        <v>86</v>
      </c>
      <c r="F425" s="94" t="s">
        <v>0</v>
      </c>
      <c r="G425" s="2" t="s">
        <v>137</v>
      </c>
      <c r="H425" s="107"/>
      <c r="I425" s="2" t="s">
        <v>147</v>
      </c>
      <c r="K425" s="2" t="s">
        <v>88</v>
      </c>
      <c r="L425" t="s">
        <v>0</v>
      </c>
      <c r="M425" s="2" t="s">
        <v>249</v>
      </c>
      <c r="O425">
        <v>3</v>
      </c>
      <c r="P425" s="1" t="s">
        <v>1</v>
      </c>
      <c r="Q425">
        <v>1</v>
      </c>
      <c r="S425">
        <f t="shared" ref="S425:S440" si="78">IF(O425&gt;Q425,1,0)</f>
        <v>1</v>
      </c>
      <c r="T425">
        <f t="shared" ref="T425:T440" si="79">IF(ISNUMBER(Q425),IF(O425=Q425,1,0),0)</f>
        <v>0</v>
      </c>
      <c r="U425">
        <f t="shared" ref="U425:U440" si="80">IF(O425&lt;Q425,1,0)</f>
        <v>0</v>
      </c>
    </row>
    <row r="426" spans="1:21">
      <c r="A426" s="389">
        <v>419</v>
      </c>
      <c r="B426" s="68">
        <v>27</v>
      </c>
      <c r="C426">
        <v>3</v>
      </c>
      <c r="D426" s="81">
        <v>35833</v>
      </c>
      <c r="E426" s="2" t="s">
        <v>86</v>
      </c>
      <c r="F426" s="94" t="s">
        <v>0</v>
      </c>
      <c r="G426" s="2" t="s">
        <v>137</v>
      </c>
      <c r="H426" s="107"/>
      <c r="I426" s="2" t="s">
        <v>147</v>
      </c>
      <c r="K426" s="2" t="s">
        <v>85</v>
      </c>
      <c r="L426" t="s">
        <v>0</v>
      </c>
      <c r="M426" s="2" t="s">
        <v>136</v>
      </c>
      <c r="O426">
        <v>5</v>
      </c>
      <c r="P426" s="1" t="s">
        <v>1</v>
      </c>
      <c r="Q426">
        <v>3</v>
      </c>
      <c r="S426">
        <f t="shared" si="78"/>
        <v>1</v>
      </c>
      <c r="T426">
        <f t="shared" si="79"/>
        <v>0</v>
      </c>
      <c r="U426">
        <f t="shared" si="80"/>
        <v>0</v>
      </c>
    </row>
    <row r="427" spans="1:21">
      <c r="A427" s="389">
        <v>420</v>
      </c>
      <c r="B427" s="68">
        <v>27</v>
      </c>
      <c r="C427">
        <v>4</v>
      </c>
      <c r="D427" s="81">
        <v>35833</v>
      </c>
      <c r="E427" s="2" t="s">
        <v>86</v>
      </c>
      <c r="F427" s="94" t="s">
        <v>0</v>
      </c>
      <c r="G427" s="2" t="s">
        <v>137</v>
      </c>
      <c r="H427" s="107"/>
      <c r="I427" s="2" t="s">
        <v>147</v>
      </c>
      <c r="K427" s="2" t="s">
        <v>87</v>
      </c>
      <c r="L427" t="s">
        <v>0</v>
      </c>
      <c r="M427" s="2" t="s">
        <v>142</v>
      </c>
      <c r="O427">
        <v>9</v>
      </c>
      <c r="P427" s="1" t="s">
        <v>1</v>
      </c>
      <c r="Q427">
        <v>3</v>
      </c>
      <c r="S427">
        <f t="shared" si="78"/>
        <v>1</v>
      </c>
      <c r="T427">
        <f t="shared" si="79"/>
        <v>0</v>
      </c>
      <c r="U427">
        <f t="shared" si="80"/>
        <v>0</v>
      </c>
    </row>
    <row r="428" spans="1:21">
      <c r="A428" s="389">
        <v>421</v>
      </c>
      <c r="B428" s="68">
        <v>27</v>
      </c>
      <c r="C428">
        <v>5</v>
      </c>
      <c r="D428" s="81">
        <v>35833</v>
      </c>
      <c r="E428" s="2" t="s">
        <v>86</v>
      </c>
      <c r="F428" s="94" t="s">
        <v>0</v>
      </c>
      <c r="G428" s="2" t="s">
        <v>137</v>
      </c>
      <c r="H428" s="107">
        <v>0</v>
      </c>
      <c r="I428" s="2" t="s">
        <v>147</v>
      </c>
      <c r="K428" s="2" t="s">
        <v>88</v>
      </c>
      <c r="L428" t="s">
        <v>0</v>
      </c>
      <c r="M428" s="2" t="s">
        <v>141</v>
      </c>
      <c r="O428">
        <v>3</v>
      </c>
      <c r="P428" s="1" t="s">
        <v>1</v>
      </c>
      <c r="Q428">
        <v>6</v>
      </c>
      <c r="S428">
        <f t="shared" si="78"/>
        <v>0</v>
      </c>
      <c r="T428">
        <f t="shared" si="79"/>
        <v>0</v>
      </c>
      <c r="U428">
        <f t="shared" si="80"/>
        <v>1</v>
      </c>
    </row>
    <row r="429" spans="1:21">
      <c r="A429" s="389">
        <v>422</v>
      </c>
      <c r="B429" s="68">
        <v>27</v>
      </c>
      <c r="C429">
        <v>6</v>
      </c>
      <c r="D429" s="81">
        <v>35833</v>
      </c>
      <c r="E429" s="2" t="s">
        <v>86</v>
      </c>
      <c r="F429" s="94" t="s">
        <v>0</v>
      </c>
      <c r="G429" s="2" t="s">
        <v>137</v>
      </c>
      <c r="H429" s="107">
        <v>0</v>
      </c>
      <c r="I429" s="2" t="s">
        <v>147</v>
      </c>
      <c r="K429" s="2" t="s">
        <v>85</v>
      </c>
      <c r="L429" t="s">
        <v>0</v>
      </c>
      <c r="M429" s="2" t="s">
        <v>249</v>
      </c>
      <c r="O429">
        <v>1</v>
      </c>
      <c r="P429" s="1" t="s">
        <v>1</v>
      </c>
      <c r="Q429">
        <v>2</v>
      </c>
      <c r="S429">
        <f t="shared" si="78"/>
        <v>0</v>
      </c>
      <c r="T429">
        <f t="shared" si="79"/>
        <v>0</v>
      </c>
      <c r="U429">
        <f t="shared" si="80"/>
        <v>1</v>
      </c>
    </row>
    <row r="430" spans="1:21">
      <c r="A430" s="389">
        <v>423</v>
      </c>
      <c r="B430" s="68">
        <v>27</v>
      </c>
      <c r="C430">
        <v>7</v>
      </c>
      <c r="D430" s="81">
        <v>35833</v>
      </c>
      <c r="E430" s="2" t="s">
        <v>86</v>
      </c>
      <c r="F430" s="94" t="s">
        <v>0</v>
      </c>
      <c r="G430" s="2" t="s">
        <v>137</v>
      </c>
      <c r="H430" s="107"/>
      <c r="I430" s="2" t="s">
        <v>147</v>
      </c>
      <c r="K430" s="2" t="s">
        <v>87</v>
      </c>
      <c r="L430" t="s">
        <v>0</v>
      </c>
      <c r="M430" s="2" t="s">
        <v>136</v>
      </c>
      <c r="O430">
        <v>3</v>
      </c>
      <c r="P430" s="1" t="s">
        <v>1</v>
      </c>
      <c r="Q430">
        <v>2</v>
      </c>
      <c r="S430">
        <f t="shared" si="78"/>
        <v>1</v>
      </c>
      <c r="T430">
        <f t="shared" si="79"/>
        <v>0</v>
      </c>
      <c r="U430">
        <f t="shared" si="80"/>
        <v>0</v>
      </c>
    </row>
    <row r="431" spans="1:21">
      <c r="A431" s="389">
        <v>424</v>
      </c>
      <c r="B431" s="68">
        <v>27</v>
      </c>
      <c r="C431">
        <v>8</v>
      </c>
      <c r="D431" s="81">
        <v>35833</v>
      </c>
      <c r="E431" s="2" t="s">
        <v>86</v>
      </c>
      <c r="F431" s="94" t="s">
        <v>0</v>
      </c>
      <c r="G431" s="2" t="s">
        <v>137</v>
      </c>
      <c r="H431" s="107">
        <v>0</v>
      </c>
      <c r="I431" s="2" t="s">
        <v>147</v>
      </c>
      <c r="K431" s="2" t="s">
        <v>90</v>
      </c>
      <c r="L431" t="s">
        <v>0</v>
      </c>
      <c r="M431" s="2" t="s">
        <v>142</v>
      </c>
      <c r="O431">
        <v>2</v>
      </c>
      <c r="P431" s="1" t="s">
        <v>1</v>
      </c>
      <c r="Q431">
        <v>5</v>
      </c>
      <c r="S431">
        <f t="shared" si="78"/>
        <v>0</v>
      </c>
      <c r="T431">
        <f t="shared" si="79"/>
        <v>0</v>
      </c>
      <c r="U431">
        <f t="shared" si="80"/>
        <v>1</v>
      </c>
    </row>
    <row r="432" spans="1:21">
      <c r="A432" s="389">
        <v>425</v>
      </c>
      <c r="B432" s="68">
        <v>27</v>
      </c>
      <c r="C432">
        <v>9</v>
      </c>
      <c r="D432" s="81">
        <v>35833</v>
      </c>
      <c r="E432" s="2" t="s">
        <v>86</v>
      </c>
      <c r="F432" s="94" t="s">
        <v>0</v>
      </c>
      <c r="G432" s="2" t="s">
        <v>137</v>
      </c>
      <c r="H432" s="107"/>
      <c r="I432" s="2" t="s">
        <v>147</v>
      </c>
      <c r="K432" s="2" t="s">
        <v>87</v>
      </c>
      <c r="L432" t="s">
        <v>0</v>
      </c>
      <c r="M432" s="2" t="s">
        <v>249</v>
      </c>
      <c r="O432">
        <v>6</v>
      </c>
      <c r="P432" s="1" t="s">
        <v>1</v>
      </c>
      <c r="Q432">
        <v>4</v>
      </c>
      <c r="S432">
        <f t="shared" si="78"/>
        <v>1</v>
      </c>
      <c r="T432">
        <f t="shared" si="79"/>
        <v>0</v>
      </c>
      <c r="U432">
        <f t="shared" si="80"/>
        <v>0</v>
      </c>
    </row>
    <row r="433" spans="1:21">
      <c r="A433" s="389">
        <v>426</v>
      </c>
      <c r="B433" s="68">
        <v>27</v>
      </c>
      <c r="C433">
        <v>10</v>
      </c>
      <c r="D433" s="81">
        <v>35833</v>
      </c>
      <c r="E433" s="2" t="s">
        <v>86</v>
      </c>
      <c r="F433" s="94" t="s">
        <v>0</v>
      </c>
      <c r="G433" s="2" t="s">
        <v>137</v>
      </c>
      <c r="H433" s="107">
        <v>0</v>
      </c>
      <c r="I433" s="2" t="s">
        <v>147</v>
      </c>
      <c r="K433" s="2" t="s">
        <v>85</v>
      </c>
      <c r="L433" t="s">
        <v>0</v>
      </c>
      <c r="M433" s="2" t="s">
        <v>141</v>
      </c>
      <c r="O433">
        <v>3</v>
      </c>
      <c r="P433" s="1" t="s">
        <v>1</v>
      </c>
      <c r="Q433">
        <v>5</v>
      </c>
      <c r="S433">
        <f t="shared" si="78"/>
        <v>0</v>
      </c>
      <c r="T433">
        <f t="shared" si="79"/>
        <v>0</v>
      </c>
      <c r="U433">
        <f t="shared" si="80"/>
        <v>1</v>
      </c>
    </row>
    <row r="434" spans="1:21">
      <c r="A434" s="389">
        <v>427</v>
      </c>
      <c r="B434" s="68">
        <v>27</v>
      </c>
      <c r="C434">
        <v>11</v>
      </c>
      <c r="D434" s="81">
        <v>35833</v>
      </c>
      <c r="E434" s="2" t="s">
        <v>86</v>
      </c>
      <c r="F434" s="94" t="s">
        <v>0</v>
      </c>
      <c r="G434" s="2" t="s">
        <v>137</v>
      </c>
      <c r="H434" s="107"/>
      <c r="I434" s="2" t="s">
        <v>147</v>
      </c>
      <c r="K434" s="2" t="s">
        <v>88</v>
      </c>
      <c r="L434" t="s">
        <v>0</v>
      </c>
      <c r="M434" s="2" t="s">
        <v>142</v>
      </c>
      <c r="O434">
        <v>3</v>
      </c>
      <c r="P434" s="1" t="s">
        <v>1</v>
      </c>
      <c r="Q434">
        <v>2</v>
      </c>
      <c r="S434">
        <f t="shared" si="78"/>
        <v>1</v>
      </c>
      <c r="T434">
        <f t="shared" si="79"/>
        <v>0</v>
      </c>
      <c r="U434">
        <f t="shared" si="80"/>
        <v>0</v>
      </c>
    </row>
    <row r="435" spans="1:21">
      <c r="A435" s="389">
        <v>428</v>
      </c>
      <c r="B435" s="68">
        <v>27</v>
      </c>
      <c r="C435">
        <v>12</v>
      </c>
      <c r="D435" s="81">
        <v>35833</v>
      </c>
      <c r="E435" s="2" t="s">
        <v>86</v>
      </c>
      <c r="F435" s="94" t="s">
        <v>0</v>
      </c>
      <c r="G435" s="2" t="s">
        <v>137</v>
      </c>
      <c r="H435" s="107"/>
      <c r="I435" s="2" t="s">
        <v>147</v>
      </c>
      <c r="K435" s="2" t="s">
        <v>90</v>
      </c>
      <c r="L435" t="s">
        <v>0</v>
      </c>
      <c r="M435" s="2" t="s">
        <v>136</v>
      </c>
      <c r="O435">
        <v>2</v>
      </c>
      <c r="P435" s="1" t="s">
        <v>1</v>
      </c>
      <c r="Q435">
        <v>2</v>
      </c>
      <c r="S435">
        <f t="shared" si="78"/>
        <v>0</v>
      </c>
      <c r="T435">
        <f t="shared" si="79"/>
        <v>1</v>
      </c>
      <c r="U435">
        <f t="shared" si="80"/>
        <v>0</v>
      </c>
    </row>
    <row r="436" spans="1:21">
      <c r="A436" s="389">
        <v>429</v>
      </c>
      <c r="B436" s="68">
        <v>27</v>
      </c>
      <c r="C436">
        <v>13</v>
      </c>
      <c r="D436" s="81">
        <v>35833</v>
      </c>
      <c r="E436" s="2" t="s">
        <v>86</v>
      </c>
      <c r="F436" s="94" t="s">
        <v>0</v>
      </c>
      <c r="G436" s="2" t="s">
        <v>137</v>
      </c>
      <c r="H436" s="107"/>
      <c r="I436" s="2" t="s">
        <v>147</v>
      </c>
      <c r="K436" s="2" t="s">
        <v>90</v>
      </c>
      <c r="L436" t="s">
        <v>0</v>
      </c>
      <c r="M436" s="2" t="s">
        <v>249</v>
      </c>
      <c r="O436">
        <v>4</v>
      </c>
      <c r="P436" s="1" t="s">
        <v>1</v>
      </c>
      <c r="Q436">
        <v>0</v>
      </c>
      <c r="S436">
        <f t="shared" si="78"/>
        <v>1</v>
      </c>
      <c r="T436">
        <f t="shared" si="79"/>
        <v>0</v>
      </c>
      <c r="U436">
        <f t="shared" si="80"/>
        <v>0</v>
      </c>
    </row>
    <row r="437" spans="1:21">
      <c r="A437" s="389">
        <v>430</v>
      </c>
      <c r="B437" s="68">
        <v>27</v>
      </c>
      <c r="C437">
        <v>14</v>
      </c>
      <c r="D437" s="81">
        <v>35833</v>
      </c>
      <c r="E437" s="2" t="s">
        <v>86</v>
      </c>
      <c r="F437" s="94" t="s">
        <v>0</v>
      </c>
      <c r="G437" s="2" t="s">
        <v>137</v>
      </c>
      <c r="H437" s="107">
        <v>0</v>
      </c>
      <c r="I437" s="2" t="s">
        <v>147</v>
      </c>
      <c r="K437" s="2" t="s">
        <v>87</v>
      </c>
      <c r="L437" t="s">
        <v>0</v>
      </c>
      <c r="M437" s="2" t="s">
        <v>141</v>
      </c>
      <c r="O437">
        <v>2</v>
      </c>
      <c r="P437" s="1" t="s">
        <v>1</v>
      </c>
      <c r="Q437">
        <v>6</v>
      </c>
      <c r="S437">
        <f t="shared" si="78"/>
        <v>0</v>
      </c>
      <c r="T437">
        <f t="shared" si="79"/>
        <v>0</v>
      </c>
      <c r="U437">
        <f t="shared" si="80"/>
        <v>1</v>
      </c>
    </row>
    <row r="438" spans="1:21">
      <c r="A438" s="389">
        <v>431</v>
      </c>
      <c r="B438" s="68">
        <v>27</v>
      </c>
      <c r="C438">
        <v>15</v>
      </c>
      <c r="D438" s="81">
        <v>35833</v>
      </c>
      <c r="E438" s="2" t="s">
        <v>86</v>
      </c>
      <c r="F438" s="94" t="s">
        <v>0</v>
      </c>
      <c r="G438" s="2" t="s">
        <v>137</v>
      </c>
      <c r="H438" s="107"/>
      <c r="I438" s="2" t="s">
        <v>147</v>
      </c>
      <c r="K438" s="2" t="s">
        <v>85</v>
      </c>
      <c r="L438" t="s">
        <v>0</v>
      </c>
      <c r="M438" s="2" t="s">
        <v>142</v>
      </c>
      <c r="O438">
        <v>4</v>
      </c>
      <c r="P438" s="1" t="s">
        <v>1</v>
      </c>
      <c r="Q438">
        <v>2</v>
      </c>
      <c r="S438">
        <f t="shared" si="78"/>
        <v>1</v>
      </c>
      <c r="T438">
        <f t="shared" si="79"/>
        <v>0</v>
      </c>
      <c r="U438">
        <f t="shared" si="80"/>
        <v>0</v>
      </c>
    </row>
    <row r="439" spans="1:21">
      <c r="A439" s="389">
        <v>432</v>
      </c>
      <c r="B439" s="68">
        <v>27</v>
      </c>
      <c r="C439">
        <v>16</v>
      </c>
      <c r="D439" s="81">
        <v>35833</v>
      </c>
      <c r="E439" s="2" t="s">
        <v>86</v>
      </c>
      <c r="F439" s="94" t="s">
        <v>0</v>
      </c>
      <c r="G439" s="2" t="s">
        <v>137</v>
      </c>
      <c r="H439" s="107"/>
      <c r="I439" s="2" t="s">
        <v>147</v>
      </c>
      <c r="K439" s="2" t="s">
        <v>88</v>
      </c>
      <c r="L439" t="s">
        <v>0</v>
      </c>
      <c r="M439" s="2" t="s">
        <v>136</v>
      </c>
      <c r="O439">
        <v>7</v>
      </c>
      <c r="P439" s="1" t="s">
        <v>1</v>
      </c>
      <c r="Q439">
        <v>1</v>
      </c>
      <c r="S439">
        <f t="shared" si="78"/>
        <v>1</v>
      </c>
      <c r="T439">
        <f t="shared" si="79"/>
        <v>0</v>
      </c>
      <c r="U439">
        <f t="shared" si="80"/>
        <v>0</v>
      </c>
    </row>
    <row r="440" spans="1:21">
      <c r="A440" s="389">
        <v>433</v>
      </c>
      <c r="B440" s="68">
        <v>28</v>
      </c>
      <c r="C440">
        <v>1</v>
      </c>
      <c r="D440" s="81">
        <v>35833</v>
      </c>
      <c r="E440" s="2" t="s">
        <v>130</v>
      </c>
      <c r="F440" s="94" t="s">
        <v>0</v>
      </c>
      <c r="G440" s="2" t="s">
        <v>93</v>
      </c>
      <c r="H440" s="107"/>
      <c r="I440" s="2" t="s">
        <v>147</v>
      </c>
      <c r="K440" s="2" t="s">
        <v>134</v>
      </c>
      <c r="L440" t="s">
        <v>0</v>
      </c>
      <c r="M440" s="2" t="s">
        <v>97</v>
      </c>
      <c r="O440">
        <v>6</v>
      </c>
      <c r="P440" s="1" t="s">
        <v>1</v>
      </c>
      <c r="Q440">
        <v>2</v>
      </c>
      <c r="S440">
        <f t="shared" si="78"/>
        <v>1</v>
      </c>
      <c r="T440">
        <f t="shared" si="79"/>
        <v>0</v>
      </c>
      <c r="U440">
        <f t="shared" si="80"/>
        <v>0</v>
      </c>
    </row>
    <row r="441" spans="1:21">
      <c r="A441" s="389">
        <v>434</v>
      </c>
      <c r="B441" s="68">
        <v>28</v>
      </c>
      <c r="C441">
        <v>2</v>
      </c>
      <c r="D441" s="81">
        <v>35833</v>
      </c>
      <c r="E441" s="2" t="s">
        <v>130</v>
      </c>
      <c r="F441" s="94" t="s">
        <v>0</v>
      </c>
      <c r="G441" s="2" t="s">
        <v>93</v>
      </c>
      <c r="H441" s="107"/>
      <c r="I441" s="2" t="s">
        <v>147</v>
      </c>
      <c r="K441" s="2" t="s">
        <v>133</v>
      </c>
      <c r="L441" t="s">
        <v>0</v>
      </c>
      <c r="M441" s="2" t="s">
        <v>95</v>
      </c>
      <c r="O441">
        <v>2</v>
      </c>
      <c r="P441" s="1" t="s">
        <v>1</v>
      </c>
      <c r="Q441">
        <v>1</v>
      </c>
      <c r="S441">
        <f t="shared" ref="S441:S456" si="81">IF(O441&gt;Q441,1,0)</f>
        <v>1</v>
      </c>
      <c r="T441">
        <f t="shared" ref="T441:T456" si="82">IF(ISNUMBER(Q441),IF(O441=Q441,1,0),0)</f>
        <v>0</v>
      </c>
      <c r="U441">
        <f t="shared" ref="U441:U456" si="83">IF(O441&lt;Q441,1,0)</f>
        <v>0</v>
      </c>
    </row>
    <row r="442" spans="1:21">
      <c r="A442" s="389">
        <v>435</v>
      </c>
      <c r="B442" s="68">
        <v>28</v>
      </c>
      <c r="C442">
        <v>3</v>
      </c>
      <c r="D442" s="81">
        <v>35833</v>
      </c>
      <c r="E442" s="2" t="s">
        <v>130</v>
      </c>
      <c r="F442" s="94" t="s">
        <v>0</v>
      </c>
      <c r="G442" s="2" t="s">
        <v>93</v>
      </c>
      <c r="H442" s="107"/>
      <c r="I442" s="2" t="s">
        <v>147</v>
      </c>
      <c r="K442" s="2" t="s">
        <v>135</v>
      </c>
      <c r="L442" t="s">
        <v>0</v>
      </c>
      <c r="M442" s="2" t="s">
        <v>96</v>
      </c>
      <c r="O442">
        <v>6</v>
      </c>
      <c r="P442" s="1" t="s">
        <v>1</v>
      </c>
      <c r="Q442">
        <v>0</v>
      </c>
      <c r="S442">
        <f t="shared" si="81"/>
        <v>1</v>
      </c>
      <c r="T442">
        <f t="shared" si="82"/>
        <v>0</v>
      </c>
      <c r="U442">
        <f t="shared" si="83"/>
        <v>0</v>
      </c>
    </row>
    <row r="443" spans="1:21">
      <c r="A443" s="389">
        <v>436</v>
      </c>
      <c r="B443" s="68">
        <v>28</v>
      </c>
      <c r="C443">
        <v>4</v>
      </c>
      <c r="D443" s="81">
        <v>35833</v>
      </c>
      <c r="E443" s="2" t="s">
        <v>130</v>
      </c>
      <c r="F443" s="94" t="s">
        <v>0</v>
      </c>
      <c r="G443" s="2" t="s">
        <v>93</v>
      </c>
      <c r="H443" s="107">
        <v>0</v>
      </c>
      <c r="I443" s="2" t="s">
        <v>147</v>
      </c>
      <c r="K443" s="2" t="s">
        <v>138</v>
      </c>
      <c r="L443" t="s">
        <v>0</v>
      </c>
      <c r="M443" s="2" t="s">
        <v>94</v>
      </c>
      <c r="O443">
        <v>2</v>
      </c>
      <c r="P443" s="1" t="s">
        <v>1</v>
      </c>
      <c r="Q443">
        <v>7</v>
      </c>
      <c r="S443">
        <f t="shared" si="81"/>
        <v>0</v>
      </c>
      <c r="T443">
        <f t="shared" si="82"/>
        <v>0</v>
      </c>
      <c r="U443">
        <f t="shared" si="83"/>
        <v>1</v>
      </c>
    </row>
    <row r="444" spans="1:21">
      <c r="A444" s="389">
        <v>437</v>
      </c>
      <c r="B444" s="68">
        <v>28</v>
      </c>
      <c r="C444">
        <v>5</v>
      </c>
      <c r="D444" s="81">
        <v>35833</v>
      </c>
      <c r="E444" s="2" t="s">
        <v>130</v>
      </c>
      <c r="F444" s="94" t="s">
        <v>0</v>
      </c>
      <c r="G444" s="2" t="s">
        <v>93</v>
      </c>
      <c r="H444" s="107"/>
      <c r="I444" s="2" t="s">
        <v>147</v>
      </c>
      <c r="K444" s="2" t="s">
        <v>133</v>
      </c>
      <c r="L444" t="s">
        <v>0</v>
      </c>
      <c r="M444" s="2" t="s">
        <v>97</v>
      </c>
      <c r="O444">
        <v>4</v>
      </c>
      <c r="P444" s="1" t="s">
        <v>1</v>
      </c>
      <c r="Q444">
        <v>3</v>
      </c>
      <c r="S444">
        <f t="shared" si="81"/>
        <v>1</v>
      </c>
      <c r="T444">
        <f t="shared" si="82"/>
        <v>0</v>
      </c>
      <c r="U444">
        <f t="shared" si="83"/>
        <v>0</v>
      </c>
    </row>
    <row r="445" spans="1:21">
      <c r="A445" s="389">
        <v>438</v>
      </c>
      <c r="B445" s="68">
        <v>28</v>
      </c>
      <c r="C445">
        <v>6</v>
      </c>
      <c r="D445" s="81">
        <v>35833</v>
      </c>
      <c r="E445" s="2" t="s">
        <v>130</v>
      </c>
      <c r="F445" s="94" t="s">
        <v>0</v>
      </c>
      <c r="G445" s="2" t="s">
        <v>93</v>
      </c>
      <c r="H445" s="107"/>
      <c r="I445" s="2" t="s">
        <v>147</v>
      </c>
      <c r="K445" s="2" t="s">
        <v>135</v>
      </c>
      <c r="L445" t="s">
        <v>0</v>
      </c>
      <c r="M445" s="2" t="s">
        <v>95</v>
      </c>
      <c r="O445">
        <v>5</v>
      </c>
      <c r="P445" s="1" t="s">
        <v>1</v>
      </c>
      <c r="Q445">
        <v>3</v>
      </c>
      <c r="S445">
        <f t="shared" si="81"/>
        <v>1</v>
      </c>
      <c r="T445">
        <f t="shared" si="82"/>
        <v>0</v>
      </c>
      <c r="U445">
        <f t="shared" si="83"/>
        <v>0</v>
      </c>
    </row>
    <row r="446" spans="1:21">
      <c r="A446" s="389">
        <v>439</v>
      </c>
      <c r="B446" s="68">
        <v>28</v>
      </c>
      <c r="C446">
        <v>7</v>
      </c>
      <c r="D446" s="81">
        <v>35833</v>
      </c>
      <c r="E446" s="2" t="s">
        <v>130</v>
      </c>
      <c r="F446" s="94" t="s">
        <v>0</v>
      </c>
      <c r="G446" s="2" t="s">
        <v>93</v>
      </c>
      <c r="H446" s="107">
        <v>0</v>
      </c>
      <c r="I446" s="2" t="s">
        <v>147</v>
      </c>
      <c r="K446" s="2" t="s">
        <v>138</v>
      </c>
      <c r="L446" t="s">
        <v>0</v>
      </c>
      <c r="M446" s="2" t="s">
        <v>96</v>
      </c>
      <c r="O446">
        <v>1</v>
      </c>
      <c r="P446" s="1" t="s">
        <v>1</v>
      </c>
      <c r="Q446">
        <v>4</v>
      </c>
      <c r="S446">
        <f t="shared" si="81"/>
        <v>0</v>
      </c>
      <c r="T446">
        <f t="shared" si="82"/>
        <v>0</v>
      </c>
      <c r="U446">
        <f t="shared" si="83"/>
        <v>1</v>
      </c>
    </row>
    <row r="447" spans="1:21">
      <c r="A447" s="389">
        <v>440</v>
      </c>
      <c r="B447" s="68">
        <v>28</v>
      </c>
      <c r="C447">
        <v>8</v>
      </c>
      <c r="D447" s="81">
        <v>35833</v>
      </c>
      <c r="E447" s="2" t="s">
        <v>130</v>
      </c>
      <c r="F447" s="94" t="s">
        <v>0</v>
      </c>
      <c r="G447" s="2" t="s">
        <v>93</v>
      </c>
      <c r="H447" s="107">
        <v>0</v>
      </c>
      <c r="I447" s="2" t="s">
        <v>147</v>
      </c>
      <c r="K447" s="2" t="s">
        <v>134</v>
      </c>
      <c r="L447" t="s">
        <v>0</v>
      </c>
      <c r="M447" s="2" t="s">
        <v>94</v>
      </c>
      <c r="O447">
        <v>1</v>
      </c>
      <c r="P447" s="1" t="s">
        <v>1</v>
      </c>
      <c r="Q447">
        <v>4</v>
      </c>
      <c r="S447">
        <f t="shared" si="81"/>
        <v>0</v>
      </c>
      <c r="T447">
        <f t="shared" si="82"/>
        <v>0</v>
      </c>
      <c r="U447">
        <f t="shared" si="83"/>
        <v>1</v>
      </c>
    </row>
    <row r="448" spans="1:21">
      <c r="A448" s="389">
        <v>441</v>
      </c>
      <c r="B448" s="68">
        <v>28</v>
      </c>
      <c r="C448">
        <v>9</v>
      </c>
      <c r="D448" s="81">
        <v>35833</v>
      </c>
      <c r="E448" s="2" t="s">
        <v>130</v>
      </c>
      <c r="F448" s="94" t="s">
        <v>0</v>
      </c>
      <c r="G448" s="2" t="s">
        <v>93</v>
      </c>
      <c r="H448" s="107">
        <v>0</v>
      </c>
      <c r="I448" s="2" t="s">
        <v>147</v>
      </c>
      <c r="K448" s="2" t="s">
        <v>138</v>
      </c>
      <c r="L448" t="s">
        <v>0</v>
      </c>
      <c r="M448" s="2" t="s">
        <v>95</v>
      </c>
      <c r="O448">
        <v>3</v>
      </c>
      <c r="P448" s="1" t="s">
        <v>1</v>
      </c>
      <c r="Q448">
        <v>6</v>
      </c>
      <c r="S448">
        <f t="shared" si="81"/>
        <v>0</v>
      </c>
      <c r="T448">
        <f t="shared" si="82"/>
        <v>0</v>
      </c>
      <c r="U448">
        <f t="shared" si="83"/>
        <v>1</v>
      </c>
    </row>
    <row r="449" spans="1:21">
      <c r="A449" s="389">
        <v>442</v>
      </c>
      <c r="B449" s="68">
        <v>28</v>
      </c>
      <c r="C449">
        <v>10</v>
      </c>
      <c r="D449" s="81">
        <v>35833</v>
      </c>
      <c r="E449" s="2" t="s">
        <v>130</v>
      </c>
      <c r="F449" s="94" t="s">
        <v>0</v>
      </c>
      <c r="G449" s="2" t="s">
        <v>93</v>
      </c>
      <c r="H449" s="107"/>
      <c r="I449" s="2" t="s">
        <v>147</v>
      </c>
      <c r="K449" s="2" t="s">
        <v>135</v>
      </c>
      <c r="L449" t="s">
        <v>0</v>
      </c>
      <c r="M449" s="2" t="s">
        <v>97</v>
      </c>
      <c r="O449">
        <v>1</v>
      </c>
      <c r="P449" s="1" t="s">
        <v>1</v>
      </c>
      <c r="Q449">
        <v>1</v>
      </c>
      <c r="S449">
        <f t="shared" si="81"/>
        <v>0</v>
      </c>
      <c r="T449">
        <f t="shared" si="82"/>
        <v>1</v>
      </c>
      <c r="U449">
        <f t="shared" si="83"/>
        <v>0</v>
      </c>
    </row>
    <row r="450" spans="1:21">
      <c r="A450" s="389">
        <v>443</v>
      </c>
      <c r="B450" s="68">
        <v>28</v>
      </c>
      <c r="C450">
        <v>11</v>
      </c>
      <c r="D450" s="81">
        <v>35833</v>
      </c>
      <c r="E450" s="2" t="s">
        <v>130</v>
      </c>
      <c r="F450" s="94" t="s">
        <v>0</v>
      </c>
      <c r="G450" s="2" t="s">
        <v>93</v>
      </c>
      <c r="H450" s="107"/>
      <c r="I450" s="2" t="s">
        <v>147</v>
      </c>
      <c r="K450" s="2" t="s">
        <v>133</v>
      </c>
      <c r="L450" t="s">
        <v>0</v>
      </c>
      <c r="M450" s="2" t="s">
        <v>94</v>
      </c>
      <c r="O450">
        <v>5</v>
      </c>
      <c r="P450" s="1" t="s">
        <v>1</v>
      </c>
      <c r="Q450">
        <v>4</v>
      </c>
      <c r="S450">
        <f t="shared" si="81"/>
        <v>1</v>
      </c>
      <c r="T450">
        <f t="shared" si="82"/>
        <v>0</v>
      </c>
      <c r="U450">
        <f t="shared" si="83"/>
        <v>0</v>
      </c>
    </row>
    <row r="451" spans="1:21">
      <c r="A451" s="389">
        <v>444</v>
      </c>
      <c r="B451" s="68">
        <v>28</v>
      </c>
      <c r="C451">
        <v>12</v>
      </c>
      <c r="D451" s="81">
        <v>35833</v>
      </c>
      <c r="E451" s="2" t="s">
        <v>130</v>
      </c>
      <c r="F451" s="94" t="s">
        <v>0</v>
      </c>
      <c r="G451" s="2" t="s">
        <v>93</v>
      </c>
      <c r="H451" s="107"/>
      <c r="I451" s="2" t="s">
        <v>147</v>
      </c>
      <c r="K451" s="2" t="s">
        <v>134</v>
      </c>
      <c r="L451" t="s">
        <v>0</v>
      </c>
      <c r="M451" s="2" t="s">
        <v>96</v>
      </c>
      <c r="O451">
        <v>3</v>
      </c>
      <c r="P451" s="1" t="s">
        <v>1</v>
      </c>
      <c r="Q451">
        <v>3</v>
      </c>
      <c r="S451">
        <f t="shared" si="81"/>
        <v>0</v>
      </c>
      <c r="T451">
        <f t="shared" si="82"/>
        <v>1</v>
      </c>
      <c r="U451">
        <f t="shared" si="83"/>
        <v>0</v>
      </c>
    </row>
    <row r="452" spans="1:21">
      <c r="A452" s="389">
        <v>445</v>
      </c>
      <c r="B452" s="68">
        <v>28</v>
      </c>
      <c r="C452">
        <v>13</v>
      </c>
      <c r="D452" s="81">
        <v>35833</v>
      </c>
      <c r="E452" s="2" t="s">
        <v>130</v>
      </c>
      <c r="F452" s="94" t="s">
        <v>0</v>
      </c>
      <c r="G452" s="2" t="s">
        <v>93</v>
      </c>
      <c r="H452" s="107">
        <v>0</v>
      </c>
      <c r="I452" s="2" t="s">
        <v>147</v>
      </c>
      <c r="K452" s="2" t="s">
        <v>134</v>
      </c>
      <c r="L452" t="s">
        <v>0</v>
      </c>
      <c r="M452" s="2" t="s">
        <v>95</v>
      </c>
      <c r="O452">
        <v>1</v>
      </c>
      <c r="P452" s="1" t="s">
        <v>1</v>
      </c>
      <c r="Q452">
        <v>8</v>
      </c>
      <c r="S452">
        <f t="shared" si="81"/>
        <v>0</v>
      </c>
      <c r="T452">
        <f t="shared" si="82"/>
        <v>0</v>
      </c>
      <c r="U452">
        <f t="shared" si="83"/>
        <v>1</v>
      </c>
    </row>
    <row r="453" spans="1:21">
      <c r="A453" s="389">
        <v>446</v>
      </c>
      <c r="B453" s="68">
        <v>28</v>
      </c>
      <c r="C453">
        <v>14</v>
      </c>
      <c r="D453" s="81">
        <v>35833</v>
      </c>
      <c r="E453" s="2" t="s">
        <v>130</v>
      </c>
      <c r="F453" s="94" t="s">
        <v>0</v>
      </c>
      <c r="G453" s="2" t="s">
        <v>93</v>
      </c>
      <c r="H453" s="107">
        <v>0</v>
      </c>
      <c r="I453" s="2" t="s">
        <v>147</v>
      </c>
      <c r="K453" s="2" t="s">
        <v>138</v>
      </c>
      <c r="L453" t="s">
        <v>0</v>
      </c>
      <c r="M453" s="2" t="s">
        <v>97</v>
      </c>
      <c r="O453">
        <v>4</v>
      </c>
      <c r="P453" s="1" t="s">
        <v>1</v>
      </c>
      <c r="Q453">
        <v>7</v>
      </c>
      <c r="S453">
        <f t="shared" si="81"/>
        <v>0</v>
      </c>
      <c r="T453">
        <f t="shared" si="82"/>
        <v>0</v>
      </c>
      <c r="U453">
        <f t="shared" si="83"/>
        <v>1</v>
      </c>
    </row>
    <row r="454" spans="1:21">
      <c r="A454" s="389">
        <v>447</v>
      </c>
      <c r="B454" s="68">
        <v>28</v>
      </c>
      <c r="C454">
        <v>15</v>
      </c>
      <c r="D454" s="81">
        <v>35833</v>
      </c>
      <c r="E454" s="2" t="s">
        <v>130</v>
      </c>
      <c r="F454" s="94" t="s">
        <v>0</v>
      </c>
      <c r="G454" s="2" t="s">
        <v>93</v>
      </c>
      <c r="H454" s="107"/>
      <c r="I454" s="2" t="s">
        <v>147</v>
      </c>
      <c r="K454" s="2" t="s">
        <v>135</v>
      </c>
      <c r="L454" t="s">
        <v>0</v>
      </c>
      <c r="M454" s="2" t="s">
        <v>94</v>
      </c>
      <c r="O454">
        <v>5</v>
      </c>
      <c r="P454" s="1" t="s">
        <v>1</v>
      </c>
      <c r="Q454">
        <v>1</v>
      </c>
      <c r="S454">
        <f t="shared" si="81"/>
        <v>1</v>
      </c>
      <c r="T454">
        <f t="shared" si="82"/>
        <v>0</v>
      </c>
      <c r="U454">
        <f t="shared" si="83"/>
        <v>0</v>
      </c>
    </row>
    <row r="455" spans="1:21">
      <c r="A455" s="389">
        <v>448</v>
      </c>
      <c r="B455" s="68">
        <v>28</v>
      </c>
      <c r="C455">
        <v>16</v>
      </c>
      <c r="D455" s="81">
        <v>35833</v>
      </c>
      <c r="E455" s="2" t="s">
        <v>130</v>
      </c>
      <c r="F455" s="94" t="s">
        <v>0</v>
      </c>
      <c r="G455" s="2" t="s">
        <v>93</v>
      </c>
      <c r="H455" s="107"/>
      <c r="I455" s="2" t="s">
        <v>147</v>
      </c>
      <c r="K455" s="2" t="s">
        <v>133</v>
      </c>
      <c r="L455" t="s">
        <v>0</v>
      </c>
      <c r="M455" s="2" t="s">
        <v>96</v>
      </c>
      <c r="O455">
        <v>4</v>
      </c>
      <c r="P455" s="1" t="s">
        <v>1</v>
      </c>
      <c r="Q455">
        <v>4</v>
      </c>
      <c r="S455">
        <f t="shared" si="81"/>
        <v>0</v>
      </c>
      <c r="T455">
        <f t="shared" si="82"/>
        <v>1</v>
      </c>
      <c r="U455">
        <f t="shared" si="83"/>
        <v>0</v>
      </c>
    </row>
    <row r="456" spans="1:21">
      <c r="A456" s="389">
        <v>449</v>
      </c>
      <c r="B456" s="68">
        <v>29</v>
      </c>
      <c r="C456">
        <v>1</v>
      </c>
      <c r="D456" s="81">
        <v>35833</v>
      </c>
      <c r="E456" s="2" t="s">
        <v>74</v>
      </c>
      <c r="F456" s="94" t="s">
        <v>0</v>
      </c>
      <c r="G456" s="2" t="s">
        <v>130</v>
      </c>
      <c r="H456" s="107">
        <v>0</v>
      </c>
      <c r="I456" s="2" t="s">
        <v>147</v>
      </c>
      <c r="K456" s="2" t="s">
        <v>75</v>
      </c>
      <c r="L456" t="s">
        <v>0</v>
      </c>
      <c r="M456" s="2" t="s">
        <v>134</v>
      </c>
      <c r="O456">
        <v>4</v>
      </c>
      <c r="P456" s="1" t="s">
        <v>1</v>
      </c>
      <c r="Q456">
        <v>5</v>
      </c>
      <c r="S456">
        <f t="shared" si="81"/>
        <v>0</v>
      </c>
      <c r="T456">
        <f t="shared" si="82"/>
        <v>0</v>
      </c>
      <c r="U456">
        <f t="shared" si="83"/>
        <v>1</v>
      </c>
    </row>
    <row r="457" spans="1:21">
      <c r="A457" s="389">
        <v>450</v>
      </c>
      <c r="B457" s="68">
        <v>29</v>
      </c>
      <c r="C457">
        <v>2</v>
      </c>
      <c r="D457" s="81">
        <v>35833</v>
      </c>
      <c r="E457" s="2" t="s">
        <v>74</v>
      </c>
      <c r="F457" s="94" t="s">
        <v>0</v>
      </c>
      <c r="G457" s="2" t="s">
        <v>130</v>
      </c>
      <c r="H457" s="107"/>
      <c r="I457" s="2" t="s">
        <v>147</v>
      </c>
      <c r="K457" s="2" t="s">
        <v>73</v>
      </c>
      <c r="L457" t="s">
        <v>0</v>
      </c>
      <c r="M457" s="2" t="s">
        <v>133</v>
      </c>
      <c r="O457">
        <v>5</v>
      </c>
      <c r="P457" s="1" t="s">
        <v>1</v>
      </c>
      <c r="Q457">
        <v>4</v>
      </c>
      <c r="S457">
        <f t="shared" ref="S457:S472" si="84">IF(O457&gt;Q457,1,0)</f>
        <v>1</v>
      </c>
      <c r="T457">
        <f t="shared" ref="T457:T472" si="85">IF(ISNUMBER(Q457),IF(O457=Q457,1,0),0)</f>
        <v>0</v>
      </c>
      <c r="U457">
        <f t="shared" ref="U457:U472" si="86">IF(O457&lt;Q457,1,0)</f>
        <v>0</v>
      </c>
    </row>
    <row r="458" spans="1:21">
      <c r="A458" s="389">
        <v>451</v>
      </c>
      <c r="B458" s="68">
        <v>29</v>
      </c>
      <c r="C458">
        <v>3</v>
      </c>
      <c r="D458" s="81">
        <v>35833</v>
      </c>
      <c r="E458" s="2" t="s">
        <v>74</v>
      </c>
      <c r="F458" s="94" t="s">
        <v>0</v>
      </c>
      <c r="G458" s="2" t="s">
        <v>130</v>
      </c>
      <c r="H458" s="107"/>
      <c r="I458" s="2" t="s">
        <v>147</v>
      </c>
      <c r="K458" s="2" t="s">
        <v>77</v>
      </c>
      <c r="L458" t="s">
        <v>0</v>
      </c>
      <c r="M458" s="2" t="s">
        <v>135</v>
      </c>
      <c r="O458">
        <v>6</v>
      </c>
      <c r="P458" s="1" t="s">
        <v>1</v>
      </c>
      <c r="Q458">
        <v>3</v>
      </c>
      <c r="S458">
        <f t="shared" si="84"/>
        <v>1</v>
      </c>
      <c r="T458">
        <f t="shared" si="85"/>
        <v>0</v>
      </c>
      <c r="U458">
        <f t="shared" si="86"/>
        <v>0</v>
      </c>
    </row>
    <row r="459" spans="1:21">
      <c r="A459" s="389">
        <v>452</v>
      </c>
      <c r="B459" s="68">
        <v>29</v>
      </c>
      <c r="C459">
        <v>4</v>
      </c>
      <c r="D459" s="81">
        <v>35833</v>
      </c>
      <c r="E459" s="2" t="s">
        <v>74</v>
      </c>
      <c r="F459" s="94" t="s">
        <v>0</v>
      </c>
      <c r="G459" s="2" t="s">
        <v>130</v>
      </c>
      <c r="H459" s="107"/>
      <c r="I459" s="2" t="s">
        <v>147</v>
      </c>
      <c r="K459" s="2" t="s">
        <v>76</v>
      </c>
      <c r="L459" t="s">
        <v>0</v>
      </c>
      <c r="M459" s="2" t="s">
        <v>138</v>
      </c>
      <c r="O459">
        <v>3</v>
      </c>
      <c r="P459" s="1" t="s">
        <v>1</v>
      </c>
      <c r="Q459">
        <v>0</v>
      </c>
      <c r="S459">
        <f t="shared" si="84"/>
        <v>1</v>
      </c>
      <c r="T459">
        <f t="shared" si="85"/>
        <v>0</v>
      </c>
      <c r="U459">
        <f t="shared" si="86"/>
        <v>0</v>
      </c>
    </row>
    <row r="460" spans="1:21">
      <c r="A460" s="389">
        <v>453</v>
      </c>
      <c r="B460" s="68">
        <v>29</v>
      </c>
      <c r="C460">
        <v>5</v>
      </c>
      <c r="D460" s="81">
        <v>35833</v>
      </c>
      <c r="E460" s="2" t="s">
        <v>74</v>
      </c>
      <c r="F460" s="94" t="s">
        <v>0</v>
      </c>
      <c r="G460" s="2" t="s">
        <v>130</v>
      </c>
      <c r="H460" s="107"/>
      <c r="I460" s="2" t="s">
        <v>147</v>
      </c>
      <c r="K460" s="2" t="s">
        <v>73</v>
      </c>
      <c r="L460" t="s">
        <v>0</v>
      </c>
      <c r="M460" s="2" t="s">
        <v>134</v>
      </c>
      <c r="O460">
        <v>7</v>
      </c>
      <c r="P460" s="1" t="s">
        <v>1</v>
      </c>
      <c r="Q460">
        <v>2</v>
      </c>
      <c r="S460">
        <f t="shared" si="84"/>
        <v>1</v>
      </c>
      <c r="T460">
        <f t="shared" si="85"/>
        <v>0</v>
      </c>
      <c r="U460">
        <f t="shared" si="86"/>
        <v>0</v>
      </c>
    </row>
    <row r="461" spans="1:21">
      <c r="A461" s="389">
        <v>454</v>
      </c>
      <c r="B461" s="68">
        <v>29</v>
      </c>
      <c r="C461">
        <v>6</v>
      </c>
      <c r="D461" s="81">
        <v>35833</v>
      </c>
      <c r="E461" s="2" t="s">
        <v>74</v>
      </c>
      <c r="F461" s="94" t="s">
        <v>0</v>
      </c>
      <c r="G461" s="2" t="s">
        <v>130</v>
      </c>
      <c r="H461" s="107"/>
      <c r="I461" s="2" t="s">
        <v>147</v>
      </c>
      <c r="K461" s="2" t="s">
        <v>77</v>
      </c>
      <c r="L461" t="s">
        <v>0</v>
      </c>
      <c r="M461" s="2" t="s">
        <v>133</v>
      </c>
      <c r="O461">
        <v>7</v>
      </c>
      <c r="P461" s="1" t="s">
        <v>1</v>
      </c>
      <c r="Q461">
        <v>2</v>
      </c>
      <c r="S461">
        <f t="shared" si="84"/>
        <v>1</v>
      </c>
      <c r="T461">
        <f t="shared" si="85"/>
        <v>0</v>
      </c>
      <c r="U461">
        <f t="shared" si="86"/>
        <v>0</v>
      </c>
    </row>
    <row r="462" spans="1:21">
      <c r="A462" s="389">
        <v>455</v>
      </c>
      <c r="B462" s="68">
        <v>29</v>
      </c>
      <c r="C462">
        <v>7</v>
      </c>
      <c r="D462" s="81">
        <v>35833</v>
      </c>
      <c r="E462" s="2" t="s">
        <v>74</v>
      </c>
      <c r="F462" s="94" t="s">
        <v>0</v>
      </c>
      <c r="G462" s="2" t="s">
        <v>130</v>
      </c>
      <c r="H462" s="107">
        <v>0</v>
      </c>
      <c r="I462" s="2" t="s">
        <v>147</v>
      </c>
      <c r="K462" s="2" t="s">
        <v>76</v>
      </c>
      <c r="L462" t="s">
        <v>0</v>
      </c>
      <c r="M462" s="2" t="s">
        <v>135</v>
      </c>
      <c r="O462">
        <v>3</v>
      </c>
      <c r="P462" s="1" t="s">
        <v>1</v>
      </c>
      <c r="Q462">
        <v>4</v>
      </c>
      <c r="S462">
        <f t="shared" si="84"/>
        <v>0</v>
      </c>
      <c r="T462">
        <f t="shared" si="85"/>
        <v>0</v>
      </c>
      <c r="U462">
        <f t="shared" si="86"/>
        <v>1</v>
      </c>
    </row>
    <row r="463" spans="1:21">
      <c r="A463" s="389">
        <v>456</v>
      </c>
      <c r="B463" s="68">
        <v>29</v>
      </c>
      <c r="C463">
        <v>8</v>
      </c>
      <c r="D463" s="81">
        <v>35833</v>
      </c>
      <c r="E463" s="2" t="s">
        <v>74</v>
      </c>
      <c r="F463" s="94" t="s">
        <v>0</v>
      </c>
      <c r="G463" s="2" t="s">
        <v>130</v>
      </c>
      <c r="H463" s="107"/>
      <c r="I463" s="2" t="s">
        <v>147</v>
      </c>
      <c r="K463" s="2" t="s">
        <v>75</v>
      </c>
      <c r="L463" t="s">
        <v>0</v>
      </c>
      <c r="M463" s="2" t="s">
        <v>138</v>
      </c>
      <c r="O463">
        <v>6</v>
      </c>
      <c r="P463" s="1" t="s">
        <v>1</v>
      </c>
      <c r="Q463">
        <v>3</v>
      </c>
      <c r="S463">
        <f t="shared" si="84"/>
        <v>1</v>
      </c>
      <c r="T463">
        <f t="shared" si="85"/>
        <v>0</v>
      </c>
      <c r="U463">
        <f t="shared" si="86"/>
        <v>0</v>
      </c>
    </row>
    <row r="464" spans="1:21">
      <c r="A464" s="389">
        <v>457</v>
      </c>
      <c r="B464" s="68">
        <v>29</v>
      </c>
      <c r="C464">
        <v>9</v>
      </c>
      <c r="D464" s="81">
        <v>35833</v>
      </c>
      <c r="E464" s="2" t="s">
        <v>74</v>
      </c>
      <c r="F464" s="94" t="s">
        <v>0</v>
      </c>
      <c r="G464" s="2" t="s">
        <v>130</v>
      </c>
      <c r="H464" s="107"/>
      <c r="I464" s="2" t="s">
        <v>147</v>
      </c>
      <c r="K464" s="2" t="s">
        <v>76</v>
      </c>
      <c r="L464" t="s">
        <v>0</v>
      </c>
      <c r="M464" s="2" t="s">
        <v>133</v>
      </c>
      <c r="O464">
        <v>6</v>
      </c>
      <c r="P464" s="1" t="s">
        <v>1</v>
      </c>
      <c r="Q464">
        <v>4</v>
      </c>
      <c r="S464">
        <f t="shared" si="84"/>
        <v>1</v>
      </c>
      <c r="T464">
        <f t="shared" si="85"/>
        <v>0</v>
      </c>
      <c r="U464">
        <f t="shared" si="86"/>
        <v>0</v>
      </c>
    </row>
    <row r="465" spans="1:21">
      <c r="A465" s="389">
        <v>458</v>
      </c>
      <c r="B465" s="68">
        <v>29</v>
      </c>
      <c r="C465">
        <v>10</v>
      </c>
      <c r="D465" s="81">
        <v>35833</v>
      </c>
      <c r="E465" s="2" t="s">
        <v>74</v>
      </c>
      <c r="F465" s="94" t="s">
        <v>0</v>
      </c>
      <c r="G465" s="2" t="s">
        <v>130</v>
      </c>
      <c r="H465" s="107"/>
      <c r="I465" s="2" t="s">
        <v>147</v>
      </c>
      <c r="K465" s="2" t="s">
        <v>77</v>
      </c>
      <c r="L465" t="s">
        <v>0</v>
      </c>
      <c r="M465" s="2" t="s">
        <v>134</v>
      </c>
      <c r="O465">
        <v>5</v>
      </c>
      <c r="P465" s="1" t="s">
        <v>1</v>
      </c>
      <c r="Q465">
        <v>1</v>
      </c>
      <c r="S465">
        <f t="shared" si="84"/>
        <v>1</v>
      </c>
      <c r="T465">
        <f t="shared" si="85"/>
        <v>0</v>
      </c>
      <c r="U465">
        <f t="shared" si="86"/>
        <v>0</v>
      </c>
    </row>
    <row r="466" spans="1:21">
      <c r="A466" s="389">
        <v>459</v>
      </c>
      <c r="B466" s="68">
        <v>29</v>
      </c>
      <c r="C466">
        <v>11</v>
      </c>
      <c r="D466" s="81">
        <v>35833</v>
      </c>
      <c r="E466" s="2" t="s">
        <v>74</v>
      </c>
      <c r="F466" s="94" t="s">
        <v>0</v>
      </c>
      <c r="G466" s="2" t="s">
        <v>130</v>
      </c>
      <c r="H466" s="107"/>
      <c r="I466" s="2" t="s">
        <v>147</v>
      </c>
      <c r="K466" s="2" t="s">
        <v>73</v>
      </c>
      <c r="L466" t="s">
        <v>0</v>
      </c>
      <c r="M466" s="2" t="s">
        <v>138</v>
      </c>
      <c r="O466">
        <v>7</v>
      </c>
      <c r="P466" s="1" t="s">
        <v>1</v>
      </c>
      <c r="Q466">
        <v>5</v>
      </c>
      <c r="S466">
        <f t="shared" si="84"/>
        <v>1</v>
      </c>
      <c r="T466">
        <f t="shared" si="85"/>
        <v>0</v>
      </c>
      <c r="U466">
        <f t="shared" si="86"/>
        <v>0</v>
      </c>
    </row>
    <row r="467" spans="1:21">
      <c r="A467" s="389">
        <v>460</v>
      </c>
      <c r="B467" s="68">
        <v>29</v>
      </c>
      <c r="C467">
        <v>12</v>
      </c>
      <c r="D467" s="81">
        <v>35833</v>
      </c>
      <c r="E467" s="2" t="s">
        <v>74</v>
      </c>
      <c r="F467" s="94" t="s">
        <v>0</v>
      </c>
      <c r="G467" s="2" t="s">
        <v>130</v>
      </c>
      <c r="H467" s="107">
        <v>0</v>
      </c>
      <c r="I467" s="2" t="s">
        <v>147</v>
      </c>
      <c r="K467" s="2" t="s">
        <v>75</v>
      </c>
      <c r="L467" t="s">
        <v>0</v>
      </c>
      <c r="M467" s="2" t="s">
        <v>135</v>
      </c>
      <c r="O467">
        <v>3</v>
      </c>
      <c r="P467" s="1" t="s">
        <v>1</v>
      </c>
      <c r="Q467">
        <v>4</v>
      </c>
      <c r="S467">
        <f t="shared" si="84"/>
        <v>0</v>
      </c>
      <c r="T467">
        <f t="shared" si="85"/>
        <v>0</v>
      </c>
      <c r="U467">
        <f t="shared" si="86"/>
        <v>1</v>
      </c>
    </row>
    <row r="468" spans="1:21">
      <c r="A468" s="389">
        <v>461</v>
      </c>
      <c r="B468" s="68">
        <v>29</v>
      </c>
      <c r="C468">
        <v>13</v>
      </c>
      <c r="D468" s="81">
        <v>35833</v>
      </c>
      <c r="E468" s="2" t="s">
        <v>74</v>
      </c>
      <c r="F468" s="94" t="s">
        <v>0</v>
      </c>
      <c r="G468" s="2" t="s">
        <v>130</v>
      </c>
      <c r="H468" s="107">
        <v>0</v>
      </c>
      <c r="I468" s="2" t="s">
        <v>147</v>
      </c>
      <c r="K468" s="2" t="s">
        <v>75</v>
      </c>
      <c r="L468" t="s">
        <v>0</v>
      </c>
      <c r="M468" s="2" t="s">
        <v>133</v>
      </c>
      <c r="O468">
        <v>1</v>
      </c>
      <c r="P468" s="1" t="s">
        <v>1</v>
      </c>
      <c r="Q468">
        <v>2</v>
      </c>
      <c r="S468">
        <f t="shared" si="84"/>
        <v>0</v>
      </c>
      <c r="T468">
        <f t="shared" si="85"/>
        <v>0</v>
      </c>
      <c r="U468">
        <f t="shared" si="86"/>
        <v>1</v>
      </c>
    </row>
    <row r="469" spans="1:21">
      <c r="A469" s="389">
        <v>462</v>
      </c>
      <c r="B469" s="68">
        <v>29</v>
      </c>
      <c r="C469">
        <v>14</v>
      </c>
      <c r="D469" s="81">
        <v>35833</v>
      </c>
      <c r="E469" s="2" t="s">
        <v>74</v>
      </c>
      <c r="F469" s="94" t="s">
        <v>0</v>
      </c>
      <c r="G469" s="2" t="s">
        <v>130</v>
      </c>
      <c r="H469" s="107"/>
      <c r="I469" s="2" t="s">
        <v>147</v>
      </c>
      <c r="K469" s="2" t="s">
        <v>76</v>
      </c>
      <c r="L469" t="s">
        <v>0</v>
      </c>
      <c r="M469" s="2" t="s">
        <v>134</v>
      </c>
      <c r="O469">
        <v>5</v>
      </c>
      <c r="P469" s="1" t="s">
        <v>1</v>
      </c>
      <c r="Q469">
        <v>4</v>
      </c>
      <c r="S469">
        <f t="shared" si="84"/>
        <v>1</v>
      </c>
      <c r="T469">
        <f t="shared" si="85"/>
        <v>0</v>
      </c>
      <c r="U469">
        <f t="shared" si="86"/>
        <v>0</v>
      </c>
    </row>
    <row r="470" spans="1:21">
      <c r="A470" s="389">
        <v>463</v>
      </c>
      <c r="B470" s="68">
        <v>29</v>
      </c>
      <c r="C470">
        <v>15</v>
      </c>
      <c r="D470" s="81">
        <v>35833</v>
      </c>
      <c r="E470" s="2" t="s">
        <v>74</v>
      </c>
      <c r="F470" s="94" t="s">
        <v>0</v>
      </c>
      <c r="G470" s="2" t="s">
        <v>130</v>
      </c>
      <c r="H470" s="107"/>
      <c r="I470" s="2" t="s">
        <v>147</v>
      </c>
      <c r="K470" s="2" t="s">
        <v>77</v>
      </c>
      <c r="L470" t="s">
        <v>0</v>
      </c>
      <c r="M470" s="2" t="s">
        <v>138</v>
      </c>
      <c r="O470">
        <v>4</v>
      </c>
      <c r="P470" s="1" t="s">
        <v>1</v>
      </c>
      <c r="Q470">
        <v>2</v>
      </c>
      <c r="S470">
        <f t="shared" si="84"/>
        <v>1</v>
      </c>
      <c r="T470">
        <f t="shared" si="85"/>
        <v>0</v>
      </c>
      <c r="U470">
        <f t="shared" si="86"/>
        <v>0</v>
      </c>
    </row>
    <row r="471" spans="1:21">
      <c r="A471" s="389">
        <v>464</v>
      </c>
      <c r="B471" s="68">
        <v>29</v>
      </c>
      <c r="C471">
        <v>16</v>
      </c>
      <c r="D471" s="81">
        <v>35833</v>
      </c>
      <c r="E471" s="2" t="s">
        <v>74</v>
      </c>
      <c r="F471" s="94" t="s">
        <v>0</v>
      </c>
      <c r="G471" s="2" t="s">
        <v>130</v>
      </c>
      <c r="H471" s="107"/>
      <c r="I471" s="2" t="s">
        <v>147</v>
      </c>
      <c r="K471" s="2" t="s">
        <v>73</v>
      </c>
      <c r="L471" t="s">
        <v>0</v>
      </c>
      <c r="M471" s="2" t="s">
        <v>135</v>
      </c>
      <c r="O471">
        <v>3</v>
      </c>
      <c r="P471" s="1" t="s">
        <v>1</v>
      </c>
      <c r="Q471">
        <v>3</v>
      </c>
      <c r="S471">
        <f t="shared" si="84"/>
        <v>0</v>
      </c>
      <c r="T471">
        <f t="shared" si="85"/>
        <v>1</v>
      </c>
      <c r="U471">
        <f t="shared" si="86"/>
        <v>0</v>
      </c>
    </row>
    <row r="472" spans="1:21">
      <c r="A472" s="389">
        <v>465</v>
      </c>
      <c r="B472" s="68">
        <v>30</v>
      </c>
      <c r="C472">
        <v>1</v>
      </c>
      <c r="D472" s="81">
        <v>35841</v>
      </c>
      <c r="E472" s="2" t="s">
        <v>130</v>
      </c>
      <c r="F472" s="94" t="s">
        <v>0</v>
      </c>
      <c r="G472" s="2" t="s">
        <v>115</v>
      </c>
      <c r="H472" s="107">
        <v>0</v>
      </c>
      <c r="I472" s="2" t="s">
        <v>147</v>
      </c>
      <c r="K472" s="2" t="s">
        <v>140</v>
      </c>
      <c r="L472" t="s">
        <v>0</v>
      </c>
      <c r="M472" s="2" t="s">
        <v>118</v>
      </c>
      <c r="O472">
        <v>3</v>
      </c>
      <c r="P472" s="1" t="s">
        <v>1</v>
      </c>
      <c r="Q472">
        <v>5</v>
      </c>
      <c r="S472">
        <f t="shared" si="84"/>
        <v>0</v>
      </c>
      <c r="T472">
        <f t="shared" si="85"/>
        <v>0</v>
      </c>
      <c r="U472">
        <f t="shared" si="86"/>
        <v>1</v>
      </c>
    </row>
    <row r="473" spans="1:21">
      <c r="A473" s="389">
        <v>466</v>
      </c>
      <c r="B473" s="68">
        <v>30</v>
      </c>
      <c r="C473">
        <v>2</v>
      </c>
      <c r="D473" s="81">
        <v>35841</v>
      </c>
      <c r="E473" s="2" t="s">
        <v>130</v>
      </c>
      <c r="F473" s="94" t="s">
        <v>0</v>
      </c>
      <c r="G473" s="2" t="s">
        <v>115</v>
      </c>
      <c r="H473" s="107">
        <v>0</v>
      </c>
      <c r="I473" s="2" t="s">
        <v>147</v>
      </c>
      <c r="K473" s="2" t="s">
        <v>133</v>
      </c>
      <c r="L473" t="s">
        <v>0</v>
      </c>
      <c r="M473" s="2" t="s">
        <v>120</v>
      </c>
      <c r="O473">
        <v>1</v>
      </c>
      <c r="P473" s="1" t="s">
        <v>1</v>
      </c>
      <c r="Q473">
        <v>7</v>
      </c>
      <c r="S473">
        <f t="shared" ref="S473:S488" si="87">IF(O473&gt;Q473,1,0)</f>
        <v>0</v>
      </c>
      <c r="T473">
        <f t="shared" ref="T473:T488" si="88">IF(ISNUMBER(Q473),IF(O473=Q473,1,0),0)</f>
        <v>0</v>
      </c>
      <c r="U473">
        <f t="shared" ref="U473:U488" si="89">IF(O473&lt;Q473,1,0)</f>
        <v>1</v>
      </c>
    </row>
    <row r="474" spans="1:21">
      <c r="A474" s="389">
        <v>467</v>
      </c>
      <c r="B474" s="68">
        <v>30</v>
      </c>
      <c r="C474">
        <v>3</v>
      </c>
      <c r="D474" s="81">
        <v>35841</v>
      </c>
      <c r="E474" s="2" t="s">
        <v>130</v>
      </c>
      <c r="F474" s="94" t="s">
        <v>0</v>
      </c>
      <c r="G474" s="2" t="s">
        <v>115</v>
      </c>
      <c r="H474" s="107"/>
      <c r="I474" s="2" t="s">
        <v>147</v>
      </c>
      <c r="K474" s="2" t="s">
        <v>135</v>
      </c>
      <c r="L474" t="s">
        <v>0</v>
      </c>
      <c r="M474" s="2" t="s">
        <v>114</v>
      </c>
      <c r="O474">
        <v>5</v>
      </c>
      <c r="P474" s="1" t="s">
        <v>1</v>
      </c>
      <c r="Q474">
        <v>2</v>
      </c>
      <c r="S474">
        <f t="shared" si="87"/>
        <v>1</v>
      </c>
      <c r="T474">
        <f t="shared" si="88"/>
        <v>0</v>
      </c>
      <c r="U474">
        <f t="shared" si="89"/>
        <v>0</v>
      </c>
    </row>
    <row r="475" spans="1:21">
      <c r="A475" s="389">
        <v>468</v>
      </c>
      <c r="B475" s="68">
        <v>30</v>
      </c>
      <c r="C475">
        <v>4</v>
      </c>
      <c r="D475" s="81">
        <v>35841</v>
      </c>
      <c r="E475" s="2" t="s">
        <v>130</v>
      </c>
      <c r="F475" s="94" t="s">
        <v>0</v>
      </c>
      <c r="G475" s="2" t="s">
        <v>115</v>
      </c>
      <c r="H475" s="107">
        <v>0</v>
      </c>
      <c r="I475" s="2" t="s">
        <v>147</v>
      </c>
      <c r="K475" s="2" t="s">
        <v>134</v>
      </c>
      <c r="L475" t="s">
        <v>0</v>
      </c>
      <c r="M475" s="2" t="s">
        <v>121</v>
      </c>
      <c r="O475">
        <v>4</v>
      </c>
      <c r="P475" s="1" t="s">
        <v>1</v>
      </c>
      <c r="Q475">
        <v>6</v>
      </c>
      <c r="S475">
        <f t="shared" si="87"/>
        <v>0</v>
      </c>
      <c r="T475">
        <f t="shared" si="88"/>
        <v>0</v>
      </c>
      <c r="U475">
        <f t="shared" si="89"/>
        <v>1</v>
      </c>
    </row>
    <row r="476" spans="1:21">
      <c r="A476" s="389">
        <v>469</v>
      </c>
      <c r="B476" s="68">
        <v>30</v>
      </c>
      <c r="C476">
        <v>5</v>
      </c>
      <c r="D476" s="81">
        <v>35841</v>
      </c>
      <c r="E476" s="2" t="s">
        <v>130</v>
      </c>
      <c r="F476" s="94" t="s">
        <v>0</v>
      </c>
      <c r="G476" s="2" t="s">
        <v>115</v>
      </c>
      <c r="H476" s="107">
        <v>0</v>
      </c>
      <c r="I476" s="2" t="s">
        <v>147</v>
      </c>
      <c r="K476" s="2" t="s">
        <v>133</v>
      </c>
      <c r="L476" t="s">
        <v>0</v>
      </c>
      <c r="M476" s="2" t="s">
        <v>118</v>
      </c>
      <c r="O476">
        <v>2</v>
      </c>
      <c r="P476" s="1" t="s">
        <v>1</v>
      </c>
      <c r="Q476">
        <v>5</v>
      </c>
      <c r="S476">
        <f t="shared" si="87"/>
        <v>0</v>
      </c>
      <c r="T476">
        <f t="shared" si="88"/>
        <v>0</v>
      </c>
      <c r="U476">
        <f t="shared" si="89"/>
        <v>1</v>
      </c>
    </row>
    <row r="477" spans="1:21">
      <c r="A477" s="389">
        <v>470</v>
      </c>
      <c r="B477" s="68">
        <v>30</v>
      </c>
      <c r="C477">
        <v>6</v>
      </c>
      <c r="D477" s="81">
        <v>35841</v>
      </c>
      <c r="E477" s="2" t="s">
        <v>130</v>
      </c>
      <c r="F477" s="94" t="s">
        <v>0</v>
      </c>
      <c r="G477" s="2" t="s">
        <v>115</v>
      </c>
      <c r="H477" s="107">
        <v>0</v>
      </c>
      <c r="I477" s="2" t="s">
        <v>147</v>
      </c>
      <c r="K477" s="2" t="s">
        <v>135</v>
      </c>
      <c r="L477" t="s">
        <v>0</v>
      </c>
      <c r="M477" s="2" t="s">
        <v>120</v>
      </c>
      <c r="O477">
        <v>1</v>
      </c>
      <c r="P477" s="1" t="s">
        <v>1</v>
      </c>
      <c r="Q477">
        <v>6</v>
      </c>
      <c r="S477">
        <f t="shared" si="87"/>
        <v>0</v>
      </c>
      <c r="T477">
        <f t="shared" si="88"/>
        <v>0</v>
      </c>
      <c r="U477">
        <f t="shared" si="89"/>
        <v>1</v>
      </c>
    </row>
    <row r="478" spans="1:21">
      <c r="A478" s="389">
        <v>471</v>
      </c>
      <c r="B478" s="68">
        <v>30</v>
      </c>
      <c r="C478">
        <v>7</v>
      </c>
      <c r="D478" s="81">
        <v>35841</v>
      </c>
      <c r="E478" s="2" t="s">
        <v>130</v>
      </c>
      <c r="F478" s="94" t="s">
        <v>0</v>
      </c>
      <c r="G478" s="2" t="s">
        <v>115</v>
      </c>
      <c r="H478" s="107">
        <v>0</v>
      </c>
      <c r="I478" s="2" t="s">
        <v>147</v>
      </c>
      <c r="K478" s="2" t="s">
        <v>134</v>
      </c>
      <c r="L478" t="s">
        <v>0</v>
      </c>
      <c r="M478" s="2" t="s">
        <v>114</v>
      </c>
      <c r="O478">
        <v>5</v>
      </c>
      <c r="P478" s="1" t="s">
        <v>1</v>
      </c>
      <c r="Q478">
        <v>8</v>
      </c>
      <c r="S478">
        <f t="shared" si="87"/>
        <v>0</v>
      </c>
      <c r="T478">
        <f t="shared" si="88"/>
        <v>0</v>
      </c>
      <c r="U478">
        <f t="shared" si="89"/>
        <v>1</v>
      </c>
    </row>
    <row r="479" spans="1:21">
      <c r="A479" s="389">
        <v>472</v>
      </c>
      <c r="B479" s="68">
        <v>30</v>
      </c>
      <c r="C479">
        <v>8</v>
      </c>
      <c r="D479" s="81">
        <v>35841</v>
      </c>
      <c r="E479" s="2" t="s">
        <v>130</v>
      </c>
      <c r="F479" s="94" t="s">
        <v>0</v>
      </c>
      <c r="G479" s="2" t="s">
        <v>115</v>
      </c>
      <c r="H479" s="107"/>
      <c r="I479" s="2" t="s">
        <v>147</v>
      </c>
      <c r="K479" s="2" t="s">
        <v>140</v>
      </c>
      <c r="L479" t="s">
        <v>0</v>
      </c>
      <c r="M479" s="2" t="s">
        <v>121</v>
      </c>
      <c r="O479">
        <v>3</v>
      </c>
      <c r="P479" s="1" t="s">
        <v>1</v>
      </c>
      <c r="Q479">
        <v>0</v>
      </c>
      <c r="S479">
        <f t="shared" si="87"/>
        <v>1</v>
      </c>
      <c r="T479">
        <f t="shared" si="88"/>
        <v>0</v>
      </c>
      <c r="U479">
        <f t="shared" si="89"/>
        <v>0</v>
      </c>
    </row>
    <row r="480" spans="1:21">
      <c r="A480" s="389">
        <v>473</v>
      </c>
      <c r="B480" s="68">
        <v>30</v>
      </c>
      <c r="C480">
        <v>9</v>
      </c>
      <c r="D480" s="81">
        <v>35841</v>
      </c>
      <c r="E480" s="2" t="s">
        <v>130</v>
      </c>
      <c r="F480" s="94" t="s">
        <v>0</v>
      </c>
      <c r="G480" s="2" t="s">
        <v>115</v>
      </c>
      <c r="H480" s="107"/>
      <c r="I480" s="2" t="s">
        <v>147</v>
      </c>
      <c r="K480" s="2" t="s">
        <v>134</v>
      </c>
      <c r="L480" t="s">
        <v>0</v>
      </c>
      <c r="M480" s="2" t="s">
        <v>120</v>
      </c>
      <c r="O480">
        <v>4</v>
      </c>
      <c r="P480" s="1" t="s">
        <v>1</v>
      </c>
      <c r="Q480">
        <v>4</v>
      </c>
      <c r="S480">
        <f t="shared" si="87"/>
        <v>0</v>
      </c>
      <c r="T480">
        <f t="shared" si="88"/>
        <v>1</v>
      </c>
      <c r="U480">
        <f t="shared" si="89"/>
        <v>0</v>
      </c>
    </row>
    <row r="481" spans="1:21">
      <c r="A481" s="389">
        <v>474</v>
      </c>
      <c r="B481" s="68">
        <v>30</v>
      </c>
      <c r="C481">
        <v>10</v>
      </c>
      <c r="D481" s="81">
        <v>35841</v>
      </c>
      <c r="E481" s="2" t="s">
        <v>130</v>
      </c>
      <c r="F481" s="94" t="s">
        <v>0</v>
      </c>
      <c r="G481" s="2" t="s">
        <v>115</v>
      </c>
      <c r="H481" s="107"/>
      <c r="I481" s="2" t="s">
        <v>147</v>
      </c>
      <c r="K481" s="2" t="s">
        <v>135</v>
      </c>
      <c r="L481" t="s">
        <v>0</v>
      </c>
      <c r="M481" s="2" t="s">
        <v>118</v>
      </c>
      <c r="O481">
        <v>6</v>
      </c>
      <c r="P481" s="1" t="s">
        <v>1</v>
      </c>
      <c r="Q481">
        <v>1</v>
      </c>
      <c r="S481">
        <f t="shared" si="87"/>
        <v>1</v>
      </c>
      <c r="T481">
        <f t="shared" si="88"/>
        <v>0</v>
      </c>
      <c r="U481">
        <f t="shared" si="89"/>
        <v>0</v>
      </c>
    </row>
    <row r="482" spans="1:21">
      <c r="A482" s="389">
        <v>475</v>
      </c>
      <c r="B482" s="68">
        <v>30</v>
      </c>
      <c r="C482">
        <v>11</v>
      </c>
      <c r="D482" s="81">
        <v>35841</v>
      </c>
      <c r="E482" s="2" t="s">
        <v>130</v>
      </c>
      <c r="F482" s="94" t="s">
        <v>0</v>
      </c>
      <c r="G482" s="2" t="s">
        <v>115</v>
      </c>
      <c r="H482" s="107">
        <v>0</v>
      </c>
      <c r="I482" s="2" t="s">
        <v>147</v>
      </c>
      <c r="K482" s="2" t="s">
        <v>133</v>
      </c>
      <c r="L482" t="s">
        <v>0</v>
      </c>
      <c r="M482" s="2" t="s">
        <v>121</v>
      </c>
      <c r="O482">
        <v>1</v>
      </c>
      <c r="P482" s="1" t="s">
        <v>1</v>
      </c>
      <c r="Q482">
        <v>7</v>
      </c>
      <c r="S482">
        <f t="shared" si="87"/>
        <v>0</v>
      </c>
      <c r="T482">
        <f t="shared" si="88"/>
        <v>0</v>
      </c>
      <c r="U482">
        <f t="shared" si="89"/>
        <v>1</v>
      </c>
    </row>
    <row r="483" spans="1:21">
      <c r="A483" s="389">
        <v>476</v>
      </c>
      <c r="B483" s="68">
        <v>30</v>
      </c>
      <c r="C483">
        <v>12</v>
      </c>
      <c r="D483" s="81">
        <v>35841</v>
      </c>
      <c r="E483" s="2" t="s">
        <v>130</v>
      </c>
      <c r="F483" s="94" t="s">
        <v>0</v>
      </c>
      <c r="G483" s="2" t="s">
        <v>115</v>
      </c>
      <c r="H483" s="107"/>
      <c r="I483" s="2" t="s">
        <v>147</v>
      </c>
      <c r="K483" s="2" t="s">
        <v>140</v>
      </c>
      <c r="L483" t="s">
        <v>0</v>
      </c>
      <c r="M483" s="2" t="s">
        <v>114</v>
      </c>
      <c r="O483">
        <v>3</v>
      </c>
      <c r="P483" s="1" t="s">
        <v>1</v>
      </c>
      <c r="Q483">
        <v>3</v>
      </c>
      <c r="S483">
        <f t="shared" si="87"/>
        <v>0</v>
      </c>
      <c r="T483">
        <f t="shared" si="88"/>
        <v>1</v>
      </c>
      <c r="U483">
        <f t="shared" si="89"/>
        <v>0</v>
      </c>
    </row>
    <row r="484" spans="1:21">
      <c r="A484" s="389">
        <v>477</v>
      </c>
      <c r="B484" s="68">
        <v>30</v>
      </c>
      <c r="C484">
        <v>13</v>
      </c>
      <c r="D484" s="81">
        <v>35841</v>
      </c>
      <c r="E484" s="2" t="s">
        <v>130</v>
      </c>
      <c r="F484" s="94" t="s">
        <v>0</v>
      </c>
      <c r="G484" s="2" t="s">
        <v>115</v>
      </c>
      <c r="H484" s="107"/>
      <c r="I484" s="2" t="s">
        <v>147</v>
      </c>
      <c r="K484" s="2" t="s">
        <v>140</v>
      </c>
      <c r="L484" t="s">
        <v>0</v>
      </c>
      <c r="M484" s="2" t="s">
        <v>120</v>
      </c>
      <c r="O484">
        <v>2</v>
      </c>
      <c r="P484" s="1" t="s">
        <v>1</v>
      </c>
      <c r="Q484">
        <v>2</v>
      </c>
      <c r="S484">
        <f t="shared" si="87"/>
        <v>0</v>
      </c>
      <c r="T484">
        <f t="shared" si="88"/>
        <v>1</v>
      </c>
      <c r="U484">
        <f t="shared" si="89"/>
        <v>0</v>
      </c>
    </row>
    <row r="485" spans="1:21">
      <c r="A485" s="389">
        <v>478</v>
      </c>
      <c r="B485" s="68">
        <v>30</v>
      </c>
      <c r="C485">
        <v>14</v>
      </c>
      <c r="D485" s="81">
        <v>35841</v>
      </c>
      <c r="E485" s="2" t="s">
        <v>130</v>
      </c>
      <c r="F485" s="94" t="s">
        <v>0</v>
      </c>
      <c r="G485" s="2" t="s">
        <v>115</v>
      </c>
      <c r="H485" s="107">
        <v>0</v>
      </c>
      <c r="I485" s="2" t="s">
        <v>147</v>
      </c>
      <c r="K485" s="2" t="s">
        <v>134</v>
      </c>
      <c r="L485" t="s">
        <v>0</v>
      </c>
      <c r="M485" s="2" t="s">
        <v>118</v>
      </c>
      <c r="O485">
        <v>2</v>
      </c>
      <c r="P485" s="1" t="s">
        <v>1</v>
      </c>
      <c r="Q485">
        <v>7</v>
      </c>
      <c r="S485">
        <f t="shared" si="87"/>
        <v>0</v>
      </c>
      <c r="T485">
        <f t="shared" si="88"/>
        <v>0</v>
      </c>
      <c r="U485">
        <f t="shared" si="89"/>
        <v>1</v>
      </c>
    </row>
    <row r="486" spans="1:21">
      <c r="A486" s="389">
        <v>479</v>
      </c>
      <c r="B486" s="68">
        <v>30</v>
      </c>
      <c r="C486">
        <v>15</v>
      </c>
      <c r="D486" s="81">
        <v>35841</v>
      </c>
      <c r="E486" s="2" t="s">
        <v>130</v>
      </c>
      <c r="F486" s="94" t="s">
        <v>0</v>
      </c>
      <c r="G486" s="2" t="s">
        <v>115</v>
      </c>
      <c r="H486" s="107">
        <v>0</v>
      </c>
      <c r="I486" s="2" t="s">
        <v>147</v>
      </c>
      <c r="K486" s="2" t="s">
        <v>135</v>
      </c>
      <c r="L486" t="s">
        <v>0</v>
      </c>
      <c r="M486" s="2" t="s">
        <v>121</v>
      </c>
      <c r="O486">
        <v>2</v>
      </c>
      <c r="P486" s="1" t="s">
        <v>1</v>
      </c>
      <c r="Q486">
        <v>6</v>
      </c>
      <c r="S486">
        <f t="shared" si="87"/>
        <v>0</v>
      </c>
      <c r="T486">
        <f t="shared" si="88"/>
        <v>0</v>
      </c>
      <c r="U486">
        <f t="shared" si="89"/>
        <v>1</v>
      </c>
    </row>
    <row r="487" spans="1:21">
      <c r="A487" s="389">
        <v>480</v>
      </c>
      <c r="B487" s="68">
        <v>30</v>
      </c>
      <c r="C487">
        <v>16</v>
      </c>
      <c r="D487" s="81">
        <v>35841</v>
      </c>
      <c r="E487" s="2" t="s">
        <v>130</v>
      </c>
      <c r="F487" s="94" t="s">
        <v>0</v>
      </c>
      <c r="G487" s="2" t="s">
        <v>115</v>
      </c>
      <c r="H487" s="107">
        <v>0</v>
      </c>
      <c r="I487" s="2" t="s">
        <v>147</v>
      </c>
      <c r="K487" s="2" t="s">
        <v>133</v>
      </c>
      <c r="L487" t="s">
        <v>0</v>
      </c>
      <c r="M487" s="2" t="s">
        <v>114</v>
      </c>
      <c r="O487">
        <v>2</v>
      </c>
      <c r="P487" s="1" t="s">
        <v>1</v>
      </c>
      <c r="Q487">
        <v>8</v>
      </c>
      <c r="S487">
        <f t="shared" si="87"/>
        <v>0</v>
      </c>
      <c r="T487">
        <f t="shared" si="88"/>
        <v>0</v>
      </c>
      <c r="U487">
        <f t="shared" si="89"/>
        <v>1</v>
      </c>
    </row>
    <row r="488" spans="1:21">
      <c r="A488" s="389">
        <v>481</v>
      </c>
      <c r="B488" s="68">
        <v>31</v>
      </c>
      <c r="C488">
        <v>1</v>
      </c>
      <c r="D488" s="81">
        <v>35841</v>
      </c>
      <c r="E488" s="2" t="s">
        <v>137</v>
      </c>
      <c r="F488" s="94" t="s">
        <v>0</v>
      </c>
      <c r="G488" s="2" t="s">
        <v>115</v>
      </c>
      <c r="H488" s="107"/>
      <c r="I488" s="2" t="s">
        <v>147</v>
      </c>
      <c r="K488" s="2" t="s">
        <v>141</v>
      </c>
      <c r="L488" t="s">
        <v>0</v>
      </c>
      <c r="M488" s="2" t="s">
        <v>118</v>
      </c>
      <c r="O488">
        <v>6</v>
      </c>
      <c r="P488" s="1" t="s">
        <v>1</v>
      </c>
      <c r="Q488">
        <v>2</v>
      </c>
      <c r="S488">
        <f t="shared" si="87"/>
        <v>1</v>
      </c>
      <c r="T488">
        <f t="shared" si="88"/>
        <v>0</v>
      </c>
      <c r="U488">
        <f t="shared" si="89"/>
        <v>0</v>
      </c>
    </row>
    <row r="489" spans="1:21">
      <c r="A489" s="389">
        <v>482</v>
      </c>
      <c r="B489" s="68">
        <v>31</v>
      </c>
      <c r="C489">
        <v>2</v>
      </c>
      <c r="D489" s="81">
        <v>35841</v>
      </c>
      <c r="E489" s="2" t="s">
        <v>137</v>
      </c>
      <c r="F489" s="94" t="s">
        <v>0</v>
      </c>
      <c r="G489" s="2" t="s">
        <v>115</v>
      </c>
      <c r="H489" s="107"/>
      <c r="I489" s="2" t="s">
        <v>147</v>
      </c>
      <c r="K489" s="2" t="s">
        <v>249</v>
      </c>
      <c r="L489" t="s">
        <v>0</v>
      </c>
      <c r="M489" s="2" t="s">
        <v>120</v>
      </c>
      <c r="O489">
        <v>5</v>
      </c>
      <c r="P489" s="1" t="s">
        <v>1</v>
      </c>
      <c r="Q489">
        <v>5</v>
      </c>
      <c r="S489">
        <f t="shared" ref="S489:S504" si="90">IF(O489&gt;Q489,1,0)</f>
        <v>0</v>
      </c>
      <c r="T489">
        <f t="shared" ref="T489:T504" si="91">IF(ISNUMBER(Q489),IF(O489=Q489,1,0),0)</f>
        <v>1</v>
      </c>
      <c r="U489">
        <f t="shared" ref="U489:U504" si="92">IF(O489&lt;Q489,1,0)</f>
        <v>0</v>
      </c>
    </row>
    <row r="490" spans="1:21">
      <c r="A490" s="389">
        <v>483</v>
      </c>
      <c r="B490" s="68">
        <v>31</v>
      </c>
      <c r="C490">
        <v>3</v>
      </c>
      <c r="D490" s="81">
        <v>35841</v>
      </c>
      <c r="E490" s="2" t="s">
        <v>137</v>
      </c>
      <c r="F490" s="94" t="s">
        <v>0</v>
      </c>
      <c r="G490" s="2" t="s">
        <v>115</v>
      </c>
      <c r="H490" s="107"/>
      <c r="I490" s="2" t="s">
        <v>147</v>
      </c>
      <c r="K490" s="2" t="s">
        <v>135</v>
      </c>
      <c r="L490" t="s">
        <v>0</v>
      </c>
      <c r="M490" s="2" t="s">
        <v>114</v>
      </c>
      <c r="O490">
        <v>3</v>
      </c>
      <c r="P490" s="1" t="s">
        <v>1</v>
      </c>
      <c r="Q490">
        <v>1</v>
      </c>
      <c r="S490">
        <f t="shared" si="90"/>
        <v>1</v>
      </c>
      <c r="T490">
        <f t="shared" si="91"/>
        <v>0</v>
      </c>
      <c r="U490">
        <f t="shared" si="92"/>
        <v>0</v>
      </c>
    </row>
    <row r="491" spans="1:21">
      <c r="A491" s="389">
        <v>484</v>
      </c>
      <c r="B491" s="68">
        <v>31</v>
      </c>
      <c r="C491">
        <v>4</v>
      </c>
      <c r="D491" s="81">
        <v>35841</v>
      </c>
      <c r="E491" s="2" t="s">
        <v>137</v>
      </c>
      <c r="F491" s="94" t="s">
        <v>0</v>
      </c>
      <c r="G491" s="2" t="s">
        <v>115</v>
      </c>
      <c r="H491" s="107">
        <v>0</v>
      </c>
      <c r="I491" s="2" t="s">
        <v>147</v>
      </c>
      <c r="K491" s="2" t="s">
        <v>136</v>
      </c>
      <c r="L491" t="s">
        <v>0</v>
      </c>
      <c r="M491" s="2" t="s">
        <v>117</v>
      </c>
      <c r="O491">
        <v>6</v>
      </c>
      <c r="P491" s="1" t="s">
        <v>1</v>
      </c>
      <c r="Q491">
        <v>7</v>
      </c>
      <c r="S491">
        <f t="shared" si="90"/>
        <v>0</v>
      </c>
      <c r="T491">
        <f t="shared" si="91"/>
        <v>0</v>
      </c>
      <c r="U491">
        <f t="shared" si="92"/>
        <v>1</v>
      </c>
    </row>
    <row r="492" spans="1:21">
      <c r="A492" s="389">
        <v>485</v>
      </c>
      <c r="B492" s="68">
        <v>31</v>
      </c>
      <c r="C492">
        <v>5</v>
      </c>
      <c r="D492" s="81">
        <v>35841</v>
      </c>
      <c r="E492" s="2" t="s">
        <v>137</v>
      </c>
      <c r="F492" s="94" t="s">
        <v>0</v>
      </c>
      <c r="G492" s="2" t="s">
        <v>115</v>
      </c>
      <c r="H492" s="107">
        <v>0</v>
      </c>
      <c r="I492" s="2" t="s">
        <v>147</v>
      </c>
      <c r="K492" s="2" t="s">
        <v>249</v>
      </c>
      <c r="L492" t="s">
        <v>0</v>
      </c>
      <c r="M492" s="2" t="s">
        <v>118</v>
      </c>
      <c r="O492">
        <v>3</v>
      </c>
      <c r="P492" s="1" t="s">
        <v>1</v>
      </c>
      <c r="Q492">
        <v>6</v>
      </c>
      <c r="S492">
        <f t="shared" si="90"/>
        <v>0</v>
      </c>
      <c r="T492">
        <f t="shared" si="91"/>
        <v>0</v>
      </c>
      <c r="U492">
        <f t="shared" si="92"/>
        <v>1</v>
      </c>
    </row>
    <row r="493" spans="1:21">
      <c r="A493" s="389">
        <v>486</v>
      </c>
      <c r="B493" s="68">
        <v>31</v>
      </c>
      <c r="C493">
        <v>6</v>
      </c>
      <c r="D493" s="81">
        <v>35841</v>
      </c>
      <c r="E493" s="2" t="s">
        <v>137</v>
      </c>
      <c r="F493" s="94" t="s">
        <v>0</v>
      </c>
      <c r="G493" s="2" t="s">
        <v>115</v>
      </c>
      <c r="H493" s="107"/>
      <c r="I493" s="2" t="s">
        <v>147</v>
      </c>
      <c r="K493" s="2" t="s">
        <v>135</v>
      </c>
      <c r="L493" t="s">
        <v>0</v>
      </c>
      <c r="M493" s="2" t="s">
        <v>120</v>
      </c>
      <c r="O493">
        <v>4</v>
      </c>
      <c r="P493" s="1" t="s">
        <v>1</v>
      </c>
      <c r="Q493">
        <v>1</v>
      </c>
      <c r="S493">
        <f t="shared" si="90"/>
        <v>1</v>
      </c>
      <c r="T493">
        <f t="shared" si="91"/>
        <v>0</v>
      </c>
      <c r="U493">
        <f t="shared" si="92"/>
        <v>0</v>
      </c>
    </row>
    <row r="494" spans="1:21">
      <c r="A494" s="389">
        <v>487</v>
      </c>
      <c r="B494" s="68">
        <v>31</v>
      </c>
      <c r="C494">
        <v>7</v>
      </c>
      <c r="D494" s="81">
        <v>35841</v>
      </c>
      <c r="E494" s="2" t="s">
        <v>137</v>
      </c>
      <c r="F494" s="94" t="s">
        <v>0</v>
      </c>
      <c r="G494" s="2" t="s">
        <v>115</v>
      </c>
      <c r="H494" s="107">
        <v>0</v>
      </c>
      <c r="I494" s="2" t="s">
        <v>147</v>
      </c>
      <c r="K494" s="2" t="s">
        <v>136</v>
      </c>
      <c r="L494" t="s">
        <v>0</v>
      </c>
      <c r="M494" s="2" t="s">
        <v>114</v>
      </c>
      <c r="O494">
        <v>3</v>
      </c>
      <c r="P494" s="1" t="s">
        <v>1</v>
      </c>
      <c r="Q494">
        <v>4</v>
      </c>
      <c r="S494">
        <f t="shared" si="90"/>
        <v>0</v>
      </c>
      <c r="T494">
        <f t="shared" si="91"/>
        <v>0</v>
      </c>
      <c r="U494">
        <f t="shared" si="92"/>
        <v>1</v>
      </c>
    </row>
    <row r="495" spans="1:21">
      <c r="A495" s="389">
        <v>488</v>
      </c>
      <c r="B495" s="68">
        <v>31</v>
      </c>
      <c r="C495">
        <v>8</v>
      </c>
      <c r="D495" s="81">
        <v>35841</v>
      </c>
      <c r="E495" s="2" t="s">
        <v>137</v>
      </c>
      <c r="F495" s="94" t="s">
        <v>0</v>
      </c>
      <c r="G495" s="2" t="s">
        <v>115</v>
      </c>
      <c r="H495" s="107"/>
      <c r="I495" s="2" t="s">
        <v>147</v>
      </c>
      <c r="K495" s="2" t="s">
        <v>141</v>
      </c>
      <c r="L495" t="s">
        <v>0</v>
      </c>
      <c r="M495" s="2" t="s">
        <v>117</v>
      </c>
      <c r="O495">
        <v>5</v>
      </c>
      <c r="P495" s="1" t="s">
        <v>1</v>
      </c>
      <c r="Q495">
        <v>4</v>
      </c>
      <c r="S495">
        <f t="shared" si="90"/>
        <v>1</v>
      </c>
      <c r="T495">
        <f t="shared" si="91"/>
        <v>0</v>
      </c>
      <c r="U495">
        <f t="shared" si="92"/>
        <v>0</v>
      </c>
    </row>
    <row r="496" spans="1:21">
      <c r="A496" s="389">
        <v>489</v>
      </c>
      <c r="B496" s="68">
        <v>31</v>
      </c>
      <c r="C496">
        <v>9</v>
      </c>
      <c r="D496" s="81">
        <v>35841</v>
      </c>
      <c r="E496" s="2" t="s">
        <v>137</v>
      </c>
      <c r="F496" s="94" t="s">
        <v>0</v>
      </c>
      <c r="G496" s="2" t="s">
        <v>115</v>
      </c>
      <c r="H496" s="107">
        <v>0</v>
      </c>
      <c r="I496" s="2" t="s">
        <v>147</v>
      </c>
      <c r="K496" s="2" t="s">
        <v>136</v>
      </c>
      <c r="L496" t="s">
        <v>0</v>
      </c>
      <c r="M496" s="2" t="s">
        <v>120</v>
      </c>
      <c r="O496">
        <v>4</v>
      </c>
      <c r="P496" s="1" t="s">
        <v>1</v>
      </c>
      <c r="Q496">
        <v>5</v>
      </c>
      <c r="S496">
        <f t="shared" si="90"/>
        <v>0</v>
      </c>
      <c r="T496">
        <f t="shared" si="91"/>
        <v>0</v>
      </c>
      <c r="U496">
        <f t="shared" si="92"/>
        <v>1</v>
      </c>
    </row>
    <row r="497" spans="1:21">
      <c r="A497" s="389">
        <v>490</v>
      </c>
      <c r="B497" s="68">
        <v>31</v>
      </c>
      <c r="C497">
        <v>10</v>
      </c>
      <c r="D497" s="81">
        <v>35841</v>
      </c>
      <c r="E497" s="2" t="s">
        <v>137</v>
      </c>
      <c r="F497" s="94" t="s">
        <v>0</v>
      </c>
      <c r="G497" s="2" t="s">
        <v>115</v>
      </c>
      <c r="H497" s="107"/>
      <c r="I497" s="2" t="s">
        <v>147</v>
      </c>
      <c r="K497" s="2" t="s">
        <v>135</v>
      </c>
      <c r="L497" t="s">
        <v>0</v>
      </c>
      <c r="M497" s="2" t="s">
        <v>118</v>
      </c>
      <c r="O497">
        <v>4</v>
      </c>
      <c r="P497" s="1" t="s">
        <v>1</v>
      </c>
      <c r="Q497">
        <v>1</v>
      </c>
      <c r="S497">
        <f t="shared" si="90"/>
        <v>1</v>
      </c>
      <c r="T497">
        <f t="shared" si="91"/>
        <v>0</v>
      </c>
      <c r="U497">
        <f t="shared" si="92"/>
        <v>0</v>
      </c>
    </row>
    <row r="498" spans="1:21">
      <c r="A498" s="389">
        <v>491</v>
      </c>
      <c r="B498" s="68">
        <v>31</v>
      </c>
      <c r="C498">
        <v>11</v>
      </c>
      <c r="D498" s="81">
        <v>35841</v>
      </c>
      <c r="E498" s="2" t="s">
        <v>137</v>
      </c>
      <c r="F498" s="94" t="s">
        <v>0</v>
      </c>
      <c r="G498" s="2" t="s">
        <v>115</v>
      </c>
      <c r="H498" s="107"/>
      <c r="I498" s="2" t="s">
        <v>147</v>
      </c>
      <c r="K498" s="2" t="s">
        <v>249</v>
      </c>
      <c r="L498" t="s">
        <v>0</v>
      </c>
      <c r="M498" s="2" t="s">
        <v>117</v>
      </c>
      <c r="O498">
        <v>3</v>
      </c>
      <c r="P498" s="1" t="s">
        <v>1</v>
      </c>
      <c r="Q498">
        <v>3</v>
      </c>
      <c r="S498">
        <f t="shared" si="90"/>
        <v>0</v>
      </c>
      <c r="T498">
        <f t="shared" si="91"/>
        <v>1</v>
      </c>
      <c r="U498">
        <f t="shared" si="92"/>
        <v>0</v>
      </c>
    </row>
    <row r="499" spans="1:21">
      <c r="A499" s="389">
        <v>492</v>
      </c>
      <c r="B499" s="68">
        <v>31</v>
      </c>
      <c r="C499">
        <v>12</v>
      </c>
      <c r="D499" s="81">
        <v>35841</v>
      </c>
      <c r="E499" s="2" t="s">
        <v>137</v>
      </c>
      <c r="F499" s="94" t="s">
        <v>0</v>
      </c>
      <c r="G499" s="2" t="s">
        <v>115</v>
      </c>
      <c r="H499" s="107"/>
      <c r="I499" s="2" t="s">
        <v>147</v>
      </c>
      <c r="K499" s="2" t="s">
        <v>141</v>
      </c>
      <c r="L499" t="s">
        <v>0</v>
      </c>
      <c r="M499" s="2" t="s">
        <v>114</v>
      </c>
      <c r="O499">
        <v>4</v>
      </c>
      <c r="P499" s="1" t="s">
        <v>1</v>
      </c>
      <c r="Q499">
        <v>3</v>
      </c>
      <c r="S499">
        <f t="shared" si="90"/>
        <v>1</v>
      </c>
      <c r="T499">
        <f t="shared" si="91"/>
        <v>0</v>
      </c>
      <c r="U499">
        <f t="shared" si="92"/>
        <v>0</v>
      </c>
    </row>
    <row r="500" spans="1:21">
      <c r="A500" s="389">
        <v>493</v>
      </c>
      <c r="B500" s="68">
        <v>31</v>
      </c>
      <c r="C500">
        <v>13</v>
      </c>
      <c r="D500" s="81">
        <v>35841</v>
      </c>
      <c r="E500" s="2" t="s">
        <v>137</v>
      </c>
      <c r="F500" s="94" t="s">
        <v>0</v>
      </c>
      <c r="G500" s="2" t="s">
        <v>115</v>
      </c>
      <c r="H500" s="107"/>
      <c r="I500" s="2" t="s">
        <v>147</v>
      </c>
      <c r="K500" s="2" t="s">
        <v>141</v>
      </c>
      <c r="L500" t="s">
        <v>0</v>
      </c>
      <c r="M500" s="2" t="s">
        <v>120</v>
      </c>
      <c r="O500">
        <v>5</v>
      </c>
      <c r="P500" s="1" t="s">
        <v>1</v>
      </c>
      <c r="Q500">
        <v>5</v>
      </c>
      <c r="S500">
        <f t="shared" si="90"/>
        <v>0</v>
      </c>
      <c r="T500">
        <f t="shared" si="91"/>
        <v>1</v>
      </c>
      <c r="U500">
        <f t="shared" si="92"/>
        <v>0</v>
      </c>
    </row>
    <row r="501" spans="1:21">
      <c r="A501" s="389">
        <v>494</v>
      </c>
      <c r="B501" s="68">
        <v>31</v>
      </c>
      <c r="C501">
        <v>14</v>
      </c>
      <c r="D501" s="81">
        <v>35841</v>
      </c>
      <c r="E501" s="2" t="s">
        <v>137</v>
      </c>
      <c r="F501" s="94" t="s">
        <v>0</v>
      </c>
      <c r="G501" s="2" t="s">
        <v>115</v>
      </c>
      <c r="H501" s="107">
        <v>0</v>
      </c>
      <c r="I501" s="2" t="s">
        <v>147</v>
      </c>
      <c r="K501" s="2" t="s">
        <v>136</v>
      </c>
      <c r="L501" t="s">
        <v>0</v>
      </c>
      <c r="M501" s="2" t="s">
        <v>118</v>
      </c>
      <c r="O501">
        <v>1</v>
      </c>
      <c r="P501" s="1" t="s">
        <v>1</v>
      </c>
      <c r="Q501">
        <v>4</v>
      </c>
      <c r="S501">
        <f t="shared" si="90"/>
        <v>0</v>
      </c>
      <c r="T501">
        <f t="shared" si="91"/>
        <v>0</v>
      </c>
      <c r="U501">
        <f t="shared" si="92"/>
        <v>1</v>
      </c>
    </row>
    <row r="502" spans="1:21">
      <c r="A502" s="389">
        <v>495</v>
      </c>
      <c r="B502" s="68">
        <v>31</v>
      </c>
      <c r="C502">
        <v>15</v>
      </c>
      <c r="D502" s="81">
        <v>35841</v>
      </c>
      <c r="E502" s="2" t="s">
        <v>137</v>
      </c>
      <c r="F502" s="94" t="s">
        <v>0</v>
      </c>
      <c r="G502" s="2" t="s">
        <v>115</v>
      </c>
      <c r="H502" s="107"/>
      <c r="I502" s="2" t="s">
        <v>147</v>
      </c>
      <c r="K502" s="2" t="s">
        <v>135</v>
      </c>
      <c r="L502" t="s">
        <v>0</v>
      </c>
      <c r="M502" s="2" t="s">
        <v>117</v>
      </c>
      <c r="O502">
        <v>3</v>
      </c>
      <c r="P502" s="1" t="s">
        <v>1</v>
      </c>
      <c r="Q502">
        <v>0</v>
      </c>
      <c r="S502">
        <f t="shared" si="90"/>
        <v>1</v>
      </c>
      <c r="T502">
        <f t="shared" si="91"/>
        <v>0</v>
      </c>
      <c r="U502">
        <f t="shared" si="92"/>
        <v>0</v>
      </c>
    </row>
    <row r="503" spans="1:21">
      <c r="A503" s="389">
        <v>496</v>
      </c>
      <c r="B503" s="68">
        <v>31</v>
      </c>
      <c r="C503">
        <v>16</v>
      </c>
      <c r="D503" s="81">
        <v>35841</v>
      </c>
      <c r="E503" s="2" t="s">
        <v>137</v>
      </c>
      <c r="F503" s="94" t="s">
        <v>0</v>
      </c>
      <c r="G503" s="2" t="s">
        <v>115</v>
      </c>
      <c r="H503" s="107">
        <v>0</v>
      </c>
      <c r="I503" s="2" t="s">
        <v>147</v>
      </c>
      <c r="K503" s="2" t="s">
        <v>249</v>
      </c>
      <c r="L503" t="s">
        <v>0</v>
      </c>
      <c r="M503" s="2" t="s">
        <v>114</v>
      </c>
      <c r="O503">
        <v>1</v>
      </c>
      <c r="P503" s="1" t="s">
        <v>1</v>
      </c>
      <c r="Q503">
        <v>3</v>
      </c>
      <c r="S503">
        <f t="shared" si="90"/>
        <v>0</v>
      </c>
      <c r="T503">
        <f t="shared" si="91"/>
        <v>0</v>
      </c>
      <c r="U503">
        <f t="shared" si="92"/>
        <v>1</v>
      </c>
    </row>
    <row r="504" spans="1:21">
      <c r="A504" s="389">
        <v>497</v>
      </c>
      <c r="B504" s="68">
        <v>32</v>
      </c>
      <c r="C504">
        <v>1</v>
      </c>
      <c r="D504" s="81">
        <v>35853</v>
      </c>
      <c r="E504" s="2" t="s">
        <v>80</v>
      </c>
      <c r="F504" s="94" t="s">
        <v>0</v>
      </c>
      <c r="G504" s="2" t="s">
        <v>130</v>
      </c>
      <c r="H504" s="107"/>
      <c r="I504" s="2" t="s">
        <v>147</v>
      </c>
      <c r="K504" s="2" t="s">
        <v>83</v>
      </c>
      <c r="L504" t="s">
        <v>0</v>
      </c>
      <c r="M504" s="2" t="s">
        <v>129</v>
      </c>
      <c r="O504">
        <v>2</v>
      </c>
      <c r="P504" s="1" t="s">
        <v>1</v>
      </c>
      <c r="Q504">
        <v>2</v>
      </c>
      <c r="S504">
        <f t="shared" si="90"/>
        <v>0</v>
      </c>
      <c r="T504">
        <f t="shared" si="91"/>
        <v>1</v>
      </c>
      <c r="U504">
        <f t="shared" si="92"/>
        <v>0</v>
      </c>
    </row>
    <row r="505" spans="1:21">
      <c r="A505" s="389">
        <v>498</v>
      </c>
      <c r="B505" s="68">
        <v>32</v>
      </c>
      <c r="C505">
        <v>2</v>
      </c>
      <c r="D505" s="81">
        <v>35853</v>
      </c>
      <c r="E505" s="2" t="s">
        <v>80</v>
      </c>
      <c r="F505" s="94" t="s">
        <v>0</v>
      </c>
      <c r="G505" s="2" t="s">
        <v>130</v>
      </c>
      <c r="H505" s="107">
        <v>0</v>
      </c>
      <c r="I505" s="2" t="s">
        <v>147</v>
      </c>
      <c r="K505" s="2" t="s">
        <v>79</v>
      </c>
      <c r="L505" t="s">
        <v>0</v>
      </c>
      <c r="M505" s="2" t="s">
        <v>133</v>
      </c>
      <c r="O505">
        <v>0</v>
      </c>
      <c r="P505" s="1" t="s">
        <v>1</v>
      </c>
      <c r="Q505">
        <v>1</v>
      </c>
      <c r="S505">
        <f t="shared" ref="S505:S520" si="93">IF(O505&gt;Q505,1,0)</f>
        <v>0</v>
      </c>
      <c r="T505">
        <f t="shared" ref="T505:T520" si="94">IF(ISNUMBER(Q505),IF(O505=Q505,1,0),0)</f>
        <v>0</v>
      </c>
      <c r="U505">
        <f t="shared" ref="U505:U520" si="95">IF(O505&lt;Q505,1,0)</f>
        <v>1</v>
      </c>
    </row>
    <row r="506" spans="1:21">
      <c r="A506" s="389">
        <v>499</v>
      </c>
      <c r="B506" s="68">
        <v>32</v>
      </c>
      <c r="C506">
        <v>3</v>
      </c>
      <c r="D506" s="81">
        <v>35853</v>
      </c>
      <c r="E506" s="2" t="s">
        <v>80</v>
      </c>
      <c r="F506" s="94" t="s">
        <v>0</v>
      </c>
      <c r="G506" s="2" t="s">
        <v>130</v>
      </c>
      <c r="H506" s="107"/>
      <c r="I506" s="2" t="s">
        <v>147</v>
      </c>
      <c r="K506" s="2" t="s">
        <v>81</v>
      </c>
      <c r="L506" t="s">
        <v>0</v>
      </c>
      <c r="M506" s="2" t="s">
        <v>134</v>
      </c>
      <c r="O506">
        <v>8</v>
      </c>
      <c r="P506" s="1" t="s">
        <v>1</v>
      </c>
      <c r="Q506">
        <v>3</v>
      </c>
      <c r="S506">
        <f t="shared" si="93"/>
        <v>1</v>
      </c>
      <c r="T506">
        <f t="shared" si="94"/>
        <v>0</v>
      </c>
      <c r="U506">
        <f t="shared" si="95"/>
        <v>0</v>
      </c>
    </row>
    <row r="507" spans="1:21">
      <c r="A507" s="389">
        <v>500</v>
      </c>
      <c r="B507" s="68">
        <v>32</v>
      </c>
      <c r="C507">
        <v>4</v>
      </c>
      <c r="D507" s="81">
        <v>35853</v>
      </c>
      <c r="E507" s="2" t="s">
        <v>80</v>
      </c>
      <c r="F507" s="94" t="s">
        <v>0</v>
      </c>
      <c r="G507" s="2" t="s">
        <v>130</v>
      </c>
      <c r="H507" s="107">
        <v>0</v>
      </c>
      <c r="I507" s="2" t="s">
        <v>147</v>
      </c>
      <c r="K507" s="2" t="s">
        <v>82</v>
      </c>
      <c r="L507" t="s">
        <v>0</v>
      </c>
      <c r="M507" s="2" t="s">
        <v>135</v>
      </c>
      <c r="O507">
        <v>1</v>
      </c>
      <c r="P507" s="1" t="s">
        <v>1</v>
      </c>
      <c r="Q507">
        <v>3</v>
      </c>
      <c r="S507">
        <f t="shared" si="93"/>
        <v>0</v>
      </c>
      <c r="T507">
        <f t="shared" si="94"/>
        <v>0</v>
      </c>
      <c r="U507">
        <f t="shared" si="95"/>
        <v>1</v>
      </c>
    </row>
    <row r="508" spans="1:21">
      <c r="A508" s="389">
        <v>501</v>
      </c>
      <c r="B508" s="68">
        <v>32</v>
      </c>
      <c r="C508">
        <v>5</v>
      </c>
      <c r="D508" s="81">
        <v>35853</v>
      </c>
      <c r="E508" s="2" t="s">
        <v>80</v>
      </c>
      <c r="F508" s="94" t="s">
        <v>0</v>
      </c>
      <c r="G508" s="2" t="s">
        <v>130</v>
      </c>
      <c r="H508" s="107">
        <v>0</v>
      </c>
      <c r="I508" s="2" t="s">
        <v>147</v>
      </c>
      <c r="K508" s="2" t="s">
        <v>79</v>
      </c>
      <c r="L508" t="s">
        <v>0</v>
      </c>
      <c r="M508" s="2" t="s">
        <v>129</v>
      </c>
      <c r="O508">
        <v>0</v>
      </c>
      <c r="P508" s="1" t="s">
        <v>1</v>
      </c>
      <c r="Q508">
        <v>2</v>
      </c>
      <c r="S508">
        <f t="shared" si="93"/>
        <v>0</v>
      </c>
      <c r="T508">
        <f t="shared" si="94"/>
        <v>0</v>
      </c>
      <c r="U508">
        <f t="shared" si="95"/>
        <v>1</v>
      </c>
    </row>
    <row r="509" spans="1:21">
      <c r="A509" s="389">
        <v>502</v>
      </c>
      <c r="B509" s="68">
        <v>32</v>
      </c>
      <c r="C509">
        <v>6</v>
      </c>
      <c r="D509" s="81">
        <v>35853</v>
      </c>
      <c r="E509" s="2" t="s">
        <v>80</v>
      </c>
      <c r="F509" s="94" t="s">
        <v>0</v>
      </c>
      <c r="G509" s="2" t="s">
        <v>130</v>
      </c>
      <c r="H509" s="107"/>
      <c r="I509" s="2" t="s">
        <v>147</v>
      </c>
      <c r="K509" s="2" t="s">
        <v>81</v>
      </c>
      <c r="L509" t="s">
        <v>0</v>
      </c>
      <c r="M509" s="2" t="s">
        <v>133</v>
      </c>
      <c r="O509">
        <v>1</v>
      </c>
      <c r="P509" s="1" t="s">
        <v>1</v>
      </c>
      <c r="Q509">
        <v>0</v>
      </c>
      <c r="S509">
        <f t="shared" si="93"/>
        <v>1</v>
      </c>
      <c r="T509">
        <f t="shared" si="94"/>
        <v>0</v>
      </c>
      <c r="U509">
        <f t="shared" si="95"/>
        <v>0</v>
      </c>
    </row>
    <row r="510" spans="1:21">
      <c r="A510" s="389">
        <v>503</v>
      </c>
      <c r="B510" s="68">
        <v>32</v>
      </c>
      <c r="C510">
        <v>7</v>
      </c>
      <c r="D510" s="81">
        <v>35853</v>
      </c>
      <c r="E510" s="2" t="s">
        <v>80</v>
      </c>
      <c r="F510" s="94" t="s">
        <v>0</v>
      </c>
      <c r="G510" s="2" t="s">
        <v>130</v>
      </c>
      <c r="H510" s="107"/>
      <c r="I510" s="2" t="s">
        <v>147</v>
      </c>
      <c r="K510" s="2" t="s">
        <v>82</v>
      </c>
      <c r="L510" t="s">
        <v>0</v>
      </c>
      <c r="M510" s="2" t="s">
        <v>134</v>
      </c>
      <c r="O510">
        <v>10</v>
      </c>
      <c r="P510" s="1" t="s">
        <v>1</v>
      </c>
      <c r="Q510">
        <v>5</v>
      </c>
      <c r="S510">
        <f t="shared" si="93"/>
        <v>1</v>
      </c>
      <c r="T510">
        <f t="shared" si="94"/>
        <v>0</v>
      </c>
      <c r="U510">
        <f t="shared" si="95"/>
        <v>0</v>
      </c>
    </row>
    <row r="511" spans="1:21">
      <c r="A511" s="389">
        <v>504</v>
      </c>
      <c r="B511" s="68">
        <v>32</v>
      </c>
      <c r="C511">
        <v>8</v>
      </c>
      <c r="D511" s="81">
        <v>35853</v>
      </c>
      <c r="E511" s="2" t="s">
        <v>80</v>
      </c>
      <c r="F511" s="94" t="s">
        <v>0</v>
      </c>
      <c r="G511" s="2" t="s">
        <v>130</v>
      </c>
      <c r="H511" s="107"/>
      <c r="I511" s="2" t="s">
        <v>147</v>
      </c>
      <c r="K511" s="2" t="s">
        <v>83</v>
      </c>
      <c r="L511" t="s">
        <v>0</v>
      </c>
      <c r="M511" s="2" t="s">
        <v>135</v>
      </c>
      <c r="O511">
        <v>2</v>
      </c>
      <c r="P511" s="1" t="s">
        <v>1</v>
      </c>
      <c r="Q511">
        <v>1</v>
      </c>
      <c r="S511">
        <f t="shared" si="93"/>
        <v>1</v>
      </c>
      <c r="T511">
        <f t="shared" si="94"/>
        <v>0</v>
      </c>
      <c r="U511">
        <f t="shared" si="95"/>
        <v>0</v>
      </c>
    </row>
    <row r="512" spans="1:21">
      <c r="A512" s="389">
        <v>505</v>
      </c>
      <c r="B512" s="68">
        <v>32</v>
      </c>
      <c r="C512">
        <v>9</v>
      </c>
      <c r="D512" s="81">
        <v>35853</v>
      </c>
      <c r="E512" s="2" t="s">
        <v>80</v>
      </c>
      <c r="F512" s="94" t="s">
        <v>0</v>
      </c>
      <c r="G512" s="2" t="s">
        <v>130</v>
      </c>
      <c r="H512" s="107"/>
      <c r="I512" s="2" t="s">
        <v>147</v>
      </c>
      <c r="K512" s="2" t="s">
        <v>82</v>
      </c>
      <c r="L512" t="s">
        <v>0</v>
      </c>
      <c r="M512" s="2" t="s">
        <v>133</v>
      </c>
      <c r="O512">
        <v>4</v>
      </c>
      <c r="P512" s="1" t="s">
        <v>1</v>
      </c>
      <c r="Q512">
        <v>2</v>
      </c>
      <c r="S512">
        <f t="shared" si="93"/>
        <v>1</v>
      </c>
      <c r="T512">
        <f t="shared" si="94"/>
        <v>0</v>
      </c>
      <c r="U512">
        <f t="shared" si="95"/>
        <v>0</v>
      </c>
    </row>
    <row r="513" spans="1:21">
      <c r="A513" s="389">
        <v>506</v>
      </c>
      <c r="B513" s="68">
        <v>32</v>
      </c>
      <c r="C513">
        <v>10</v>
      </c>
      <c r="D513" s="81">
        <v>35853</v>
      </c>
      <c r="E513" s="2" t="s">
        <v>80</v>
      </c>
      <c r="F513" s="94" t="s">
        <v>0</v>
      </c>
      <c r="G513" s="2" t="s">
        <v>130</v>
      </c>
      <c r="H513" s="107"/>
      <c r="I513" s="2" t="s">
        <v>147</v>
      </c>
      <c r="K513" s="2" t="s">
        <v>81</v>
      </c>
      <c r="L513" t="s">
        <v>0</v>
      </c>
      <c r="M513" s="2" t="s">
        <v>129</v>
      </c>
      <c r="O513">
        <v>5</v>
      </c>
      <c r="P513" s="1" t="s">
        <v>1</v>
      </c>
      <c r="Q513">
        <v>5</v>
      </c>
      <c r="S513">
        <f t="shared" si="93"/>
        <v>0</v>
      </c>
      <c r="T513">
        <f t="shared" si="94"/>
        <v>1</v>
      </c>
      <c r="U513">
        <f t="shared" si="95"/>
        <v>0</v>
      </c>
    </row>
    <row r="514" spans="1:21">
      <c r="A514" s="389">
        <v>507</v>
      </c>
      <c r="B514" s="68">
        <v>32</v>
      </c>
      <c r="C514">
        <v>11</v>
      </c>
      <c r="D514" s="81">
        <v>35853</v>
      </c>
      <c r="E514" s="2" t="s">
        <v>80</v>
      </c>
      <c r="F514" s="94" t="s">
        <v>0</v>
      </c>
      <c r="G514" s="2" t="s">
        <v>130</v>
      </c>
      <c r="H514" s="107">
        <v>0</v>
      </c>
      <c r="I514" s="2" t="s">
        <v>147</v>
      </c>
      <c r="K514" s="2" t="s">
        <v>79</v>
      </c>
      <c r="L514" t="s">
        <v>0</v>
      </c>
      <c r="M514" s="2" t="s">
        <v>135</v>
      </c>
      <c r="O514">
        <v>1</v>
      </c>
      <c r="P514" s="1" t="s">
        <v>1</v>
      </c>
      <c r="Q514">
        <v>3</v>
      </c>
      <c r="S514">
        <f t="shared" si="93"/>
        <v>0</v>
      </c>
      <c r="T514">
        <f t="shared" si="94"/>
        <v>0</v>
      </c>
      <c r="U514">
        <f t="shared" si="95"/>
        <v>1</v>
      </c>
    </row>
    <row r="515" spans="1:21">
      <c r="A515" s="389">
        <v>508</v>
      </c>
      <c r="B515" s="68">
        <v>32</v>
      </c>
      <c r="C515">
        <v>12</v>
      </c>
      <c r="D515" s="81">
        <v>35853</v>
      </c>
      <c r="E515" s="2" t="s">
        <v>80</v>
      </c>
      <c r="F515" s="94" t="s">
        <v>0</v>
      </c>
      <c r="G515" s="2" t="s">
        <v>130</v>
      </c>
      <c r="H515" s="107"/>
      <c r="I515" s="2" t="s">
        <v>147</v>
      </c>
      <c r="K515" s="2" t="s">
        <v>83</v>
      </c>
      <c r="L515" t="s">
        <v>0</v>
      </c>
      <c r="M515" s="2" t="s">
        <v>134</v>
      </c>
      <c r="O515">
        <v>4</v>
      </c>
      <c r="P515" s="1" t="s">
        <v>1</v>
      </c>
      <c r="Q515">
        <v>3</v>
      </c>
      <c r="S515">
        <f t="shared" si="93"/>
        <v>1</v>
      </c>
      <c r="T515">
        <f t="shared" si="94"/>
        <v>0</v>
      </c>
      <c r="U515">
        <f t="shared" si="95"/>
        <v>0</v>
      </c>
    </row>
    <row r="516" spans="1:21">
      <c r="A516" s="389">
        <v>509</v>
      </c>
      <c r="B516" s="68">
        <v>32</v>
      </c>
      <c r="C516">
        <v>13</v>
      </c>
      <c r="D516" s="81">
        <v>35853</v>
      </c>
      <c r="E516" s="2" t="s">
        <v>80</v>
      </c>
      <c r="F516" s="94" t="s">
        <v>0</v>
      </c>
      <c r="G516" s="2" t="s">
        <v>130</v>
      </c>
      <c r="H516" s="107">
        <v>0</v>
      </c>
      <c r="I516" s="2" t="s">
        <v>147</v>
      </c>
      <c r="K516" s="2" t="s">
        <v>83</v>
      </c>
      <c r="L516" t="s">
        <v>0</v>
      </c>
      <c r="M516" s="2" t="s">
        <v>133</v>
      </c>
      <c r="O516">
        <v>0</v>
      </c>
      <c r="P516" s="1" t="s">
        <v>1</v>
      </c>
      <c r="Q516">
        <v>6</v>
      </c>
      <c r="S516">
        <f t="shared" si="93"/>
        <v>0</v>
      </c>
      <c r="T516">
        <f t="shared" si="94"/>
        <v>0</v>
      </c>
      <c r="U516">
        <f t="shared" si="95"/>
        <v>1</v>
      </c>
    </row>
    <row r="517" spans="1:21">
      <c r="A517" s="389">
        <v>510</v>
      </c>
      <c r="B517" s="68">
        <v>32</v>
      </c>
      <c r="C517">
        <v>14</v>
      </c>
      <c r="D517" s="81">
        <v>35853</v>
      </c>
      <c r="E517" s="2" t="s">
        <v>80</v>
      </c>
      <c r="F517" s="94" t="s">
        <v>0</v>
      </c>
      <c r="G517" s="2" t="s">
        <v>130</v>
      </c>
      <c r="H517" s="107"/>
      <c r="I517" s="2" t="s">
        <v>147</v>
      </c>
      <c r="K517" s="2" t="s">
        <v>82</v>
      </c>
      <c r="L517" t="s">
        <v>0</v>
      </c>
      <c r="M517" s="2" t="s">
        <v>129</v>
      </c>
      <c r="O517">
        <v>3</v>
      </c>
      <c r="P517" s="1" t="s">
        <v>1</v>
      </c>
      <c r="Q517">
        <v>3</v>
      </c>
      <c r="S517">
        <f t="shared" si="93"/>
        <v>0</v>
      </c>
      <c r="T517">
        <f t="shared" si="94"/>
        <v>1</v>
      </c>
      <c r="U517">
        <f t="shared" si="95"/>
        <v>0</v>
      </c>
    </row>
    <row r="518" spans="1:21">
      <c r="A518" s="389">
        <v>511</v>
      </c>
      <c r="B518" s="68">
        <v>32</v>
      </c>
      <c r="C518">
        <v>15</v>
      </c>
      <c r="D518" s="81">
        <v>35853</v>
      </c>
      <c r="E518" s="2" t="s">
        <v>80</v>
      </c>
      <c r="F518" s="94" t="s">
        <v>0</v>
      </c>
      <c r="G518" s="2" t="s">
        <v>130</v>
      </c>
      <c r="H518" s="107"/>
      <c r="I518" s="2" t="s">
        <v>147</v>
      </c>
      <c r="K518" s="2" t="s">
        <v>81</v>
      </c>
      <c r="L518" t="s">
        <v>0</v>
      </c>
      <c r="M518" s="2" t="s">
        <v>135</v>
      </c>
      <c r="O518">
        <v>2</v>
      </c>
      <c r="P518" s="1" t="s">
        <v>1</v>
      </c>
      <c r="Q518">
        <v>1</v>
      </c>
      <c r="S518">
        <f t="shared" si="93"/>
        <v>1</v>
      </c>
      <c r="T518">
        <f t="shared" si="94"/>
        <v>0</v>
      </c>
      <c r="U518">
        <f t="shared" si="95"/>
        <v>0</v>
      </c>
    </row>
    <row r="519" spans="1:21">
      <c r="A519" s="389">
        <v>512</v>
      </c>
      <c r="B519" s="68">
        <v>32</v>
      </c>
      <c r="C519">
        <v>16</v>
      </c>
      <c r="D519" s="81">
        <v>35853</v>
      </c>
      <c r="E519" s="2" t="s">
        <v>80</v>
      </c>
      <c r="F519" s="94" t="s">
        <v>0</v>
      </c>
      <c r="G519" s="2" t="s">
        <v>130</v>
      </c>
      <c r="H519" s="107"/>
      <c r="I519" s="2" t="s">
        <v>147</v>
      </c>
      <c r="K519" s="2" t="s">
        <v>79</v>
      </c>
      <c r="L519" t="s">
        <v>0</v>
      </c>
      <c r="M519" s="2" t="s">
        <v>134</v>
      </c>
      <c r="O519">
        <v>10</v>
      </c>
      <c r="P519" s="1" t="s">
        <v>1</v>
      </c>
      <c r="Q519">
        <v>3</v>
      </c>
      <c r="S519">
        <f t="shared" si="93"/>
        <v>1</v>
      </c>
      <c r="T519">
        <f t="shared" si="94"/>
        <v>0</v>
      </c>
      <c r="U519">
        <f t="shared" si="95"/>
        <v>0</v>
      </c>
    </row>
    <row r="520" spans="1:21">
      <c r="A520" s="389">
        <v>513</v>
      </c>
      <c r="B520" s="68">
        <v>33</v>
      </c>
      <c r="C520">
        <v>1</v>
      </c>
      <c r="D520" s="81">
        <v>35853</v>
      </c>
      <c r="E520" s="2" t="s">
        <v>80</v>
      </c>
      <c r="F520" s="94" t="s">
        <v>0</v>
      </c>
      <c r="G520" s="2" t="s">
        <v>137</v>
      </c>
      <c r="H520" s="107"/>
      <c r="I520" s="2" t="s">
        <v>147</v>
      </c>
      <c r="K520" s="2" t="s">
        <v>83</v>
      </c>
      <c r="L520" t="s">
        <v>0</v>
      </c>
      <c r="M520" s="2" t="s">
        <v>141</v>
      </c>
      <c r="O520">
        <v>2</v>
      </c>
      <c r="P520" s="1" t="s">
        <v>1</v>
      </c>
      <c r="Q520">
        <v>2</v>
      </c>
      <c r="S520">
        <f t="shared" si="93"/>
        <v>0</v>
      </c>
      <c r="T520">
        <f t="shared" si="94"/>
        <v>1</v>
      </c>
      <c r="U520">
        <f t="shared" si="95"/>
        <v>0</v>
      </c>
    </row>
    <row r="521" spans="1:21">
      <c r="A521" s="389">
        <v>514</v>
      </c>
      <c r="B521" s="68">
        <v>33</v>
      </c>
      <c r="C521">
        <v>2</v>
      </c>
      <c r="D521" s="81">
        <v>35853</v>
      </c>
      <c r="E521" s="2" t="s">
        <v>80</v>
      </c>
      <c r="F521" s="94" t="s">
        <v>0</v>
      </c>
      <c r="G521" s="2" t="s">
        <v>137</v>
      </c>
      <c r="H521" s="107"/>
      <c r="I521" s="2" t="s">
        <v>147</v>
      </c>
      <c r="K521" s="2" t="s">
        <v>79</v>
      </c>
      <c r="L521" t="s">
        <v>0</v>
      </c>
      <c r="M521" s="2" t="s">
        <v>136</v>
      </c>
      <c r="O521">
        <v>3</v>
      </c>
      <c r="P521" s="1" t="s">
        <v>1</v>
      </c>
      <c r="Q521">
        <v>2</v>
      </c>
      <c r="S521">
        <f t="shared" ref="S521:S536" si="96">IF(O521&gt;Q521,1,0)</f>
        <v>1</v>
      </c>
      <c r="T521">
        <f t="shared" ref="T521:T536" si="97">IF(ISNUMBER(Q521),IF(O521=Q521,1,0),0)</f>
        <v>0</v>
      </c>
      <c r="U521">
        <f t="shared" ref="U521:U536" si="98">IF(O521&lt;Q521,1,0)</f>
        <v>0</v>
      </c>
    </row>
    <row r="522" spans="1:21">
      <c r="A522" s="389">
        <v>515</v>
      </c>
      <c r="B522" s="68">
        <v>33</v>
      </c>
      <c r="C522">
        <v>3</v>
      </c>
      <c r="D522" s="81">
        <v>35853</v>
      </c>
      <c r="E522" s="2" t="s">
        <v>80</v>
      </c>
      <c r="F522" s="94" t="s">
        <v>0</v>
      </c>
      <c r="G522" s="2" t="s">
        <v>137</v>
      </c>
      <c r="H522" s="107"/>
      <c r="I522" s="2" t="s">
        <v>147</v>
      </c>
      <c r="K522" s="2" t="s">
        <v>81</v>
      </c>
      <c r="L522" t="s">
        <v>0</v>
      </c>
      <c r="M522" s="2" t="s">
        <v>249</v>
      </c>
      <c r="O522">
        <v>9</v>
      </c>
      <c r="P522" s="1" t="s">
        <v>1</v>
      </c>
      <c r="Q522">
        <v>3</v>
      </c>
      <c r="S522">
        <f t="shared" si="96"/>
        <v>1</v>
      </c>
      <c r="T522">
        <f t="shared" si="97"/>
        <v>0</v>
      </c>
      <c r="U522">
        <f t="shared" si="98"/>
        <v>0</v>
      </c>
    </row>
    <row r="523" spans="1:21">
      <c r="A523" s="389">
        <v>516</v>
      </c>
      <c r="B523" s="68">
        <v>33</v>
      </c>
      <c r="C523">
        <v>4</v>
      </c>
      <c r="D523" s="81">
        <v>35853</v>
      </c>
      <c r="E523" s="2" t="s">
        <v>80</v>
      </c>
      <c r="F523" s="94" t="s">
        <v>0</v>
      </c>
      <c r="G523" s="2" t="s">
        <v>137</v>
      </c>
      <c r="H523" s="107"/>
      <c r="I523" s="2" t="s">
        <v>147</v>
      </c>
      <c r="K523" s="2" t="s">
        <v>82</v>
      </c>
      <c r="L523" t="s">
        <v>0</v>
      </c>
      <c r="M523" s="2" t="s">
        <v>142</v>
      </c>
      <c r="O523">
        <v>7</v>
      </c>
      <c r="P523" s="1" t="s">
        <v>1</v>
      </c>
      <c r="Q523">
        <v>1</v>
      </c>
      <c r="S523">
        <f t="shared" si="96"/>
        <v>1</v>
      </c>
      <c r="T523">
        <f t="shared" si="97"/>
        <v>0</v>
      </c>
      <c r="U523">
        <f t="shared" si="98"/>
        <v>0</v>
      </c>
    </row>
    <row r="524" spans="1:21">
      <c r="A524" s="389">
        <v>517</v>
      </c>
      <c r="B524" s="68">
        <v>33</v>
      </c>
      <c r="C524">
        <v>5</v>
      </c>
      <c r="D524" s="81">
        <v>35853</v>
      </c>
      <c r="E524" s="2" t="s">
        <v>80</v>
      </c>
      <c r="F524" s="94" t="s">
        <v>0</v>
      </c>
      <c r="G524" s="2" t="s">
        <v>137</v>
      </c>
      <c r="H524" s="107"/>
      <c r="I524" s="2" t="s">
        <v>147</v>
      </c>
      <c r="K524" s="2" t="s">
        <v>79</v>
      </c>
      <c r="L524" t="s">
        <v>0</v>
      </c>
      <c r="M524" s="2" t="s">
        <v>141</v>
      </c>
      <c r="O524">
        <v>6</v>
      </c>
      <c r="P524" s="1" t="s">
        <v>1</v>
      </c>
      <c r="Q524">
        <v>3</v>
      </c>
      <c r="S524">
        <f t="shared" si="96"/>
        <v>1</v>
      </c>
      <c r="T524">
        <f t="shared" si="97"/>
        <v>0</v>
      </c>
      <c r="U524">
        <f t="shared" si="98"/>
        <v>0</v>
      </c>
    </row>
    <row r="525" spans="1:21">
      <c r="A525" s="389">
        <v>518</v>
      </c>
      <c r="B525" s="68">
        <v>33</v>
      </c>
      <c r="C525">
        <v>6</v>
      </c>
      <c r="D525" s="81">
        <v>35853</v>
      </c>
      <c r="E525" s="2" t="s">
        <v>80</v>
      </c>
      <c r="F525" s="94" t="s">
        <v>0</v>
      </c>
      <c r="G525" s="2" t="s">
        <v>137</v>
      </c>
      <c r="H525" s="107">
        <v>0</v>
      </c>
      <c r="I525" s="2" t="s">
        <v>147</v>
      </c>
      <c r="K525" s="2" t="s">
        <v>81</v>
      </c>
      <c r="L525" t="s">
        <v>0</v>
      </c>
      <c r="M525" s="2" t="s">
        <v>136</v>
      </c>
      <c r="O525">
        <v>2</v>
      </c>
      <c r="P525" s="1" t="s">
        <v>1</v>
      </c>
      <c r="Q525">
        <v>3</v>
      </c>
      <c r="S525">
        <f t="shared" si="96"/>
        <v>0</v>
      </c>
      <c r="T525">
        <f t="shared" si="97"/>
        <v>0</v>
      </c>
      <c r="U525">
        <f t="shared" si="98"/>
        <v>1</v>
      </c>
    </row>
    <row r="526" spans="1:21">
      <c r="A526" s="389">
        <v>519</v>
      </c>
      <c r="B526" s="68">
        <v>33</v>
      </c>
      <c r="C526">
        <v>7</v>
      </c>
      <c r="D526" s="81">
        <v>35853</v>
      </c>
      <c r="E526" s="2" t="s">
        <v>80</v>
      </c>
      <c r="F526" s="94" t="s">
        <v>0</v>
      </c>
      <c r="G526" s="2" t="s">
        <v>137</v>
      </c>
      <c r="H526" s="107"/>
      <c r="I526" s="2" t="s">
        <v>147</v>
      </c>
      <c r="K526" s="2" t="s">
        <v>82</v>
      </c>
      <c r="L526" t="s">
        <v>0</v>
      </c>
      <c r="M526" s="2" t="s">
        <v>249</v>
      </c>
      <c r="O526">
        <v>5</v>
      </c>
      <c r="P526" s="1" t="s">
        <v>1</v>
      </c>
      <c r="Q526">
        <v>4</v>
      </c>
      <c r="S526">
        <f t="shared" si="96"/>
        <v>1</v>
      </c>
      <c r="T526">
        <f t="shared" si="97"/>
        <v>0</v>
      </c>
      <c r="U526">
        <f t="shared" si="98"/>
        <v>0</v>
      </c>
    </row>
    <row r="527" spans="1:21">
      <c r="A527" s="389">
        <v>520</v>
      </c>
      <c r="B527" s="68">
        <v>33</v>
      </c>
      <c r="C527">
        <v>8</v>
      </c>
      <c r="D527" s="81">
        <v>35853</v>
      </c>
      <c r="E527" s="2" t="s">
        <v>80</v>
      </c>
      <c r="F527" s="94" t="s">
        <v>0</v>
      </c>
      <c r="G527" s="2" t="s">
        <v>137</v>
      </c>
      <c r="H527" s="107"/>
      <c r="I527" s="2" t="s">
        <v>147</v>
      </c>
      <c r="K527" s="2" t="s">
        <v>83</v>
      </c>
      <c r="L527" t="s">
        <v>0</v>
      </c>
      <c r="M527" s="2" t="s">
        <v>142</v>
      </c>
      <c r="O527">
        <v>3</v>
      </c>
      <c r="P527" s="1" t="s">
        <v>1</v>
      </c>
      <c r="Q527">
        <v>2</v>
      </c>
      <c r="S527">
        <f t="shared" si="96"/>
        <v>1</v>
      </c>
      <c r="T527">
        <f t="shared" si="97"/>
        <v>0</v>
      </c>
      <c r="U527">
        <f t="shared" si="98"/>
        <v>0</v>
      </c>
    </row>
    <row r="528" spans="1:21">
      <c r="A528" s="389">
        <v>521</v>
      </c>
      <c r="B528" s="68">
        <v>33</v>
      </c>
      <c r="C528">
        <v>9</v>
      </c>
      <c r="D528" s="81">
        <v>35853</v>
      </c>
      <c r="E528" s="2" t="s">
        <v>80</v>
      </c>
      <c r="F528" s="94" t="s">
        <v>0</v>
      </c>
      <c r="G528" s="2" t="s">
        <v>137</v>
      </c>
      <c r="H528" s="107"/>
      <c r="I528" s="2" t="s">
        <v>147</v>
      </c>
      <c r="K528" s="2" t="s">
        <v>82</v>
      </c>
      <c r="L528" t="s">
        <v>0</v>
      </c>
      <c r="M528" s="2" t="s">
        <v>136</v>
      </c>
      <c r="O528">
        <v>5</v>
      </c>
      <c r="P528" s="1" t="s">
        <v>1</v>
      </c>
      <c r="Q528">
        <v>4</v>
      </c>
      <c r="S528">
        <f t="shared" si="96"/>
        <v>1</v>
      </c>
      <c r="T528">
        <f t="shared" si="97"/>
        <v>0</v>
      </c>
      <c r="U528">
        <f t="shared" si="98"/>
        <v>0</v>
      </c>
    </row>
    <row r="529" spans="1:21">
      <c r="A529" s="389">
        <v>522</v>
      </c>
      <c r="B529" s="68">
        <v>33</v>
      </c>
      <c r="C529">
        <v>10</v>
      </c>
      <c r="D529" s="81">
        <v>35853</v>
      </c>
      <c r="E529" s="2" t="s">
        <v>80</v>
      </c>
      <c r="F529" s="94" t="s">
        <v>0</v>
      </c>
      <c r="G529" s="2" t="s">
        <v>137</v>
      </c>
      <c r="H529" s="107"/>
      <c r="I529" s="2" t="s">
        <v>147</v>
      </c>
      <c r="K529" s="2" t="s">
        <v>81</v>
      </c>
      <c r="L529" t="s">
        <v>0</v>
      </c>
      <c r="M529" s="2" t="s">
        <v>141</v>
      </c>
      <c r="O529">
        <v>4</v>
      </c>
      <c r="P529" s="1" t="s">
        <v>1</v>
      </c>
      <c r="Q529">
        <v>1</v>
      </c>
      <c r="S529">
        <f t="shared" si="96"/>
        <v>1</v>
      </c>
      <c r="T529">
        <f t="shared" si="97"/>
        <v>0</v>
      </c>
      <c r="U529">
        <f t="shared" si="98"/>
        <v>0</v>
      </c>
    </row>
    <row r="530" spans="1:21">
      <c r="A530" s="389">
        <v>523</v>
      </c>
      <c r="B530" s="68">
        <v>33</v>
      </c>
      <c r="C530">
        <v>11</v>
      </c>
      <c r="D530" s="81">
        <v>35853</v>
      </c>
      <c r="E530" s="2" t="s">
        <v>80</v>
      </c>
      <c r="F530" s="94" t="s">
        <v>0</v>
      </c>
      <c r="G530" s="2" t="s">
        <v>137</v>
      </c>
      <c r="H530" s="107"/>
      <c r="I530" s="2" t="s">
        <v>147</v>
      </c>
      <c r="K530" s="2" t="s">
        <v>79</v>
      </c>
      <c r="L530" t="s">
        <v>0</v>
      </c>
      <c r="M530" s="2" t="s">
        <v>142</v>
      </c>
      <c r="O530">
        <v>7</v>
      </c>
      <c r="P530" s="1" t="s">
        <v>1</v>
      </c>
      <c r="Q530">
        <v>2</v>
      </c>
      <c r="S530">
        <f t="shared" si="96"/>
        <v>1</v>
      </c>
      <c r="T530">
        <f t="shared" si="97"/>
        <v>0</v>
      </c>
      <c r="U530">
        <f t="shared" si="98"/>
        <v>0</v>
      </c>
    </row>
    <row r="531" spans="1:21">
      <c r="A531" s="389">
        <v>524</v>
      </c>
      <c r="B531" s="68">
        <v>33</v>
      </c>
      <c r="C531">
        <v>12</v>
      </c>
      <c r="D531" s="81">
        <v>35853</v>
      </c>
      <c r="E531" s="2" t="s">
        <v>80</v>
      </c>
      <c r="F531" s="94" t="s">
        <v>0</v>
      </c>
      <c r="G531" s="2" t="s">
        <v>137</v>
      </c>
      <c r="H531" s="107"/>
      <c r="I531" s="2" t="s">
        <v>147</v>
      </c>
      <c r="K531" s="2" t="s">
        <v>83</v>
      </c>
      <c r="L531" t="s">
        <v>0</v>
      </c>
      <c r="M531" s="2" t="s">
        <v>249</v>
      </c>
      <c r="O531">
        <v>5</v>
      </c>
      <c r="P531" s="1" t="s">
        <v>1</v>
      </c>
      <c r="Q531">
        <v>0</v>
      </c>
      <c r="S531">
        <f t="shared" si="96"/>
        <v>1</v>
      </c>
      <c r="T531">
        <f t="shared" si="97"/>
        <v>0</v>
      </c>
      <c r="U531">
        <f t="shared" si="98"/>
        <v>0</v>
      </c>
    </row>
    <row r="532" spans="1:21">
      <c r="A532" s="389">
        <v>525</v>
      </c>
      <c r="B532" s="68">
        <v>33</v>
      </c>
      <c r="C532">
        <v>13</v>
      </c>
      <c r="D532" s="81">
        <v>35853</v>
      </c>
      <c r="E532" s="2" t="s">
        <v>80</v>
      </c>
      <c r="F532" s="94" t="s">
        <v>0</v>
      </c>
      <c r="G532" s="2" t="s">
        <v>137</v>
      </c>
      <c r="H532" s="107">
        <v>0</v>
      </c>
      <c r="I532" s="2" t="s">
        <v>147</v>
      </c>
      <c r="K532" s="2" t="s">
        <v>83</v>
      </c>
      <c r="L532" t="s">
        <v>0</v>
      </c>
      <c r="M532" s="2" t="s">
        <v>136</v>
      </c>
      <c r="O532">
        <v>0</v>
      </c>
      <c r="P532" s="1" t="s">
        <v>1</v>
      </c>
      <c r="Q532">
        <v>4</v>
      </c>
      <c r="S532">
        <f t="shared" si="96"/>
        <v>0</v>
      </c>
      <c r="T532">
        <f t="shared" si="97"/>
        <v>0</v>
      </c>
      <c r="U532">
        <f t="shared" si="98"/>
        <v>1</v>
      </c>
    </row>
    <row r="533" spans="1:21">
      <c r="A533" s="389">
        <v>526</v>
      </c>
      <c r="B533" s="68">
        <v>33</v>
      </c>
      <c r="C533">
        <v>14</v>
      </c>
      <c r="D533" s="81">
        <v>35853</v>
      </c>
      <c r="E533" s="2" t="s">
        <v>80</v>
      </c>
      <c r="F533" s="94" t="s">
        <v>0</v>
      </c>
      <c r="G533" s="2" t="s">
        <v>137</v>
      </c>
      <c r="H533" s="107"/>
      <c r="I533" s="2" t="s">
        <v>147</v>
      </c>
      <c r="K533" s="2" t="s">
        <v>82</v>
      </c>
      <c r="L533" t="s">
        <v>0</v>
      </c>
      <c r="M533" s="2" t="s">
        <v>141</v>
      </c>
      <c r="O533">
        <v>5</v>
      </c>
      <c r="P533" s="1" t="s">
        <v>1</v>
      </c>
      <c r="Q533">
        <v>5</v>
      </c>
      <c r="S533">
        <f t="shared" si="96"/>
        <v>0</v>
      </c>
      <c r="T533">
        <f t="shared" si="97"/>
        <v>1</v>
      </c>
      <c r="U533">
        <f t="shared" si="98"/>
        <v>0</v>
      </c>
    </row>
    <row r="534" spans="1:21">
      <c r="A534" s="389">
        <v>527</v>
      </c>
      <c r="B534" s="68">
        <v>33</v>
      </c>
      <c r="C534">
        <v>15</v>
      </c>
      <c r="D534" s="81">
        <v>35853</v>
      </c>
      <c r="E534" s="2" t="s">
        <v>80</v>
      </c>
      <c r="F534" s="94" t="s">
        <v>0</v>
      </c>
      <c r="G534" s="2" t="s">
        <v>137</v>
      </c>
      <c r="H534" s="107"/>
      <c r="I534" s="2" t="s">
        <v>147</v>
      </c>
      <c r="K534" s="2" t="s">
        <v>81</v>
      </c>
      <c r="L534" t="s">
        <v>0</v>
      </c>
      <c r="M534" s="2" t="s">
        <v>142</v>
      </c>
      <c r="O534">
        <v>3</v>
      </c>
      <c r="P534" s="1" t="s">
        <v>1</v>
      </c>
      <c r="Q534">
        <v>2</v>
      </c>
      <c r="S534">
        <f t="shared" si="96"/>
        <v>1</v>
      </c>
      <c r="T534">
        <f t="shared" si="97"/>
        <v>0</v>
      </c>
      <c r="U534">
        <f t="shared" si="98"/>
        <v>0</v>
      </c>
    </row>
    <row r="535" spans="1:21">
      <c r="A535" s="389">
        <v>528</v>
      </c>
      <c r="B535" s="68">
        <v>33</v>
      </c>
      <c r="C535">
        <v>16</v>
      </c>
      <c r="D535" s="81">
        <v>35853</v>
      </c>
      <c r="E535" s="2" t="s">
        <v>80</v>
      </c>
      <c r="F535" s="94" t="s">
        <v>0</v>
      </c>
      <c r="G535" s="2" t="s">
        <v>137</v>
      </c>
      <c r="H535" s="107"/>
      <c r="I535" s="2" t="s">
        <v>147</v>
      </c>
      <c r="K535" s="2" t="s">
        <v>79</v>
      </c>
      <c r="L535" t="s">
        <v>0</v>
      </c>
      <c r="M535" s="2" t="s">
        <v>249</v>
      </c>
      <c r="O535">
        <v>2</v>
      </c>
      <c r="P535" s="1" t="s">
        <v>1</v>
      </c>
      <c r="Q535">
        <v>1</v>
      </c>
      <c r="S535">
        <f t="shared" si="96"/>
        <v>1</v>
      </c>
      <c r="T535">
        <f t="shared" si="97"/>
        <v>0</v>
      </c>
      <c r="U535">
        <f t="shared" si="98"/>
        <v>0</v>
      </c>
    </row>
    <row r="536" spans="1:21">
      <c r="A536" s="389">
        <v>529</v>
      </c>
      <c r="B536" s="68">
        <v>34</v>
      </c>
      <c r="C536">
        <v>1</v>
      </c>
      <c r="D536" s="81">
        <v>35854</v>
      </c>
      <c r="E536" s="2" t="s">
        <v>115</v>
      </c>
      <c r="F536" s="94" t="s">
        <v>0</v>
      </c>
      <c r="G536" s="2" t="s">
        <v>108</v>
      </c>
      <c r="H536" s="107">
        <v>0</v>
      </c>
      <c r="I536" s="2" t="s">
        <v>147</v>
      </c>
      <c r="K536" s="2" t="s">
        <v>118</v>
      </c>
      <c r="L536" t="s">
        <v>0</v>
      </c>
      <c r="M536" s="2" t="s">
        <v>107</v>
      </c>
      <c r="O536">
        <v>4</v>
      </c>
      <c r="P536" s="1" t="s">
        <v>1</v>
      </c>
      <c r="Q536">
        <v>6</v>
      </c>
      <c r="S536">
        <f t="shared" si="96"/>
        <v>0</v>
      </c>
      <c r="T536">
        <f t="shared" si="97"/>
        <v>0</v>
      </c>
      <c r="U536">
        <f t="shared" si="98"/>
        <v>1</v>
      </c>
    </row>
    <row r="537" spans="1:21">
      <c r="A537" s="389">
        <v>530</v>
      </c>
      <c r="B537" s="68">
        <v>34</v>
      </c>
      <c r="C537">
        <v>2</v>
      </c>
      <c r="D537" s="81">
        <v>35854</v>
      </c>
      <c r="E537" s="2" t="s">
        <v>115</v>
      </c>
      <c r="F537" s="94" t="s">
        <v>0</v>
      </c>
      <c r="G537" s="2" t="s">
        <v>108</v>
      </c>
      <c r="H537" s="107"/>
      <c r="I537" s="2" t="s">
        <v>147</v>
      </c>
      <c r="K537" s="2" t="s">
        <v>114</v>
      </c>
      <c r="L537" t="s">
        <v>0</v>
      </c>
      <c r="M537" s="2" t="s">
        <v>110</v>
      </c>
      <c r="O537">
        <v>4</v>
      </c>
      <c r="P537" s="1" t="s">
        <v>1</v>
      </c>
      <c r="Q537">
        <v>1</v>
      </c>
      <c r="S537">
        <f t="shared" ref="S537:S552" si="99">IF(O537&gt;Q537,1,0)</f>
        <v>1</v>
      </c>
      <c r="T537">
        <f t="shared" ref="T537:T552" si="100">IF(ISNUMBER(Q537),IF(O537=Q537,1,0),0)</f>
        <v>0</v>
      </c>
      <c r="U537">
        <f t="shared" ref="U537:U552" si="101">IF(O537&lt;Q537,1,0)</f>
        <v>0</v>
      </c>
    </row>
    <row r="538" spans="1:21">
      <c r="A538" s="389">
        <v>531</v>
      </c>
      <c r="B538" s="68">
        <v>34</v>
      </c>
      <c r="C538">
        <v>3</v>
      </c>
      <c r="D538" s="81">
        <v>35854</v>
      </c>
      <c r="E538" s="2" t="s">
        <v>115</v>
      </c>
      <c r="F538" s="94" t="s">
        <v>0</v>
      </c>
      <c r="G538" s="2" t="s">
        <v>108</v>
      </c>
      <c r="H538" s="107">
        <v>0</v>
      </c>
      <c r="I538" s="2" t="s">
        <v>147</v>
      </c>
      <c r="K538" s="2" t="s">
        <v>120</v>
      </c>
      <c r="L538" t="s">
        <v>0</v>
      </c>
      <c r="M538" s="2" t="s">
        <v>111</v>
      </c>
      <c r="O538">
        <v>2</v>
      </c>
      <c r="P538" s="1" t="s">
        <v>1</v>
      </c>
      <c r="Q538">
        <v>4</v>
      </c>
      <c r="S538">
        <f t="shared" si="99"/>
        <v>0</v>
      </c>
      <c r="T538">
        <f t="shared" si="100"/>
        <v>0</v>
      </c>
      <c r="U538">
        <f t="shared" si="101"/>
        <v>1</v>
      </c>
    </row>
    <row r="539" spans="1:21">
      <c r="A539" s="389">
        <v>532</v>
      </c>
      <c r="B539" s="68">
        <v>34</v>
      </c>
      <c r="C539">
        <v>4</v>
      </c>
      <c r="D539" s="81">
        <v>35854</v>
      </c>
      <c r="E539" s="2" t="s">
        <v>115</v>
      </c>
      <c r="F539" s="94" t="s">
        <v>0</v>
      </c>
      <c r="G539" s="2" t="s">
        <v>108</v>
      </c>
      <c r="H539" s="107"/>
      <c r="I539" s="2" t="s">
        <v>147</v>
      </c>
      <c r="K539" s="2" t="s">
        <v>119</v>
      </c>
      <c r="L539" t="s">
        <v>0</v>
      </c>
      <c r="M539" s="2" t="s">
        <v>112</v>
      </c>
      <c r="O539">
        <v>4</v>
      </c>
      <c r="P539" s="1" t="s">
        <v>1</v>
      </c>
      <c r="Q539">
        <v>4</v>
      </c>
      <c r="S539">
        <f t="shared" si="99"/>
        <v>0</v>
      </c>
      <c r="T539">
        <f t="shared" si="100"/>
        <v>1</v>
      </c>
      <c r="U539">
        <f t="shared" si="101"/>
        <v>0</v>
      </c>
    </row>
    <row r="540" spans="1:21">
      <c r="A540" s="389">
        <v>533</v>
      </c>
      <c r="B540" s="68">
        <v>34</v>
      </c>
      <c r="C540">
        <v>5</v>
      </c>
      <c r="D540" s="81">
        <v>35854</v>
      </c>
      <c r="E540" s="2" t="s">
        <v>115</v>
      </c>
      <c r="F540" s="94" t="s">
        <v>0</v>
      </c>
      <c r="G540" s="2" t="s">
        <v>108</v>
      </c>
      <c r="H540" s="107">
        <v>0</v>
      </c>
      <c r="I540" s="2" t="s">
        <v>147</v>
      </c>
      <c r="K540" s="2" t="s">
        <v>114</v>
      </c>
      <c r="L540" t="s">
        <v>0</v>
      </c>
      <c r="M540" s="2" t="s">
        <v>107</v>
      </c>
      <c r="O540">
        <v>0</v>
      </c>
      <c r="P540" s="1" t="s">
        <v>1</v>
      </c>
      <c r="Q540">
        <v>3</v>
      </c>
      <c r="S540">
        <f t="shared" si="99"/>
        <v>0</v>
      </c>
      <c r="T540">
        <f t="shared" si="100"/>
        <v>0</v>
      </c>
      <c r="U540">
        <f t="shared" si="101"/>
        <v>1</v>
      </c>
    </row>
    <row r="541" spans="1:21">
      <c r="A541" s="389">
        <v>534</v>
      </c>
      <c r="B541" s="68">
        <v>34</v>
      </c>
      <c r="C541">
        <v>6</v>
      </c>
      <c r="D541" s="81">
        <v>35854</v>
      </c>
      <c r="E541" s="2" t="s">
        <v>115</v>
      </c>
      <c r="F541" s="94" t="s">
        <v>0</v>
      </c>
      <c r="G541" s="2" t="s">
        <v>108</v>
      </c>
      <c r="H541" s="107"/>
      <c r="I541" s="2" t="s">
        <v>147</v>
      </c>
      <c r="K541" s="2" t="s">
        <v>120</v>
      </c>
      <c r="L541" t="s">
        <v>0</v>
      </c>
      <c r="M541" s="2" t="s">
        <v>110</v>
      </c>
      <c r="O541">
        <v>5</v>
      </c>
      <c r="P541" s="1" t="s">
        <v>1</v>
      </c>
      <c r="Q541">
        <v>2</v>
      </c>
      <c r="S541">
        <f t="shared" si="99"/>
        <v>1</v>
      </c>
      <c r="T541">
        <f t="shared" si="100"/>
        <v>0</v>
      </c>
      <c r="U541">
        <f t="shared" si="101"/>
        <v>0</v>
      </c>
    </row>
    <row r="542" spans="1:21">
      <c r="A542" s="389">
        <v>535</v>
      </c>
      <c r="B542" s="68">
        <v>34</v>
      </c>
      <c r="C542">
        <v>7</v>
      </c>
      <c r="D542" s="81">
        <v>35854</v>
      </c>
      <c r="E542" s="2" t="s">
        <v>115</v>
      </c>
      <c r="F542" s="94" t="s">
        <v>0</v>
      </c>
      <c r="G542" s="2" t="s">
        <v>108</v>
      </c>
      <c r="H542" s="107"/>
      <c r="I542" s="2" t="s">
        <v>147</v>
      </c>
      <c r="K542" s="2" t="s">
        <v>119</v>
      </c>
      <c r="L542" t="s">
        <v>0</v>
      </c>
      <c r="M542" s="2" t="s">
        <v>111</v>
      </c>
      <c r="O542">
        <v>9</v>
      </c>
      <c r="P542" s="1" t="s">
        <v>1</v>
      </c>
      <c r="Q542">
        <v>4</v>
      </c>
      <c r="S542">
        <f t="shared" si="99"/>
        <v>1</v>
      </c>
      <c r="T542">
        <f t="shared" si="100"/>
        <v>0</v>
      </c>
      <c r="U542">
        <f t="shared" si="101"/>
        <v>0</v>
      </c>
    </row>
    <row r="543" spans="1:21">
      <c r="A543" s="389">
        <v>536</v>
      </c>
      <c r="B543" s="68">
        <v>34</v>
      </c>
      <c r="C543">
        <v>8</v>
      </c>
      <c r="D543" s="81">
        <v>35854</v>
      </c>
      <c r="E543" s="2" t="s">
        <v>115</v>
      </c>
      <c r="F543" s="94" t="s">
        <v>0</v>
      </c>
      <c r="G543" s="2" t="s">
        <v>108</v>
      </c>
      <c r="H543" s="107">
        <v>0</v>
      </c>
      <c r="I543" s="2" t="s">
        <v>147</v>
      </c>
      <c r="K543" s="2" t="s">
        <v>118</v>
      </c>
      <c r="L543" t="s">
        <v>0</v>
      </c>
      <c r="M543" s="2" t="s">
        <v>112</v>
      </c>
      <c r="O543">
        <v>1</v>
      </c>
      <c r="P543" s="1" t="s">
        <v>1</v>
      </c>
      <c r="Q543">
        <v>2</v>
      </c>
      <c r="S543">
        <f t="shared" si="99"/>
        <v>0</v>
      </c>
      <c r="T543">
        <f t="shared" si="100"/>
        <v>0</v>
      </c>
      <c r="U543">
        <f t="shared" si="101"/>
        <v>1</v>
      </c>
    </row>
    <row r="544" spans="1:21">
      <c r="A544" s="389">
        <v>537</v>
      </c>
      <c r="B544" s="68">
        <v>34</v>
      </c>
      <c r="C544">
        <v>9</v>
      </c>
      <c r="D544" s="81">
        <v>35854</v>
      </c>
      <c r="E544" s="2" t="s">
        <v>115</v>
      </c>
      <c r="F544" s="94" t="s">
        <v>0</v>
      </c>
      <c r="G544" s="2" t="s">
        <v>108</v>
      </c>
      <c r="H544" s="107"/>
      <c r="I544" s="2" t="s">
        <v>147</v>
      </c>
      <c r="K544" s="2" t="s">
        <v>119</v>
      </c>
      <c r="L544" t="s">
        <v>0</v>
      </c>
      <c r="M544" s="2" t="s">
        <v>110</v>
      </c>
      <c r="O544">
        <v>3</v>
      </c>
      <c r="P544" s="1" t="s">
        <v>1</v>
      </c>
      <c r="Q544">
        <v>1</v>
      </c>
      <c r="S544">
        <f t="shared" si="99"/>
        <v>1</v>
      </c>
      <c r="T544">
        <f t="shared" si="100"/>
        <v>0</v>
      </c>
      <c r="U544">
        <f t="shared" si="101"/>
        <v>0</v>
      </c>
    </row>
    <row r="545" spans="1:21">
      <c r="A545" s="389">
        <v>538</v>
      </c>
      <c r="B545" s="68">
        <v>34</v>
      </c>
      <c r="C545">
        <v>10</v>
      </c>
      <c r="D545" s="81">
        <v>35854</v>
      </c>
      <c r="E545" s="2" t="s">
        <v>115</v>
      </c>
      <c r="F545" s="94" t="s">
        <v>0</v>
      </c>
      <c r="G545" s="2" t="s">
        <v>108</v>
      </c>
      <c r="H545" s="107">
        <v>0</v>
      </c>
      <c r="I545" s="2" t="s">
        <v>147</v>
      </c>
      <c r="K545" s="2" t="s">
        <v>120</v>
      </c>
      <c r="L545" t="s">
        <v>0</v>
      </c>
      <c r="M545" s="2" t="s">
        <v>107</v>
      </c>
      <c r="O545">
        <v>1</v>
      </c>
      <c r="P545" s="1" t="s">
        <v>1</v>
      </c>
      <c r="Q545">
        <v>4</v>
      </c>
      <c r="S545">
        <f t="shared" si="99"/>
        <v>0</v>
      </c>
      <c r="T545">
        <f t="shared" si="100"/>
        <v>0</v>
      </c>
      <c r="U545">
        <f t="shared" si="101"/>
        <v>1</v>
      </c>
    </row>
    <row r="546" spans="1:21">
      <c r="A546" s="389">
        <v>539</v>
      </c>
      <c r="B546" s="68">
        <v>34</v>
      </c>
      <c r="C546">
        <v>11</v>
      </c>
      <c r="D546" s="81">
        <v>35854</v>
      </c>
      <c r="E546" s="2" t="s">
        <v>115</v>
      </c>
      <c r="F546" s="94" t="s">
        <v>0</v>
      </c>
      <c r="G546" s="2" t="s">
        <v>108</v>
      </c>
      <c r="H546" s="107">
        <v>0</v>
      </c>
      <c r="I546" s="2" t="s">
        <v>147</v>
      </c>
      <c r="K546" s="2" t="s">
        <v>114</v>
      </c>
      <c r="L546" t="s">
        <v>0</v>
      </c>
      <c r="M546" s="2" t="s">
        <v>112</v>
      </c>
      <c r="O546">
        <v>1</v>
      </c>
      <c r="P546" s="1" t="s">
        <v>1</v>
      </c>
      <c r="Q546">
        <v>8</v>
      </c>
      <c r="S546">
        <f t="shared" si="99"/>
        <v>0</v>
      </c>
      <c r="T546">
        <f t="shared" si="100"/>
        <v>0</v>
      </c>
      <c r="U546">
        <f t="shared" si="101"/>
        <v>1</v>
      </c>
    </row>
    <row r="547" spans="1:21">
      <c r="A547" s="389">
        <v>540</v>
      </c>
      <c r="B547" s="68">
        <v>34</v>
      </c>
      <c r="C547">
        <v>12</v>
      </c>
      <c r="D547" s="81">
        <v>35854</v>
      </c>
      <c r="E547" s="2" t="s">
        <v>115</v>
      </c>
      <c r="F547" s="94" t="s">
        <v>0</v>
      </c>
      <c r="G547" s="2" t="s">
        <v>108</v>
      </c>
      <c r="H547" s="107"/>
      <c r="I547" s="2" t="s">
        <v>147</v>
      </c>
      <c r="K547" s="2" t="s">
        <v>118</v>
      </c>
      <c r="L547" t="s">
        <v>0</v>
      </c>
      <c r="M547" s="2" t="s">
        <v>111</v>
      </c>
      <c r="O547">
        <v>4</v>
      </c>
      <c r="P547" s="1" t="s">
        <v>1</v>
      </c>
      <c r="Q547">
        <v>4</v>
      </c>
      <c r="S547">
        <f t="shared" si="99"/>
        <v>0</v>
      </c>
      <c r="T547">
        <f t="shared" si="100"/>
        <v>1</v>
      </c>
      <c r="U547">
        <f t="shared" si="101"/>
        <v>0</v>
      </c>
    </row>
    <row r="548" spans="1:21">
      <c r="A548" s="389">
        <v>541</v>
      </c>
      <c r="B548" s="68">
        <v>34</v>
      </c>
      <c r="C548">
        <v>13</v>
      </c>
      <c r="D548" s="81">
        <v>35854</v>
      </c>
      <c r="E548" s="2" t="s">
        <v>115</v>
      </c>
      <c r="F548" s="94" t="s">
        <v>0</v>
      </c>
      <c r="G548" s="2" t="s">
        <v>108</v>
      </c>
      <c r="H548" s="107"/>
      <c r="I548" s="2" t="s">
        <v>147</v>
      </c>
      <c r="K548" s="2" t="s">
        <v>118</v>
      </c>
      <c r="L548" t="s">
        <v>0</v>
      </c>
      <c r="M548" s="2" t="s">
        <v>110</v>
      </c>
      <c r="O548">
        <v>2</v>
      </c>
      <c r="P548" s="1" t="s">
        <v>1</v>
      </c>
      <c r="Q548">
        <v>1</v>
      </c>
      <c r="S548">
        <f t="shared" si="99"/>
        <v>1</v>
      </c>
      <c r="T548">
        <f t="shared" si="100"/>
        <v>0</v>
      </c>
      <c r="U548">
        <f t="shared" si="101"/>
        <v>0</v>
      </c>
    </row>
    <row r="549" spans="1:21">
      <c r="A549" s="389">
        <v>542</v>
      </c>
      <c r="B549" s="68">
        <v>34</v>
      </c>
      <c r="C549">
        <v>14</v>
      </c>
      <c r="D549" s="81">
        <v>35854</v>
      </c>
      <c r="E549" s="2" t="s">
        <v>115</v>
      </c>
      <c r="F549" s="94" t="s">
        <v>0</v>
      </c>
      <c r="G549" s="2" t="s">
        <v>108</v>
      </c>
      <c r="H549" s="107"/>
      <c r="I549" s="2" t="s">
        <v>147</v>
      </c>
      <c r="K549" s="2" t="s">
        <v>119</v>
      </c>
      <c r="L549" t="s">
        <v>0</v>
      </c>
      <c r="M549" s="2" t="s">
        <v>107</v>
      </c>
      <c r="O549">
        <v>3</v>
      </c>
      <c r="P549" s="1" t="s">
        <v>1</v>
      </c>
      <c r="Q549">
        <v>3</v>
      </c>
      <c r="S549">
        <f t="shared" si="99"/>
        <v>0</v>
      </c>
      <c r="T549">
        <f t="shared" si="100"/>
        <v>1</v>
      </c>
      <c r="U549">
        <f t="shared" si="101"/>
        <v>0</v>
      </c>
    </row>
    <row r="550" spans="1:21">
      <c r="A550" s="389">
        <v>543</v>
      </c>
      <c r="B550" s="68">
        <v>34</v>
      </c>
      <c r="C550">
        <v>15</v>
      </c>
      <c r="D550" s="81">
        <v>35854</v>
      </c>
      <c r="E550" s="2" t="s">
        <v>115</v>
      </c>
      <c r="F550" s="94" t="s">
        <v>0</v>
      </c>
      <c r="G550" s="2" t="s">
        <v>108</v>
      </c>
      <c r="H550" s="107"/>
      <c r="I550" s="2" t="s">
        <v>147</v>
      </c>
      <c r="K550" s="2" t="s">
        <v>120</v>
      </c>
      <c r="L550" t="s">
        <v>0</v>
      </c>
      <c r="M550" s="2" t="s">
        <v>112</v>
      </c>
      <c r="O550">
        <v>5</v>
      </c>
      <c r="P550" s="1" t="s">
        <v>1</v>
      </c>
      <c r="Q550">
        <v>1</v>
      </c>
      <c r="S550">
        <f t="shared" si="99"/>
        <v>1</v>
      </c>
      <c r="T550">
        <f t="shared" si="100"/>
        <v>0</v>
      </c>
      <c r="U550">
        <f t="shared" si="101"/>
        <v>0</v>
      </c>
    </row>
    <row r="551" spans="1:21">
      <c r="A551" s="389">
        <v>544</v>
      </c>
      <c r="B551" s="68">
        <v>34</v>
      </c>
      <c r="C551">
        <v>16</v>
      </c>
      <c r="D551" s="81">
        <v>35854</v>
      </c>
      <c r="E551" s="2" t="s">
        <v>115</v>
      </c>
      <c r="F551" s="94" t="s">
        <v>0</v>
      </c>
      <c r="G551" s="2" t="s">
        <v>108</v>
      </c>
      <c r="H551" s="107"/>
      <c r="I551" s="2" t="s">
        <v>147</v>
      </c>
      <c r="K551" s="2" t="s">
        <v>114</v>
      </c>
      <c r="L551" t="s">
        <v>0</v>
      </c>
      <c r="M551" s="2" t="s">
        <v>111</v>
      </c>
      <c r="O551">
        <v>3</v>
      </c>
      <c r="P551" s="1" t="s">
        <v>1</v>
      </c>
      <c r="Q551">
        <v>3</v>
      </c>
      <c r="S551">
        <f t="shared" si="99"/>
        <v>0</v>
      </c>
      <c r="T551">
        <f t="shared" si="100"/>
        <v>1</v>
      </c>
      <c r="U551">
        <f t="shared" si="101"/>
        <v>0</v>
      </c>
    </row>
    <row r="552" spans="1:21">
      <c r="A552" s="389">
        <v>545</v>
      </c>
      <c r="B552" s="68">
        <v>35</v>
      </c>
      <c r="C552">
        <v>1</v>
      </c>
      <c r="D552" s="81">
        <v>35854</v>
      </c>
      <c r="E552" s="2" t="s">
        <v>124</v>
      </c>
      <c r="F552" s="94" t="s">
        <v>0</v>
      </c>
      <c r="G552" s="2" t="s">
        <v>108</v>
      </c>
      <c r="H552" s="107">
        <v>0</v>
      </c>
      <c r="I552" s="2" t="s">
        <v>147</v>
      </c>
      <c r="K552" s="2" t="s">
        <v>127</v>
      </c>
      <c r="L552" t="s">
        <v>0</v>
      </c>
      <c r="M552" s="2" t="s">
        <v>107</v>
      </c>
      <c r="O552">
        <v>6</v>
      </c>
      <c r="P552" s="1" t="s">
        <v>1</v>
      </c>
      <c r="Q552">
        <v>11</v>
      </c>
      <c r="S552">
        <f t="shared" si="99"/>
        <v>0</v>
      </c>
      <c r="T552">
        <f t="shared" si="100"/>
        <v>0</v>
      </c>
      <c r="U552">
        <f t="shared" si="101"/>
        <v>1</v>
      </c>
    </row>
    <row r="553" spans="1:21">
      <c r="A553" s="389">
        <v>546</v>
      </c>
      <c r="B553" s="68">
        <v>35</v>
      </c>
      <c r="C553">
        <v>2</v>
      </c>
      <c r="D553" s="81">
        <v>35854</v>
      </c>
      <c r="E553" s="2" t="s">
        <v>124</v>
      </c>
      <c r="F553" s="94" t="s">
        <v>0</v>
      </c>
      <c r="G553" s="2" t="s">
        <v>108</v>
      </c>
      <c r="H553" s="107"/>
      <c r="I553" s="2" t="s">
        <v>147</v>
      </c>
      <c r="K553" s="2" t="s">
        <v>125</v>
      </c>
      <c r="L553" t="s">
        <v>0</v>
      </c>
      <c r="M553" s="2" t="s">
        <v>110</v>
      </c>
      <c r="O553">
        <v>4</v>
      </c>
      <c r="P553" s="1" t="s">
        <v>1</v>
      </c>
      <c r="Q553">
        <v>2</v>
      </c>
      <c r="S553">
        <f t="shared" ref="S553:S568" si="102">IF(O553&gt;Q553,1,0)</f>
        <v>1</v>
      </c>
      <c r="T553">
        <f t="shared" ref="T553:T568" si="103">IF(ISNUMBER(Q553),IF(O553=Q553,1,0),0)</f>
        <v>0</v>
      </c>
      <c r="U553">
        <f t="shared" ref="U553:U568" si="104">IF(O553&lt;Q553,1,0)</f>
        <v>0</v>
      </c>
    </row>
    <row r="554" spans="1:21">
      <c r="A554" s="389">
        <v>547</v>
      </c>
      <c r="B554" s="68">
        <v>35</v>
      </c>
      <c r="C554">
        <v>3</v>
      </c>
      <c r="D554" s="81">
        <v>35854</v>
      </c>
      <c r="E554" s="2" t="s">
        <v>124</v>
      </c>
      <c r="F554" s="94" t="s">
        <v>0</v>
      </c>
      <c r="G554" s="2" t="s">
        <v>108</v>
      </c>
      <c r="H554" s="107"/>
      <c r="I554" s="2" t="s">
        <v>147</v>
      </c>
      <c r="K554" s="2" t="s">
        <v>123</v>
      </c>
      <c r="L554" t="s">
        <v>0</v>
      </c>
      <c r="M554" s="2" t="s">
        <v>111</v>
      </c>
      <c r="O554">
        <v>6</v>
      </c>
      <c r="P554" s="1" t="s">
        <v>1</v>
      </c>
      <c r="Q554">
        <v>4</v>
      </c>
      <c r="S554">
        <f t="shared" si="102"/>
        <v>1</v>
      </c>
      <c r="T554">
        <f t="shared" si="103"/>
        <v>0</v>
      </c>
      <c r="U554">
        <f t="shared" si="104"/>
        <v>0</v>
      </c>
    </row>
    <row r="555" spans="1:21">
      <c r="A555" s="389">
        <v>548</v>
      </c>
      <c r="B555" s="68">
        <v>35</v>
      </c>
      <c r="C555">
        <v>4</v>
      </c>
      <c r="D555" s="81">
        <v>35854</v>
      </c>
      <c r="E555" s="2" t="s">
        <v>124</v>
      </c>
      <c r="F555" s="94" t="s">
        <v>0</v>
      </c>
      <c r="G555" s="2" t="s">
        <v>108</v>
      </c>
      <c r="H555" s="107">
        <v>0</v>
      </c>
      <c r="I555" s="2" t="s">
        <v>147</v>
      </c>
      <c r="K555" s="2" t="s">
        <v>126</v>
      </c>
      <c r="L555" t="s">
        <v>0</v>
      </c>
      <c r="M555" s="2" t="s">
        <v>112</v>
      </c>
      <c r="O555">
        <v>1</v>
      </c>
      <c r="P555" s="1" t="s">
        <v>1</v>
      </c>
      <c r="Q555">
        <v>3</v>
      </c>
      <c r="S555">
        <f t="shared" si="102"/>
        <v>0</v>
      </c>
      <c r="T555">
        <f t="shared" si="103"/>
        <v>0</v>
      </c>
      <c r="U555">
        <f t="shared" si="104"/>
        <v>1</v>
      </c>
    </row>
    <row r="556" spans="1:21">
      <c r="A556" s="389">
        <v>549</v>
      </c>
      <c r="B556" s="68">
        <v>35</v>
      </c>
      <c r="C556">
        <v>5</v>
      </c>
      <c r="D556" s="81">
        <v>35854</v>
      </c>
      <c r="E556" s="2" t="s">
        <v>124</v>
      </c>
      <c r="F556" s="94" t="s">
        <v>0</v>
      </c>
      <c r="G556" s="2" t="s">
        <v>108</v>
      </c>
      <c r="H556" s="107"/>
      <c r="I556" s="2" t="s">
        <v>147</v>
      </c>
      <c r="K556" s="2" t="s">
        <v>125</v>
      </c>
      <c r="L556" t="s">
        <v>0</v>
      </c>
      <c r="M556" s="2" t="s">
        <v>107</v>
      </c>
      <c r="O556">
        <v>3</v>
      </c>
      <c r="P556" s="1" t="s">
        <v>1</v>
      </c>
      <c r="Q556">
        <v>2</v>
      </c>
      <c r="S556">
        <f t="shared" si="102"/>
        <v>1</v>
      </c>
      <c r="T556">
        <f t="shared" si="103"/>
        <v>0</v>
      </c>
      <c r="U556">
        <f t="shared" si="104"/>
        <v>0</v>
      </c>
    </row>
    <row r="557" spans="1:21">
      <c r="A557" s="389">
        <v>550</v>
      </c>
      <c r="B557" s="68">
        <v>35</v>
      </c>
      <c r="C557">
        <v>6</v>
      </c>
      <c r="D557" s="81">
        <v>35854</v>
      </c>
      <c r="E557" s="2" t="s">
        <v>124</v>
      </c>
      <c r="F557" s="94" t="s">
        <v>0</v>
      </c>
      <c r="G557" s="2" t="s">
        <v>108</v>
      </c>
      <c r="H557" s="107"/>
      <c r="I557" s="2" t="s">
        <v>147</v>
      </c>
      <c r="K557" s="2" t="s">
        <v>123</v>
      </c>
      <c r="L557" t="s">
        <v>0</v>
      </c>
      <c r="M557" s="2" t="s">
        <v>110</v>
      </c>
      <c r="O557">
        <v>2</v>
      </c>
      <c r="P557" s="1" t="s">
        <v>1</v>
      </c>
      <c r="Q557">
        <v>2</v>
      </c>
      <c r="S557">
        <f t="shared" si="102"/>
        <v>0</v>
      </c>
      <c r="T557">
        <f t="shared" si="103"/>
        <v>1</v>
      </c>
      <c r="U557">
        <f t="shared" si="104"/>
        <v>0</v>
      </c>
    </row>
    <row r="558" spans="1:21">
      <c r="A558" s="389">
        <v>551</v>
      </c>
      <c r="B558" s="68">
        <v>35</v>
      </c>
      <c r="C558">
        <v>7</v>
      </c>
      <c r="D558" s="81">
        <v>35854</v>
      </c>
      <c r="E558" s="2" t="s">
        <v>124</v>
      </c>
      <c r="F558" s="94" t="s">
        <v>0</v>
      </c>
      <c r="G558" s="2" t="s">
        <v>108</v>
      </c>
      <c r="H558" s="107"/>
      <c r="I558" s="2" t="s">
        <v>147</v>
      </c>
      <c r="K558" s="2" t="s">
        <v>126</v>
      </c>
      <c r="L558" t="s">
        <v>0</v>
      </c>
      <c r="M558" s="2" t="s">
        <v>111</v>
      </c>
      <c r="O558">
        <v>8</v>
      </c>
      <c r="P558" s="1" t="s">
        <v>1</v>
      </c>
      <c r="Q558">
        <v>2</v>
      </c>
      <c r="S558">
        <f t="shared" si="102"/>
        <v>1</v>
      </c>
      <c r="T558">
        <f t="shared" si="103"/>
        <v>0</v>
      </c>
      <c r="U558">
        <f t="shared" si="104"/>
        <v>0</v>
      </c>
    </row>
    <row r="559" spans="1:21">
      <c r="A559" s="389">
        <v>552</v>
      </c>
      <c r="B559" s="68">
        <v>35</v>
      </c>
      <c r="C559">
        <v>8</v>
      </c>
      <c r="D559" s="81">
        <v>35854</v>
      </c>
      <c r="E559" s="2" t="s">
        <v>124</v>
      </c>
      <c r="F559" s="94" t="s">
        <v>0</v>
      </c>
      <c r="G559" s="2" t="s">
        <v>108</v>
      </c>
      <c r="H559" s="107">
        <v>0</v>
      </c>
      <c r="I559" s="2" t="s">
        <v>147</v>
      </c>
      <c r="K559" s="2" t="s">
        <v>127</v>
      </c>
      <c r="L559" t="s">
        <v>0</v>
      </c>
      <c r="M559" s="2" t="s">
        <v>112</v>
      </c>
      <c r="O559">
        <v>2</v>
      </c>
      <c r="P559" s="1" t="s">
        <v>1</v>
      </c>
      <c r="Q559">
        <v>3</v>
      </c>
      <c r="S559">
        <f t="shared" si="102"/>
        <v>0</v>
      </c>
      <c r="T559">
        <f t="shared" si="103"/>
        <v>0</v>
      </c>
      <c r="U559">
        <f t="shared" si="104"/>
        <v>1</v>
      </c>
    </row>
    <row r="560" spans="1:21">
      <c r="A560" s="389">
        <v>553</v>
      </c>
      <c r="B560" s="68">
        <v>35</v>
      </c>
      <c r="C560">
        <v>9</v>
      </c>
      <c r="D560" s="81">
        <v>35854</v>
      </c>
      <c r="E560" s="2" t="s">
        <v>124</v>
      </c>
      <c r="F560" s="94" t="s">
        <v>0</v>
      </c>
      <c r="G560" s="2" t="s">
        <v>108</v>
      </c>
      <c r="H560" s="107"/>
      <c r="I560" s="2" t="s">
        <v>147</v>
      </c>
      <c r="K560" s="2" t="s">
        <v>126</v>
      </c>
      <c r="L560" t="s">
        <v>0</v>
      </c>
      <c r="M560" s="2" t="s">
        <v>110</v>
      </c>
      <c r="O560">
        <v>3</v>
      </c>
      <c r="P560" s="1" t="s">
        <v>1</v>
      </c>
      <c r="Q560">
        <v>3</v>
      </c>
      <c r="S560">
        <f t="shared" si="102"/>
        <v>0</v>
      </c>
      <c r="T560">
        <f t="shared" si="103"/>
        <v>1</v>
      </c>
      <c r="U560">
        <f t="shared" si="104"/>
        <v>0</v>
      </c>
    </row>
    <row r="561" spans="1:21">
      <c r="A561" s="389">
        <v>554</v>
      </c>
      <c r="B561" s="68">
        <v>35</v>
      </c>
      <c r="C561">
        <v>10</v>
      </c>
      <c r="D561" s="81">
        <v>35854</v>
      </c>
      <c r="E561" s="2" t="s">
        <v>124</v>
      </c>
      <c r="F561" s="94" t="s">
        <v>0</v>
      </c>
      <c r="G561" s="2" t="s">
        <v>108</v>
      </c>
      <c r="H561" s="107">
        <v>0</v>
      </c>
      <c r="I561" s="2" t="s">
        <v>147</v>
      </c>
      <c r="K561" s="2" t="s">
        <v>123</v>
      </c>
      <c r="L561" t="s">
        <v>0</v>
      </c>
      <c r="M561" s="2" t="s">
        <v>107</v>
      </c>
      <c r="O561">
        <v>5</v>
      </c>
      <c r="P561" s="1" t="s">
        <v>1</v>
      </c>
      <c r="Q561">
        <v>6</v>
      </c>
      <c r="S561">
        <f t="shared" si="102"/>
        <v>0</v>
      </c>
      <c r="T561">
        <f t="shared" si="103"/>
        <v>0</v>
      </c>
      <c r="U561">
        <f t="shared" si="104"/>
        <v>1</v>
      </c>
    </row>
    <row r="562" spans="1:21">
      <c r="A562" s="389">
        <v>555</v>
      </c>
      <c r="B562" s="68">
        <v>35</v>
      </c>
      <c r="C562">
        <v>11</v>
      </c>
      <c r="D562" s="81">
        <v>35854</v>
      </c>
      <c r="E562" s="2" t="s">
        <v>124</v>
      </c>
      <c r="F562" s="94" t="s">
        <v>0</v>
      </c>
      <c r="G562" s="2" t="s">
        <v>108</v>
      </c>
      <c r="H562" s="107">
        <v>0</v>
      </c>
      <c r="I562" s="2" t="s">
        <v>147</v>
      </c>
      <c r="K562" s="2" t="s">
        <v>125</v>
      </c>
      <c r="L562" t="s">
        <v>0</v>
      </c>
      <c r="M562" s="2" t="s">
        <v>112</v>
      </c>
      <c r="O562">
        <v>3</v>
      </c>
      <c r="P562" s="1" t="s">
        <v>1</v>
      </c>
      <c r="Q562">
        <v>5</v>
      </c>
      <c r="S562">
        <f t="shared" si="102"/>
        <v>0</v>
      </c>
      <c r="T562">
        <f t="shared" si="103"/>
        <v>0</v>
      </c>
      <c r="U562">
        <f t="shared" si="104"/>
        <v>1</v>
      </c>
    </row>
    <row r="563" spans="1:21">
      <c r="A563" s="389">
        <v>556</v>
      </c>
      <c r="B563" s="68">
        <v>35</v>
      </c>
      <c r="C563">
        <v>12</v>
      </c>
      <c r="D563" s="81">
        <v>35854</v>
      </c>
      <c r="E563" s="2" t="s">
        <v>124</v>
      </c>
      <c r="F563" s="94" t="s">
        <v>0</v>
      </c>
      <c r="G563" s="2" t="s">
        <v>108</v>
      </c>
      <c r="H563" s="107">
        <v>0</v>
      </c>
      <c r="I563" s="2" t="s">
        <v>147</v>
      </c>
      <c r="K563" s="2" t="s">
        <v>127</v>
      </c>
      <c r="L563" t="s">
        <v>0</v>
      </c>
      <c r="M563" s="2" t="s">
        <v>111</v>
      </c>
      <c r="O563">
        <v>4</v>
      </c>
      <c r="P563" s="1" t="s">
        <v>1</v>
      </c>
      <c r="Q563">
        <v>6</v>
      </c>
      <c r="S563">
        <f t="shared" si="102"/>
        <v>0</v>
      </c>
      <c r="T563">
        <f t="shared" si="103"/>
        <v>0</v>
      </c>
      <c r="U563">
        <f t="shared" si="104"/>
        <v>1</v>
      </c>
    </row>
    <row r="564" spans="1:21">
      <c r="A564" s="389">
        <v>557</v>
      </c>
      <c r="B564" s="68">
        <v>35</v>
      </c>
      <c r="C564">
        <v>13</v>
      </c>
      <c r="D564" s="81">
        <v>35854</v>
      </c>
      <c r="E564" s="2" t="s">
        <v>124</v>
      </c>
      <c r="F564" s="94" t="s">
        <v>0</v>
      </c>
      <c r="G564" s="2" t="s">
        <v>108</v>
      </c>
      <c r="H564" s="107"/>
      <c r="I564" s="2" t="s">
        <v>147</v>
      </c>
      <c r="K564" s="2" t="s">
        <v>127</v>
      </c>
      <c r="L564" t="s">
        <v>0</v>
      </c>
      <c r="M564" s="2" t="s">
        <v>110</v>
      </c>
      <c r="O564">
        <v>6</v>
      </c>
      <c r="P564" s="1" t="s">
        <v>1</v>
      </c>
      <c r="Q564">
        <v>5</v>
      </c>
      <c r="S564">
        <f t="shared" si="102"/>
        <v>1</v>
      </c>
      <c r="T564">
        <f t="shared" si="103"/>
        <v>0</v>
      </c>
      <c r="U564">
        <f t="shared" si="104"/>
        <v>0</v>
      </c>
    </row>
    <row r="565" spans="1:21">
      <c r="A565" s="389">
        <v>558</v>
      </c>
      <c r="B565" s="68">
        <v>35</v>
      </c>
      <c r="C565">
        <v>14</v>
      </c>
      <c r="D565" s="81">
        <v>35854</v>
      </c>
      <c r="E565" s="2" t="s">
        <v>124</v>
      </c>
      <c r="F565" s="94" t="s">
        <v>0</v>
      </c>
      <c r="G565" s="2" t="s">
        <v>108</v>
      </c>
      <c r="H565" s="107">
        <v>0</v>
      </c>
      <c r="I565" s="2" t="s">
        <v>147</v>
      </c>
      <c r="K565" s="2" t="s">
        <v>126</v>
      </c>
      <c r="L565" t="s">
        <v>0</v>
      </c>
      <c r="M565" s="2" t="s">
        <v>107</v>
      </c>
      <c r="O565">
        <v>3</v>
      </c>
      <c r="P565" s="1" t="s">
        <v>1</v>
      </c>
      <c r="Q565">
        <v>8</v>
      </c>
      <c r="S565">
        <f t="shared" si="102"/>
        <v>0</v>
      </c>
      <c r="T565">
        <f t="shared" si="103"/>
        <v>0</v>
      </c>
      <c r="U565">
        <f t="shared" si="104"/>
        <v>1</v>
      </c>
    </row>
    <row r="566" spans="1:21">
      <c r="A566" s="389">
        <v>559</v>
      </c>
      <c r="B566" s="68">
        <v>35</v>
      </c>
      <c r="C566">
        <v>15</v>
      </c>
      <c r="D566" s="81">
        <v>35854</v>
      </c>
      <c r="E566" s="2" t="s">
        <v>124</v>
      </c>
      <c r="F566" s="94" t="s">
        <v>0</v>
      </c>
      <c r="G566" s="2" t="s">
        <v>108</v>
      </c>
      <c r="H566" s="107">
        <v>0</v>
      </c>
      <c r="I566" s="2" t="s">
        <v>147</v>
      </c>
      <c r="K566" s="2" t="s">
        <v>123</v>
      </c>
      <c r="L566" t="s">
        <v>0</v>
      </c>
      <c r="M566" s="2" t="s">
        <v>112</v>
      </c>
      <c r="O566">
        <v>2</v>
      </c>
      <c r="P566" s="1" t="s">
        <v>1</v>
      </c>
      <c r="Q566">
        <v>7</v>
      </c>
      <c r="S566">
        <f t="shared" si="102"/>
        <v>0</v>
      </c>
      <c r="T566">
        <f t="shared" si="103"/>
        <v>0</v>
      </c>
      <c r="U566">
        <f t="shared" si="104"/>
        <v>1</v>
      </c>
    </row>
    <row r="567" spans="1:21">
      <c r="A567" s="389">
        <v>560</v>
      </c>
      <c r="B567" s="68">
        <v>35</v>
      </c>
      <c r="C567">
        <v>16</v>
      </c>
      <c r="D567" s="81">
        <v>35854</v>
      </c>
      <c r="E567" s="2" t="s">
        <v>124</v>
      </c>
      <c r="F567" s="94" t="s">
        <v>0</v>
      </c>
      <c r="G567" s="2" t="s">
        <v>108</v>
      </c>
      <c r="H567" s="107"/>
      <c r="I567" s="2" t="s">
        <v>147</v>
      </c>
      <c r="K567" s="2" t="s">
        <v>125</v>
      </c>
      <c r="L567" t="s">
        <v>0</v>
      </c>
      <c r="M567" s="2" t="s">
        <v>111</v>
      </c>
      <c r="O567">
        <v>7</v>
      </c>
      <c r="P567" s="1" t="s">
        <v>1</v>
      </c>
      <c r="Q567">
        <v>3</v>
      </c>
      <c r="S567">
        <f t="shared" si="102"/>
        <v>1</v>
      </c>
      <c r="T567">
        <f t="shared" si="103"/>
        <v>0</v>
      </c>
      <c r="U567">
        <f t="shared" si="104"/>
        <v>0</v>
      </c>
    </row>
    <row r="568" spans="1:21">
      <c r="A568" s="389">
        <v>561</v>
      </c>
      <c r="B568" s="68">
        <v>36</v>
      </c>
      <c r="C568">
        <v>1</v>
      </c>
      <c r="D568" s="81">
        <v>35854</v>
      </c>
      <c r="E568" s="2" t="s">
        <v>124</v>
      </c>
      <c r="F568" s="94" t="s">
        <v>0</v>
      </c>
      <c r="G568" s="2" t="s">
        <v>100</v>
      </c>
      <c r="H568" s="107">
        <v>0</v>
      </c>
      <c r="I568" s="2" t="s">
        <v>147</v>
      </c>
      <c r="K568" s="2" t="s">
        <v>127</v>
      </c>
      <c r="L568" t="s">
        <v>0</v>
      </c>
      <c r="M568" s="2" t="s">
        <v>104</v>
      </c>
      <c r="O568">
        <v>1</v>
      </c>
      <c r="P568" s="1" t="s">
        <v>1</v>
      </c>
      <c r="Q568">
        <v>2</v>
      </c>
      <c r="S568">
        <f t="shared" si="102"/>
        <v>0</v>
      </c>
      <c r="T568">
        <f t="shared" si="103"/>
        <v>0</v>
      </c>
      <c r="U568">
        <f t="shared" si="104"/>
        <v>1</v>
      </c>
    </row>
    <row r="569" spans="1:21">
      <c r="A569" s="389">
        <v>562</v>
      </c>
      <c r="B569" s="68">
        <v>36</v>
      </c>
      <c r="C569">
        <v>2</v>
      </c>
      <c r="D569" s="81">
        <v>35854</v>
      </c>
      <c r="E569" s="2" t="s">
        <v>124</v>
      </c>
      <c r="F569" s="94" t="s">
        <v>0</v>
      </c>
      <c r="G569" s="2" t="s">
        <v>100</v>
      </c>
      <c r="H569" s="107">
        <v>0</v>
      </c>
      <c r="I569" s="2" t="s">
        <v>147</v>
      </c>
      <c r="K569" s="2" t="s">
        <v>125</v>
      </c>
      <c r="L569" t="s">
        <v>0</v>
      </c>
      <c r="M569" s="2" t="s">
        <v>99</v>
      </c>
      <c r="O569">
        <v>2</v>
      </c>
      <c r="P569" s="1" t="s">
        <v>1</v>
      </c>
      <c r="Q569">
        <v>4</v>
      </c>
      <c r="S569">
        <f t="shared" ref="S569:S584" si="105">IF(O569&gt;Q569,1,0)</f>
        <v>0</v>
      </c>
      <c r="T569">
        <f t="shared" ref="T569:T584" si="106">IF(ISNUMBER(Q569),IF(O569=Q569,1,0),0)</f>
        <v>0</v>
      </c>
      <c r="U569">
        <f t="shared" ref="U569:U584" si="107">IF(O569&lt;Q569,1,0)</f>
        <v>1</v>
      </c>
    </row>
    <row r="570" spans="1:21">
      <c r="A570" s="389">
        <v>563</v>
      </c>
      <c r="B570" s="68">
        <v>36</v>
      </c>
      <c r="C570">
        <v>3</v>
      </c>
      <c r="D570" s="81">
        <v>35854</v>
      </c>
      <c r="E570" s="2" t="s">
        <v>124</v>
      </c>
      <c r="F570" s="94" t="s">
        <v>0</v>
      </c>
      <c r="G570" s="2" t="s">
        <v>100</v>
      </c>
      <c r="H570" s="107"/>
      <c r="I570" s="2" t="s">
        <v>147</v>
      </c>
      <c r="K570" s="2" t="s">
        <v>123</v>
      </c>
      <c r="L570" t="s">
        <v>0</v>
      </c>
      <c r="M570" s="2" t="s">
        <v>102</v>
      </c>
      <c r="O570">
        <v>7</v>
      </c>
      <c r="P570" s="1" t="s">
        <v>1</v>
      </c>
      <c r="Q570">
        <v>2</v>
      </c>
      <c r="S570">
        <f t="shared" si="105"/>
        <v>1</v>
      </c>
      <c r="T570">
        <f t="shared" si="106"/>
        <v>0</v>
      </c>
      <c r="U570">
        <f t="shared" si="107"/>
        <v>0</v>
      </c>
    </row>
    <row r="571" spans="1:21">
      <c r="A571" s="389">
        <v>564</v>
      </c>
      <c r="B571" s="68">
        <v>36</v>
      </c>
      <c r="C571">
        <v>4</v>
      </c>
      <c r="D571" s="81">
        <v>35854</v>
      </c>
      <c r="E571" s="2" t="s">
        <v>124</v>
      </c>
      <c r="F571" s="94" t="s">
        <v>0</v>
      </c>
      <c r="G571" s="2" t="s">
        <v>100</v>
      </c>
      <c r="H571" s="107"/>
      <c r="I571" s="2" t="s">
        <v>147</v>
      </c>
      <c r="K571" s="2" t="s">
        <v>126</v>
      </c>
      <c r="L571" t="s">
        <v>0</v>
      </c>
      <c r="M571" s="2" t="s">
        <v>105</v>
      </c>
      <c r="O571">
        <v>3</v>
      </c>
      <c r="P571" s="1" t="s">
        <v>1</v>
      </c>
      <c r="Q571">
        <v>2</v>
      </c>
      <c r="S571">
        <f t="shared" si="105"/>
        <v>1</v>
      </c>
      <c r="T571">
        <f t="shared" si="106"/>
        <v>0</v>
      </c>
      <c r="U571">
        <f t="shared" si="107"/>
        <v>0</v>
      </c>
    </row>
    <row r="572" spans="1:21">
      <c r="A572" s="389">
        <v>565</v>
      </c>
      <c r="B572" s="68">
        <v>36</v>
      </c>
      <c r="C572">
        <v>5</v>
      </c>
      <c r="D572" s="81">
        <v>35854</v>
      </c>
      <c r="E572" s="2" t="s">
        <v>124</v>
      </c>
      <c r="F572" s="94" t="s">
        <v>0</v>
      </c>
      <c r="G572" s="2" t="s">
        <v>100</v>
      </c>
      <c r="H572" s="107">
        <v>0</v>
      </c>
      <c r="I572" s="2" t="s">
        <v>147</v>
      </c>
      <c r="K572" s="2" t="s">
        <v>125</v>
      </c>
      <c r="L572" t="s">
        <v>0</v>
      </c>
      <c r="M572" s="2" t="s">
        <v>104</v>
      </c>
      <c r="O572">
        <v>4</v>
      </c>
      <c r="P572" s="1" t="s">
        <v>1</v>
      </c>
      <c r="Q572">
        <v>5</v>
      </c>
      <c r="S572">
        <f t="shared" si="105"/>
        <v>0</v>
      </c>
      <c r="T572">
        <f t="shared" si="106"/>
        <v>0</v>
      </c>
      <c r="U572">
        <f t="shared" si="107"/>
        <v>1</v>
      </c>
    </row>
    <row r="573" spans="1:21">
      <c r="A573" s="389">
        <v>566</v>
      </c>
      <c r="B573" s="68">
        <v>36</v>
      </c>
      <c r="C573">
        <v>6</v>
      </c>
      <c r="D573" s="81">
        <v>35854</v>
      </c>
      <c r="E573" s="2" t="s">
        <v>124</v>
      </c>
      <c r="F573" s="94" t="s">
        <v>0</v>
      </c>
      <c r="G573" s="2" t="s">
        <v>100</v>
      </c>
      <c r="H573" s="107"/>
      <c r="I573" s="2" t="s">
        <v>147</v>
      </c>
      <c r="K573" s="2" t="s">
        <v>123</v>
      </c>
      <c r="L573" t="s">
        <v>0</v>
      </c>
      <c r="M573" s="2" t="s">
        <v>99</v>
      </c>
      <c r="O573">
        <v>4</v>
      </c>
      <c r="P573" s="1" t="s">
        <v>1</v>
      </c>
      <c r="Q573">
        <v>2</v>
      </c>
      <c r="S573">
        <f t="shared" si="105"/>
        <v>1</v>
      </c>
      <c r="T573">
        <f t="shared" si="106"/>
        <v>0</v>
      </c>
      <c r="U573">
        <f t="shared" si="107"/>
        <v>0</v>
      </c>
    </row>
    <row r="574" spans="1:21">
      <c r="A574" s="389">
        <v>567</v>
      </c>
      <c r="B574" s="68">
        <v>36</v>
      </c>
      <c r="C574">
        <v>7</v>
      </c>
      <c r="D574" s="81">
        <v>35854</v>
      </c>
      <c r="E574" s="2" t="s">
        <v>124</v>
      </c>
      <c r="F574" s="94" t="s">
        <v>0</v>
      </c>
      <c r="G574" s="2" t="s">
        <v>100</v>
      </c>
      <c r="H574" s="107"/>
      <c r="I574" s="2" t="s">
        <v>147</v>
      </c>
      <c r="K574" s="2" t="s">
        <v>126</v>
      </c>
      <c r="L574" t="s">
        <v>0</v>
      </c>
      <c r="M574" s="2" t="s">
        <v>102</v>
      </c>
      <c r="O574">
        <v>0</v>
      </c>
      <c r="P574" s="1" t="s">
        <v>1</v>
      </c>
      <c r="Q574">
        <v>0</v>
      </c>
      <c r="S574">
        <f t="shared" si="105"/>
        <v>0</v>
      </c>
      <c r="T574">
        <f t="shared" si="106"/>
        <v>1</v>
      </c>
      <c r="U574">
        <f t="shared" si="107"/>
        <v>0</v>
      </c>
    </row>
    <row r="575" spans="1:21">
      <c r="A575" s="389">
        <v>568</v>
      </c>
      <c r="B575" s="68">
        <v>36</v>
      </c>
      <c r="C575">
        <v>8</v>
      </c>
      <c r="D575" s="81">
        <v>35854</v>
      </c>
      <c r="E575" s="2" t="s">
        <v>124</v>
      </c>
      <c r="F575" s="94" t="s">
        <v>0</v>
      </c>
      <c r="G575" s="2" t="s">
        <v>100</v>
      </c>
      <c r="H575" s="107"/>
      <c r="I575" s="2" t="s">
        <v>147</v>
      </c>
      <c r="K575" s="2" t="s">
        <v>127</v>
      </c>
      <c r="L575" t="s">
        <v>0</v>
      </c>
      <c r="M575" s="2" t="s">
        <v>105</v>
      </c>
      <c r="O575">
        <v>3</v>
      </c>
      <c r="P575" s="1" t="s">
        <v>1</v>
      </c>
      <c r="Q575">
        <v>3</v>
      </c>
      <c r="S575">
        <f t="shared" si="105"/>
        <v>0</v>
      </c>
      <c r="T575">
        <f t="shared" si="106"/>
        <v>1</v>
      </c>
      <c r="U575">
        <f t="shared" si="107"/>
        <v>0</v>
      </c>
    </row>
    <row r="576" spans="1:21">
      <c r="A576" s="389">
        <v>569</v>
      </c>
      <c r="B576" s="68">
        <v>36</v>
      </c>
      <c r="C576">
        <v>9</v>
      </c>
      <c r="D576" s="81">
        <v>35854</v>
      </c>
      <c r="E576" s="2" t="s">
        <v>124</v>
      </c>
      <c r="F576" s="94" t="s">
        <v>0</v>
      </c>
      <c r="G576" s="2" t="s">
        <v>100</v>
      </c>
      <c r="H576" s="107"/>
      <c r="I576" s="2" t="s">
        <v>147</v>
      </c>
      <c r="K576" s="2" t="s">
        <v>126</v>
      </c>
      <c r="L576" t="s">
        <v>0</v>
      </c>
      <c r="M576" s="2" t="s">
        <v>99</v>
      </c>
      <c r="O576">
        <v>3</v>
      </c>
      <c r="P576" s="1" t="s">
        <v>1</v>
      </c>
      <c r="Q576">
        <v>3</v>
      </c>
      <c r="S576">
        <f t="shared" si="105"/>
        <v>0</v>
      </c>
      <c r="T576">
        <f t="shared" si="106"/>
        <v>1</v>
      </c>
      <c r="U576">
        <f t="shared" si="107"/>
        <v>0</v>
      </c>
    </row>
    <row r="577" spans="1:21">
      <c r="A577" s="389">
        <v>570</v>
      </c>
      <c r="B577" s="68">
        <v>36</v>
      </c>
      <c r="C577">
        <v>10</v>
      </c>
      <c r="D577" s="81">
        <v>35854</v>
      </c>
      <c r="E577" s="2" t="s">
        <v>124</v>
      </c>
      <c r="F577" s="94" t="s">
        <v>0</v>
      </c>
      <c r="G577" s="2" t="s">
        <v>100</v>
      </c>
      <c r="H577" s="107"/>
      <c r="I577" s="2" t="s">
        <v>147</v>
      </c>
      <c r="K577" s="2" t="s">
        <v>123</v>
      </c>
      <c r="L577" t="s">
        <v>0</v>
      </c>
      <c r="M577" s="2" t="s">
        <v>104</v>
      </c>
      <c r="O577">
        <v>9</v>
      </c>
      <c r="P577" s="1" t="s">
        <v>1</v>
      </c>
      <c r="Q577">
        <v>3</v>
      </c>
      <c r="S577">
        <f t="shared" si="105"/>
        <v>1</v>
      </c>
      <c r="T577">
        <f t="shared" si="106"/>
        <v>0</v>
      </c>
      <c r="U577">
        <f t="shared" si="107"/>
        <v>0</v>
      </c>
    </row>
    <row r="578" spans="1:21">
      <c r="A578" s="389">
        <v>571</v>
      </c>
      <c r="B578" s="68">
        <v>36</v>
      </c>
      <c r="C578">
        <v>11</v>
      </c>
      <c r="D578" s="81">
        <v>35854</v>
      </c>
      <c r="E578" s="2" t="s">
        <v>124</v>
      </c>
      <c r="F578" s="94" t="s">
        <v>0</v>
      </c>
      <c r="G578" s="2" t="s">
        <v>100</v>
      </c>
      <c r="H578" s="107"/>
      <c r="I578" s="2" t="s">
        <v>147</v>
      </c>
      <c r="K578" s="2" t="s">
        <v>125</v>
      </c>
      <c r="L578" t="s">
        <v>0</v>
      </c>
      <c r="M578" s="2" t="s">
        <v>105</v>
      </c>
      <c r="O578">
        <v>3</v>
      </c>
      <c r="P578" s="1" t="s">
        <v>1</v>
      </c>
      <c r="Q578">
        <v>1</v>
      </c>
      <c r="S578">
        <f t="shared" si="105"/>
        <v>1</v>
      </c>
      <c r="T578">
        <f t="shared" si="106"/>
        <v>0</v>
      </c>
      <c r="U578">
        <f t="shared" si="107"/>
        <v>0</v>
      </c>
    </row>
    <row r="579" spans="1:21">
      <c r="A579" s="389">
        <v>572</v>
      </c>
      <c r="B579" s="68">
        <v>36</v>
      </c>
      <c r="C579">
        <v>12</v>
      </c>
      <c r="D579" s="81">
        <v>35854</v>
      </c>
      <c r="E579" s="2" t="s">
        <v>124</v>
      </c>
      <c r="F579" s="94" t="s">
        <v>0</v>
      </c>
      <c r="G579" s="2" t="s">
        <v>100</v>
      </c>
      <c r="H579" s="107">
        <v>0</v>
      </c>
      <c r="I579" s="2" t="s">
        <v>147</v>
      </c>
      <c r="K579" s="2" t="s">
        <v>127</v>
      </c>
      <c r="L579" t="s">
        <v>0</v>
      </c>
      <c r="M579" s="2" t="s">
        <v>102</v>
      </c>
      <c r="O579">
        <v>4</v>
      </c>
      <c r="P579" s="1" t="s">
        <v>1</v>
      </c>
      <c r="Q579">
        <v>5</v>
      </c>
      <c r="S579">
        <f t="shared" si="105"/>
        <v>0</v>
      </c>
      <c r="T579">
        <f t="shared" si="106"/>
        <v>0</v>
      </c>
      <c r="U579">
        <f t="shared" si="107"/>
        <v>1</v>
      </c>
    </row>
    <row r="580" spans="1:21">
      <c r="A580" s="389">
        <v>573</v>
      </c>
      <c r="B580" s="68">
        <v>36</v>
      </c>
      <c r="C580">
        <v>13</v>
      </c>
      <c r="D580" s="81">
        <v>35854</v>
      </c>
      <c r="E580" s="2" t="s">
        <v>124</v>
      </c>
      <c r="F580" s="94" t="s">
        <v>0</v>
      </c>
      <c r="G580" s="2" t="s">
        <v>100</v>
      </c>
      <c r="H580" s="107"/>
      <c r="I580" s="2" t="s">
        <v>147</v>
      </c>
      <c r="K580" s="2" t="s">
        <v>127</v>
      </c>
      <c r="L580" t="s">
        <v>0</v>
      </c>
      <c r="M580" s="2" t="s">
        <v>99</v>
      </c>
      <c r="O580">
        <v>4</v>
      </c>
      <c r="P580" s="1" t="s">
        <v>1</v>
      </c>
      <c r="Q580">
        <v>4</v>
      </c>
      <c r="S580">
        <f t="shared" si="105"/>
        <v>0</v>
      </c>
      <c r="T580">
        <f t="shared" si="106"/>
        <v>1</v>
      </c>
      <c r="U580">
        <f t="shared" si="107"/>
        <v>0</v>
      </c>
    </row>
    <row r="581" spans="1:21">
      <c r="A581" s="389">
        <v>574</v>
      </c>
      <c r="B581" s="68">
        <v>36</v>
      </c>
      <c r="C581">
        <v>14</v>
      </c>
      <c r="D581" s="81">
        <v>35854</v>
      </c>
      <c r="E581" s="2" t="s">
        <v>124</v>
      </c>
      <c r="F581" s="94" t="s">
        <v>0</v>
      </c>
      <c r="G581" s="2" t="s">
        <v>100</v>
      </c>
      <c r="H581" s="107"/>
      <c r="I581" s="2" t="s">
        <v>147</v>
      </c>
      <c r="K581" s="2" t="s">
        <v>126</v>
      </c>
      <c r="L581" t="s">
        <v>0</v>
      </c>
      <c r="M581" s="2" t="s">
        <v>104</v>
      </c>
      <c r="O581">
        <v>5</v>
      </c>
      <c r="P581" s="1" t="s">
        <v>1</v>
      </c>
      <c r="Q581">
        <v>4</v>
      </c>
      <c r="S581">
        <f t="shared" si="105"/>
        <v>1</v>
      </c>
      <c r="T581">
        <f t="shared" si="106"/>
        <v>0</v>
      </c>
      <c r="U581">
        <f t="shared" si="107"/>
        <v>0</v>
      </c>
    </row>
    <row r="582" spans="1:21">
      <c r="A582" s="389">
        <v>575</v>
      </c>
      <c r="B582" s="68">
        <v>36</v>
      </c>
      <c r="C582">
        <v>15</v>
      </c>
      <c r="D582" s="81">
        <v>35854</v>
      </c>
      <c r="E582" s="2" t="s">
        <v>124</v>
      </c>
      <c r="F582" s="94" t="s">
        <v>0</v>
      </c>
      <c r="G582" s="2" t="s">
        <v>100</v>
      </c>
      <c r="H582" s="107"/>
      <c r="I582" s="2" t="s">
        <v>147</v>
      </c>
      <c r="K582" s="2" t="s">
        <v>123</v>
      </c>
      <c r="L582" t="s">
        <v>0</v>
      </c>
      <c r="M582" s="2" t="s">
        <v>105</v>
      </c>
      <c r="O582">
        <v>8</v>
      </c>
      <c r="P582" s="1" t="s">
        <v>1</v>
      </c>
      <c r="Q582">
        <v>2</v>
      </c>
      <c r="S582">
        <f t="shared" si="105"/>
        <v>1</v>
      </c>
      <c r="T582">
        <f t="shared" si="106"/>
        <v>0</v>
      </c>
      <c r="U582">
        <f t="shared" si="107"/>
        <v>0</v>
      </c>
    </row>
    <row r="583" spans="1:21">
      <c r="A583" s="389">
        <v>576</v>
      </c>
      <c r="B583" s="68">
        <v>36</v>
      </c>
      <c r="C583">
        <v>16</v>
      </c>
      <c r="D583" s="81">
        <v>35854</v>
      </c>
      <c r="E583" s="2" t="s">
        <v>124</v>
      </c>
      <c r="F583" s="94" t="s">
        <v>0</v>
      </c>
      <c r="G583" s="2" t="s">
        <v>100</v>
      </c>
      <c r="H583" s="107"/>
      <c r="I583" s="2" t="s">
        <v>147</v>
      </c>
      <c r="K583" s="2" t="s">
        <v>125</v>
      </c>
      <c r="L583" t="s">
        <v>0</v>
      </c>
      <c r="M583" s="2" t="s">
        <v>102</v>
      </c>
      <c r="O583">
        <v>5</v>
      </c>
      <c r="P583" s="1" t="s">
        <v>1</v>
      </c>
      <c r="Q583">
        <v>4</v>
      </c>
      <c r="S583">
        <f t="shared" si="105"/>
        <v>1</v>
      </c>
      <c r="T583">
        <f t="shared" si="106"/>
        <v>0</v>
      </c>
      <c r="U583">
        <f t="shared" si="107"/>
        <v>0</v>
      </c>
    </row>
    <row r="584" spans="1:21">
      <c r="A584" s="389">
        <v>577</v>
      </c>
      <c r="B584" s="68">
        <v>37</v>
      </c>
      <c r="C584">
        <v>1</v>
      </c>
      <c r="D584" s="81">
        <v>35854</v>
      </c>
      <c r="E584" s="2" t="s">
        <v>80</v>
      </c>
      <c r="F584" s="94" t="s">
        <v>0</v>
      </c>
      <c r="G584" s="2" t="s">
        <v>100</v>
      </c>
      <c r="H584" s="107"/>
      <c r="I584" s="2" t="s">
        <v>147</v>
      </c>
      <c r="K584" s="2" t="s">
        <v>83</v>
      </c>
      <c r="L584" t="s">
        <v>0</v>
      </c>
      <c r="M584" s="2" t="s">
        <v>104</v>
      </c>
      <c r="O584">
        <v>3</v>
      </c>
      <c r="P584" s="1" t="s">
        <v>1</v>
      </c>
      <c r="Q584">
        <v>2</v>
      </c>
      <c r="S584">
        <f t="shared" si="105"/>
        <v>1</v>
      </c>
      <c r="T584">
        <f t="shared" si="106"/>
        <v>0</v>
      </c>
      <c r="U584">
        <f t="shared" si="107"/>
        <v>0</v>
      </c>
    </row>
    <row r="585" spans="1:21">
      <c r="A585" s="389">
        <v>578</v>
      </c>
      <c r="B585" s="68">
        <v>37</v>
      </c>
      <c r="C585">
        <v>2</v>
      </c>
      <c r="D585" s="81">
        <v>35854</v>
      </c>
      <c r="E585" s="2" t="s">
        <v>80</v>
      </c>
      <c r="F585" s="94" t="s">
        <v>0</v>
      </c>
      <c r="G585" s="2" t="s">
        <v>100</v>
      </c>
      <c r="H585" s="107">
        <v>0</v>
      </c>
      <c r="I585" s="2" t="s">
        <v>147</v>
      </c>
      <c r="K585" s="2" t="s">
        <v>79</v>
      </c>
      <c r="L585" t="s">
        <v>0</v>
      </c>
      <c r="M585" s="2" t="s">
        <v>99</v>
      </c>
      <c r="O585">
        <v>2</v>
      </c>
      <c r="P585" s="1" t="s">
        <v>1</v>
      </c>
      <c r="Q585">
        <v>5</v>
      </c>
      <c r="S585">
        <f t="shared" ref="S585:S600" si="108">IF(O585&gt;Q585,1,0)</f>
        <v>0</v>
      </c>
      <c r="T585">
        <f t="shared" ref="T585:T600" si="109">IF(ISNUMBER(Q585),IF(O585=Q585,1,0),0)</f>
        <v>0</v>
      </c>
      <c r="U585">
        <f t="shared" ref="U585:U600" si="110">IF(O585&lt;Q585,1,0)</f>
        <v>1</v>
      </c>
    </row>
    <row r="586" spans="1:21">
      <c r="A586" s="389">
        <v>579</v>
      </c>
      <c r="B586" s="68">
        <v>37</v>
      </c>
      <c r="C586">
        <v>3</v>
      </c>
      <c r="D586" s="81">
        <v>35854</v>
      </c>
      <c r="E586" s="2" t="s">
        <v>80</v>
      </c>
      <c r="F586" s="94" t="s">
        <v>0</v>
      </c>
      <c r="G586" s="2" t="s">
        <v>100</v>
      </c>
      <c r="H586" s="107"/>
      <c r="I586" s="2" t="s">
        <v>147</v>
      </c>
      <c r="K586" s="2" t="s">
        <v>81</v>
      </c>
      <c r="L586" t="s">
        <v>0</v>
      </c>
      <c r="M586" s="2" t="s">
        <v>102</v>
      </c>
      <c r="O586">
        <v>3</v>
      </c>
      <c r="P586" s="1" t="s">
        <v>1</v>
      </c>
      <c r="Q586">
        <v>2</v>
      </c>
      <c r="S586">
        <f t="shared" si="108"/>
        <v>1</v>
      </c>
      <c r="T586">
        <f t="shared" si="109"/>
        <v>0</v>
      </c>
      <c r="U586">
        <f t="shared" si="110"/>
        <v>0</v>
      </c>
    </row>
    <row r="587" spans="1:21">
      <c r="A587" s="389">
        <v>580</v>
      </c>
      <c r="B587" s="68">
        <v>37</v>
      </c>
      <c r="C587">
        <v>4</v>
      </c>
      <c r="D587" s="81">
        <v>35854</v>
      </c>
      <c r="E587" s="2" t="s">
        <v>80</v>
      </c>
      <c r="F587" s="94" t="s">
        <v>0</v>
      </c>
      <c r="G587" s="2" t="s">
        <v>100</v>
      </c>
      <c r="H587" s="107"/>
      <c r="I587" s="2" t="s">
        <v>147</v>
      </c>
      <c r="K587" s="2" t="s">
        <v>82</v>
      </c>
      <c r="L587" t="s">
        <v>0</v>
      </c>
      <c r="M587" s="2" t="s">
        <v>105</v>
      </c>
      <c r="O587">
        <v>2</v>
      </c>
      <c r="P587" s="1" t="s">
        <v>1</v>
      </c>
      <c r="Q587">
        <v>0</v>
      </c>
      <c r="S587">
        <f t="shared" si="108"/>
        <v>1</v>
      </c>
      <c r="T587">
        <f t="shared" si="109"/>
        <v>0</v>
      </c>
      <c r="U587">
        <f t="shared" si="110"/>
        <v>0</v>
      </c>
    </row>
    <row r="588" spans="1:21">
      <c r="A588" s="389">
        <v>581</v>
      </c>
      <c r="B588" s="68">
        <v>37</v>
      </c>
      <c r="C588">
        <v>5</v>
      </c>
      <c r="D588" s="81">
        <v>35854</v>
      </c>
      <c r="E588" s="2" t="s">
        <v>80</v>
      </c>
      <c r="F588" s="94" t="s">
        <v>0</v>
      </c>
      <c r="G588" s="2" t="s">
        <v>100</v>
      </c>
      <c r="H588" s="107"/>
      <c r="I588" s="2" t="s">
        <v>147</v>
      </c>
      <c r="K588" s="2" t="s">
        <v>79</v>
      </c>
      <c r="L588" t="s">
        <v>0</v>
      </c>
      <c r="M588" s="2" t="s">
        <v>104</v>
      </c>
      <c r="O588">
        <v>2</v>
      </c>
      <c r="P588" s="1" t="s">
        <v>1</v>
      </c>
      <c r="Q588">
        <v>2</v>
      </c>
      <c r="S588">
        <f t="shared" si="108"/>
        <v>0</v>
      </c>
      <c r="T588">
        <f t="shared" si="109"/>
        <v>1</v>
      </c>
      <c r="U588">
        <f t="shared" si="110"/>
        <v>0</v>
      </c>
    </row>
    <row r="589" spans="1:21">
      <c r="A589" s="389">
        <v>582</v>
      </c>
      <c r="B589" s="68">
        <v>37</v>
      </c>
      <c r="C589">
        <v>6</v>
      </c>
      <c r="D589" s="81">
        <v>35854</v>
      </c>
      <c r="E589" s="2" t="s">
        <v>80</v>
      </c>
      <c r="F589" s="94" t="s">
        <v>0</v>
      </c>
      <c r="G589" s="2" t="s">
        <v>100</v>
      </c>
      <c r="H589" s="107"/>
      <c r="I589" s="2" t="s">
        <v>147</v>
      </c>
      <c r="K589" s="2" t="s">
        <v>81</v>
      </c>
      <c r="L589" t="s">
        <v>0</v>
      </c>
      <c r="M589" s="2" t="s">
        <v>99</v>
      </c>
      <c r="O589">
        <v>3</v>
      </c>
      <c r="P589" s="1" t="s">
        <v>1</v>
      </c>
      <c r="Q589">
        <v>2</v>
      </c>
      <c r="S589">
        <f t="shared" si="108"/>
        <v>1</v>
      </c>
      <c r="T589">
        <f t="shared" si="109"/>
        <v>0</v>
      </c>
      <c r="U589">
        <f t="shared" si="110"/>
        <v>0</v>
      </c>
    </row>
    <row r="590" spans="1:21">
      <c r="A590" s="389">
        <v>583</v>
      </c>
      <c r="B590" s="68">
        <v>37</v>
      </c>
      <c r="C590">
        <v>7</v>
      </c>
      <c r="D590" s="81">
        <v>35854</v>
      </c>
      <c r="E590" s="2" t="s">
        <v>80</v>
      </c>
      <c r="F590" s="94" t="s">
        <v>0</v>
      </c>
      <c r="G590" s="2" t="s">
        <v>100</v>
      </c>
      <c r="H590" s="107"/>
      <c r="I590" s="2" t="s">
        <v>147</v>
      </c>
      <c r="K590" s="2" t="s">
        <v>82</v>
      </c>
      <c r="L590" t="s">
        <v>0</v>
      </c>
      <c r="M590" s="2" t="s">
        <v>102</v>
      </c>
      <c r="O590">
        <v>4</v>
      </c>
      <c r="P590" s="1" t="s">
        <v>1</v>
      </c>
      <c r="Q590">
        <v>1</v>
      </c>
      <c r="S590">
        <f t="shared" si="108"/>
        <v>1</v>
      </c>
      <c r="T590">
        <f t="shared" si="109"/>
        <v>0</v>
      </c>
      <c r="U590">
        <f t="shared" si="110"/>
        <v>0</v>
      </c>
    </row>
    <row r="591" spans="1:21">
      <c r="A591" s="389">
        <v>584</v>
      </c>
      <c r="B591" s="68">
        <v>37</v>
      </c>
      <c r="C591">
        <v>8</v>
      </c>
      <c r="D591" s="81">
        <v>35854</v>
      </c>
      <c r="E591" s="2" t="s">
        <v>80</v>
      </c>
      <c r="F591" s="94" t="s">
        <v>0</v>
      </c>
      <c r="G591" s="2" t="s">
        <v>100</v>
      </c>
      <c r="H591" s="107">
        <v>0</v>
      </c>
      <c r="I591" s="2" t="s">
        <v>147</v>
      </c>
      <c r="K591" s="2" t="s">
        <v>83</v>
      </c>
      <c r="L591" t="s">
        <v>0</v>
      </c>
      <c r="M591" s="2" t="s">
        <v>105</v>
      </c>
      <c r="O591">
        <v>0</v>
      </c>
      <c r="P591" s="1" t="s">
        <v>1</v>
      </c>
      <c r="Q591">
        <v>4</v>
      </c>
      <c r="S591">
        <f t="shared" si="108"/>
        <v>0</v>
      </c>
      <c r="T591">
        <f t="shared" si="109"/>
        <v>0</v>
      </c>
      <c r="U591">
        <f t="shared" si="110"/>
        <v>1</v>
      </c>
    </row>
    <row r="592" spans="1:21">
      <c r="A592" s="389">
        <v>585</v>
      </c>
      <c r="B592" s="68">
        <v>37</v>
      </c>
      <c r="C592">
        <v>9</v>
      </c>
      <c r="D592" s="81">
        <v>35854</v>
      </c>
      <c r="E592" s="2" t="s">
        <v>80</v>
      </c>
      <c r="F592" s="94" t="s">
        <v>0</v>
      </c>
      <c r="G592" s="2" t="s">
        <v>100</v>
      </c>
      <c r="H592" s="107">
        <v>0</v>
      </c>
      <c r="I592" s="2" t="s">
        <v>147</v>
      </c>
      <c r="K592" s="2" t="s">
        <v>82</v>
      </c>
      <c r="L592" t="s">
        <v>0</v>
      </c>
      <c r="M592" s="2" t="s">
        <v>99</v>
      </c>
      <c r="O592">
        <v>2</v>
      </c>
      <c r="P592" s="1" t="s">
        <v>1</v>
      </c>
      <c r="Q592">
        <v>3</v>
      </c>
      <c r="S592">
        <f t="shared" si="108"/>
        <v>0</v>
      </c>
      <c r="T592">
        <f t="shared" si="109"/>
        <v>0</v>
      </c>
      <c r="U592">
        <f t="shared" si="110"/>
        <v>1</v>
      </c>
    </row>
    <row r="593" spans="1:21">
      <c r="A593" s="389">
        <v>586</v>
      </c>
      <c r="B593" s="68">
        <v>37</v>
      </c>
      <c r="C593">
        <v>10</v>
      </c>
      <c r="D593" s="81">
        <v>35854</v>
      </c>
      <c r="E593" s="2" t="s">
        <v>80</v>
      </c>
      <c r="F593" s="94" t="s">
        <v>0</v>
      </c>
      <c r="G593" s="2" t="s">
        <v>100</v>
      </c>
      <c r="H593" s="107"/>
      <c r="I593" s="2" t="s">
        <v>147</v>
      </c>
      <c r="K593" s="2" t="s">
        <v>81</v>
      </c>
      <c r="L593" t="s">
        <v>0</v>
      </c>
      <c r="M593" s="2" t="s">
        <v>104</v>
      </c>
      <c r="O593">
        <v>5</v>
      </c>
      <c r="P593" s="1" t="s">
        <v>1</v>
      </c>
      <c r="Q593">
        <v>2</v>
      </c>
      <c r="S593">
        <f t="shared" si="108"/>
        <v>1</v>
      </c>
      <c r="T593">
        <f t="shared" si="109"/>
        <v>0</v>
      </c>
      <c r="U593">
        <f t="shared" si="110"/>
        <v>0</v>
      </c>
    </row>
    <row r="594" spans="1:21">
      <c r="A594" s="389">
        <v>587</v>
      </c>
      <c r="B594" s="68">
        <v>37</v>
      </c>
      <c r="C594">
        <v>11</v>
      </c>
      <c r="D594" s="81">
        <v>35854</v>
      </c>
      <c r="E594" s="2" t="s">
        <v>80</v>
      </c>
      <c r="F594" s="94" t="s">
        <v>0</v>
      </c>
      <c r="G594" s="2" t="s">
        <v>100</v>
      </c>
      <c r="H594" s="107">
        <v>0</v>
      </c>
      <c r="I594" s="2" t="s">
        <v>147</v>
      </c>
      <c r="K594" s="2" t="s">
        <v>79</v>
      </c>
      <c r="L594" t="s">
        <v>0</v>
      </c>
      <c r="M594" s="2" t="s">
        <v>105</v>
      </c>
      <c r="O594">
        <v>1</v>
      </c>
      <c r="P594" s="1" t="s">
        <v>1</v>
      </c>
      <c r="Q594">
        <v>3</v>
      </c>
      <c r="S594">
        <f t="shared" si="108"/>
        <v>0</v>
      </c>
      <c r="T594">
        <f t="shared" si="109"/>
        <v>0</v>
      </c>
      <c r="U594">
        <f t="shared" si="110"/>
        <v>1</v>
      </c>
    </row>
    <row r="595" spans="1:21">
      <c r="A595" s="389">
        <v>588</v>
      </c>
      <c r="B595" s="68">
        <v>37</v>
      </c>
      <c r="C595">
        <v>12</v>
      </c>
      <c r="D595" s="81">
        <v>35854</v>
      </c>
      <c r="E595" s="2" t="s">
        <v>80</v>
      </c>
      <c r="F595" s="94" t="s">
        <v>0</v>
      </c>
      <c r="G595" s="2" t="s">
        <v>100</v>
      </c>
      <c r="H595" s="107"/>
      <c r="I595" s="2" t="s">
        <v>147</v>
      </c>
      <c r="K595" s="2" t="s">
        <v>83</v>
      </c>
      <c r="L595" t="s">
        <v>0</v>
      </c>
      <c r="M595" s="2" t="s">
        <v>102</v>
      </c>
      <c r="O595">
        <v>1</v>
      </c>
      <c r="P595" s="1" t="s">
        <v>1</v>
      </c>
      <c r="Q595">
        <v>1</v>
      </c>
      <c r="S595">
        <f t="shared" si="108"/>
        <v>0</v>
      </c>
      <c r="T595">
        <f t="shared" si="109"/>
        <v>1</v>
      </c>
      <c r="U595">
        <f t="shared" si="110"/>
        <v>0</v>
      </c>
    </row>
    <row r="596" spans="1:21">
      <c r="A596" s="389">
        <v>589</v>
      </c>
      <c r="B596" s="68">
        <v>37</v>
      </c>
      <c r="C596">
        <v>13</v>
      </c>
      <c r="D596" s="81">
        <v>35854</v>
      </c>
      <c r="E596" s="2" t="s">
        <v>80</v>
      </c>
      <c r="F596" s="94" t="s">
        <v>0</v>
      </c>
      <c r="G596" s="2" t="s">
        <v>100</v>
      </c>
      <c r="H596" s="107"/>
      <c r="I596" s="2" t="s">
        <v>147</v>
      </c>
      <c r="K596" s="2" t="s">
        <v>83</v>
      </c>
      <c r="L596" t="s">
        <v>0</v>
      </c>
      <c r="M596" s="2" t="s">
        <v>99</v>
      </c>
      <c r="O596">
        <v>5</v>
      </c>
      <c r="P596" s="1" t="s">
        <v>1</v>
      </c>
      <c r="Q596">
        <v>4</v>
      </c>
      <c r="S596">
        <f t="shared" si="108"/>
        <v>1</v>
      </c>
      <c r="T596">
        <f t="shared" si="109"/>
        <v>0</v>
      </c>
      <c r="U596">
        <f t="shared" si="110"/>
        <v>0</v>
      </c>
    </row>
    <row r="597" spans="1:21">
      <c r="A597" s="389">
        <v>590</v>
      </c>
      <c r="B597" s="68">
        <v>37</v>
      </c>
      <c r="C597">
        <v>14</v>
      </c>
      <c r="D597" s="81">
        <v>35854</v>
      </c>
      <c r="E597" s="2" t="s">
        <v>80</v>
      </c>
      <c r="F597" s="94" t="s">
        <v>0</v>
      </c>
      <c r="G597" s="2" t="s">
        <v>100</v>
      </c>
      <c r="H597" s="107"/>
      <c r="I597" s="2" t="s">
        <v>147</v>
      </c>
      <c r="K597" s="2" t="s">
        <v>82</v>
      </c>
      <c r="L597" t="s">
        <v>0</v>
      </c>
      <c r="M597" s="2" t="s">
        <v>104</v>
      </c>
      <c r="O597">
        <v>6</v>
      </c>
      <c r="P597" s="1" t="s">
        <v>1</v>
      </c>
      <c r="Q597">
        <v>0</v>
      </c>
      <c r="S597">
        <f t="shared" si="108"/>
        <v>1</v>
      </c>
      <c r="T597">
        <f t="shared" si="109"/>
        <v>0</v>
      </c>
      <c r="U597">
        <f t="shared" si="110"/>
        <v>0</v>
      </c>
    </row>
    <row r="598" spans="1:21">
      <c r="A598" s="389">
        <v>591</v>
      </c>
      <c r="B598" s="68">
        <v>37</v>
      </c>
      <c r="C598">
        <v>15</v>
      </c>
      <c r="D598" s="81">
        <v>35854</v>
      </c>
      <c r="E598" s="2" t="s">
        <v>80</v>
      </c>
      <c r="F598" s="94" t="s">
        <v>0</v>
      </c>
      <c r="G598" s="2" t="s">
        <v>100</v>
      </c>
      <c r="H598" s="107"/>
      <c r="I598" s="2" t="s">
        <v>147</v>
      </c>
      <c r="K598" s="2" t="s">
        <v>81</v>
      </c>
      <c r="L598" t="s">
        <v>0</v>
      </c>
      <c r="M598" s="2" t="s">
        <v>105</v>
      </c>
      <c r="O598">
        <v>3</v>
      </c>
      <c r="P598" s="1" t="s">
        <v>1</v>
      </c>
      <c r="Q598">
        <v>3</v>
      </c>
      <c r="S598">
        <f t="shared" si="108"/>
        <v>0</v>
      </c>
      <c r="T598">
        <f t="shared" si="109"/>
        <v>1</v>
      </c>
      <c r="U598">
        <f t="shared" si="110"/>
        <v>0</v>
      </c>
    </row>
    <row r="599" spans="1:21">
      <c r="A599" s="389">
        <v>592</v>
      </c>
      <c r="B599" s="68">
        <v>37</v>
      </c>
      <c r="C599">
        <v>16</v>
      </c>
      <c r="D599" s="81">
        <v>35854</v>
      </c>
      <c r="E599" s="2" t="s">
        <v>80</v>
      </c>
      <c r="F599" s="94" t="s">
        <v>0</v>
      </c>
      <c r="G599" s="2" t="s">
        <v>100</v>
      </c>
      <c r="H599" s="107">
        <v>0</v>
      </c>
      <c r="I599" s="2" t="s">
        <v>147</v>
      </c>
      <c r="K599" s="2" t="s">
        <v>79</v>
      </c>
      <c r="L599" t="s">
        <v>0</v>
      </c>
      <c r="M599" s="2" t="s">
        <v>102</v>
      </c>
      <c r="O599">
        <v>1</v>
      </c>
      <c r="P599" s="1" t="s">
        <v>1</v>
      </c>
      <c r="Q599">
        <v>6</v>
      </c>
      <c r="S599">
        <f t="shared" si="108"/>
        <v>0</v>
      </c>
      <c r="T599">
        <f t="shared" si="109"/>
        <v>0</v>
      </c>
      <c r="U599">
        <f t="shared" si="110"/>
        <v>1</v>
      </c>
    </row>
    <row r="600" spans="1:21">
      <c r="A600" s="389">
        <v>593</v>
      </c>
      <c r="B600" s="68">
        <v>38</v>
      </c>
      <c r="C600">
        <v>1</v>
      </c>
      <c r="D600" s="81">
        <v>35861</v>
      </c>
      <c r="E600" s="2" t="s">
        <v>108</v>
      </c>
      <c r="F600" s="94" t="s">
        <v>0</v>
      </c>
      <c r="G600" s="2" t="s">
        <v>137</v>
      </c>
      <c r="H600" s="107"/>
      <c r="I600" s="2" t="s">
        <v>147</v>
      </c>
      <c r="K600" s="2" t="s">
        <v>107</v>
      </c>
      <c r="L600" t="s">
        <v>0</v>
      </c>
      <c r="M600" s="2" t="s">
        <v>141</v>
      </c>
      <c r="O600">
        <v>1</v>
      </c>
      <c r="P600" s="1" t="s">
        <v>1</v>
      </c>
      <c r="Q600">
        <v>1</v>
      </c>
      <c r="S600">
        <f t="shared" si="108"/>
        <v>0</v>
      </c>
      <c r="T600">
        <f t="shared" si="109"/>
        <v>1</v>
      </c>
      <c r="U600">
        <f t="shared" si="110"/>
        <v>0</v>
      </c>
    </row>
    <row r="601" spans="1:21">
      <c r="A601" s="389">
        <v>594</v>
      </c>
      <c r="B601" s="68">
        <v>38</v>
      </c>
      <c r="C601">
        <v>2</v>
      </c>
      <c r="D601" s="81">
        <v>35861</v>
      </c>
      <c r="E601" s="2" t="s">
        <v>108</v>
      </c>
      <c r="F601" s="94" t="s">
        <v>0</v>
      </c>
      <c r="G601" s="2" t="s">
        <v>137</v>
      </c>
      <c r="H601" s="107">
        <v>0</v>
      </c>
      <c r="I601" s="2" t="s">
        <v>147</v>
      </c>
      <c r="K601" s="2" t="s">
        <v>112</v>
      </c>
      <c r="L601" t="s">
        <v>0</v>
      </c>
      <c r="M601" s="2" t="s">
        <v>133</v>
      </c>
      <c r="O601">
        <v>2</v>
      </c>
      <c r="P601" s="1" t="s">
        <v>1</v>
      </c>
      <c r="Q601">
        <v>3</v>
      </c>
      <c r="S601">
        <f t="shared" ref="S601:S616" si="111">IF(O601&gt;Q601,1,0)</f>
        <v>0</v>
      </c>
      <c r="T601">
        <f t="shared" ref="T601:T616" si="112">IF(ISNUMBER(Q601),IF(O601=Q601,1,0),0)</f>
        <v>0</v>
      </c>
      <c r="U601">
        <f t="shared" ref="U601:U616" si="113">IF(O601&lt;Q601,1,0)</f>
        <v>1</v>
      </c>
    </row>
    <row r="602" spans="1:21">
      <c r="A602" s="389">
        <v>595</v>
      </c>
      <c r="B602" s="68">
        <v>38</v>
      </c>
      <c r="C602">
        <v>3</v>
      </c>
      <c r="D602" s="81">
        <v>35861</v>
      </c>
      <c r="E602" s="2" t="s">
        <v>108</v>
      </c>
      <c r="F602" s="94" t="s">
        <v>0</v>
      </c>
      <c r="G602" s="2" t="s">
        <v>137</v>
      </c>
      <c r="H602" s="107">
        <v>0</v>
      </c>
      <c r="I602" s="2" t="s">
        <v>147</v>
      </c>
      <c r="K602" s="2" t="s">
        <v>111</v>
      </c>
      <c r="L602" t="s">
        <v>0</v>
      </c>
      <c r="M602" s="2" t="s">
        <v>135</v>
      </c>
      <c r="O602">
        <v>3</v>
      </c>
      <c r="P602" s="1" t="s">
        <v>1</v>
      </c>
      <c r="Q602">
        <v>7</v>
      </c>
      <c r="S602">
        <f t="shared" si="111"/>
        <v>0</v>
      </c>
      <c r="T602">
        <f t="shared" si="112"/>
        <v>0</v>
      </c>
      <c r="U602">
        <f t="shared" si="113"/>
        <v>1</v>
      </c>
    </row>
    <row r="603" spans="1:21">
      <c r="A603" s="389">
        <v>596</v>
      </c>
      <c r="B603" s="68">
        <v>38</v>
      </c>
      <c r="C603">
        <v>4</v>
      </c>
      <c r="D603" s="81">
        <v>35861</v>
      </c>
      <c r="E603" s="2" t="s">
        <v>108</v>
      </c>
      <c r="F603" s="94" t="s">
        <v>0</v>
      </c>
      <c r="G603" s="2" t="s">
        <v>137</v>
      </c>
      <c r="H603" s="107"/>
      <c r="I603" s="2" t="s">
        <v>147</v>
      </c>
      <c r="K603" s="2" t="s">
        <v>110</v>
      </c>
      <c r="L603" t="s">
        <v>0</v>
      </c>
      <c r="M603" s="2" t="s">
        <v>136</v>
      </c>
      <c r="O603">
        <v>3</v>
      </c>
      <c r="P603" s="1" t="s">
        <v>1</v>
      </c>
      <c r="Q603">
        <v>2</v>
      </c>
      <c r="S603">
        <f t="shared" si="111"/>
        <v>1</v>
      </c>
      <c r="T603">
        <f t="shared" si="112"/>
        <v>0</v>
      </c>
      <c r="U603">
        <f t="shared" si="113"/>
        <v>0</v>
      </c>
    </row>
    <row r="604" spans="1:21">
      <c r="A604" s="389">
        <v>597</v>
      </c>
      <c r="B604" s="68">
        <v>38</v>
      </c>
      <c r="C604">
        <v>5</v>
      </c>
      <c r="D604" s="81">
        <v>35861</v>
      </c>
      <c r="E604" s="2" t="s">
        <v>108</v>
      </c>
      <c r="F604" s="94" t="s">
        <v>0</v>
      </c>
      <c r="G604" s="2" t="s">
        <v>137</v>
      </c>
      <c r="H604" s="107">
        <v>0</v>
      </c>
      <c r="I604" s="2" t="s">
        <v>147</v>
      </c>
      <c r="K604" s="2" t="s">
        <v>112</v>
      </c>
      <c r="L604" t="s">
        <v>0</v>
      </c>
      <c r="M604" s="2" t="s">
        <v>141</v>
      </c>
      <c r="O604">
        <v>4</v>
      </c>
      <c r="P604" s="1" t="s">
        <v>1</v>
      </c>
      <c r="Q604">
        <v>5</v>
      </c>
      <c r="S604">
        <f t="shared" si="111"/>
        <v>0</v>
      </c>
      <c r="T604">
        <f t="shared" si="112"/>
        <v>0</v>
      </c>
      <c r="U604">
        <f t="shared" si="113"/>
        <v>1</v>
      </c>
    </row>
    <row r="605" spans="1:21">
      <c r="A605" s="389">
        <v>598</v>
      </c>
      <c r="B605" s="68">
        <v>38</v>
      </c>
      <c r="C605">
        <v>6</v>
      </c>
      <c r="D605" s="81">
        <v>35861</v>
      </c>
      <c r="E605" s="2" t="s">
        <v>108</v>
      </c>
      <c r="F605" s="94" t="s">
        <v>0</v>
      </c>
      <c r="G605" s="2" t="s">
        <v>137</v>
      </c>
      <c r="H605" s="107"/>
      <c r="I605" s="2" t="s">
        <v>147</v>
      </c>
      <c r="K605" s="2" t="s">
        <v>111</v>
      </c>
      <c r="L605" t="s">
        <v>0</v>
      </c>
      <c r="M605" s="2" t="s">
        <v>133</v>
      </c>
      <c r="O605">
        <v>3</v>
      </c>
      <c r="P605" s="1" t="s">
        <v>1</v>
      </c>
      <c r="Q605">
        <v>2</v>
      </c>
      <c r="S605">
        <f t="shared" si="111"/>
        <v>1</v>
      </c>
      <c r="T605">
        <f t="shared" si="112"/>
        <v>0</v>
      </c>
      <c r="U605">
        <f t="shared" si="113"/>
        <v>0</v>
      </c>
    </row>
    <row r="606" spans="1:21">
      <c r="A606" s="389">
        <v>599</v>
      </c>
      <c r="B606" s="68">
        <v>38</v>
      </c>
      <c r="C606">
        <v>7</v>
      </c>
      <c r="D606" s="81">
        <v>35861</v>
      </c>
      <c r="E606" s="2" t="s">
        <v>108</v>
      </c>
      <c r="F606" s="94" t="s">
        <v>0</v>
      </c>
      <c r="G606" s="2" t="s">
        <v>137</v>
      </c>
      <c r="H606" s="107">
        <v>0</v>
      </c>
      <c r="I606" s="2" t="s">
        <v>147</v>
      </c>
      <c r="K606" s="2" t="s">
        <v>110</v>
      </c>
      <c r="L606" t="s">
        <v>0</v>
      </c>
      <c r="M606" s="2" t="s">
        <v>135</v>
      </c>
      <c r="O606">
        <v>3</v>
      </c>
      <c r="P606" s="1" t="s">
        <v>1</v>
      </c>
      <c r="Q606">
        <v>8</v>
      </c>
      <c r="S606">
        <f t="shared" si="111"/>
        <v>0</v>
      </c>
      <c r="T606">
        <f t="shared" si="112"/>
        <v>0</v>
      </c>
      <c r="U606">
        <f t="shared" si="113"/>
        <v>1</v>
      </c>
    </row>
    <row r="607" spans="1:21">
      <c r="A607" s="389">
        <v>600</v>
      </c>
      <c r="B607" s="68">
        <v>38</v>
      </c>
      <c r="C607">
        <v>8</v>
      </c>
      <c r="D607" s="81">
        <v>35861</v>
      </c>
      <c r="E607" s="2" t="s">
        <v>108</v>
      </c>
      <c r="F607" s="94" t="s">
        <v>0</v>
      </c>
      <c r="G607" s="2" t="s">
        <v>137</v>
      </c>
      <c r="H607" s="107"/>
      <c r="I607" s="2" t="s">
        <v>147</v>
      </c>
      <c r="K607" s="2" t="s">
        <v>107</v>
      </c>
      <c r="L607" t="s">
        <v>0</v>
      </c>
      <c r="M607" s="2" t="s">
        <v>136</v>
      </c>
      <c r="O607">
        <v>4</v>
      </c>
      <c r="P607" s="1" t="s">
        <v>1</v>
      </c>
      <c r="Q607">
        <v>2</v>
      </c>
      <c r="S607">
        <f t="shared" si="111"/>
        <v>1</v>
      </c>
      <c r="T607">
        <f t="shared" si="112"/>
        <v>0</v>
      </c>
      <c r="U607">
        <f t="shared" si="113"/>
        <v>0</v>
      </c>
    </row>
    <row r="608" spans="1:21">
      <c r="A608" s="389">
        <v>601</v>
      </c>
      <c r="B608" s="68">
        <v>38</v>
      </c>
      <c r="C608">
        <v>9</v>
      </c>
      <c r="D608" s="81">
        <v>35861</v>
      </c>
      <c r="E608" s="2" t="s">
        <v>108</v>
      </c>
      <c r="F608" s="94" t="s">
        <v>0</v>
      </c>
      <c r="G608" s="2" t="s">
        <v>137</v>
      </c>
      <c r="H608" s="107">
        <v>0</v>
      </c>
      <c r="I608" s="2" t="s">
        <v>147</v>
      </c>
      <c r="K608" s="2" t="s">
        <v>110</v>
      </c>
      <c r="L608" t="s">
        <v>0</v>
      </c>
      <c r="M608" s="2" t="s">
        <v>133</v>
      </c>
      <c r="O608">
        <v>0</v>
      </c>
      <c r="P608" s="1" t="s">
        <v>1</v>
      </c>
      <c r="Q608">
        <v>4</v>
      </c>
      <c r="S608">
        <f t="shared" si="111"/>
        <v>0</v>
      </c>
      <c r="T608">
        <f t="shared" si="112"/>
        <v>0</v>
      </c>
      <c r="U608">
        <f t="shared" si="113"/>
        <v>1</v>
      </c>
    </row>
    <row r="609" spans="1:21">
      <c r="A609" s="389">
        <v>602</v>
      </c>
      <c r="B609" s="68">
        <v>38</v>
      </c>
      <c r="C609">
        <v>10</v>
      </c>
      <c r="D609" s="81">
        <v>35861</v>
      </c>
      <c r="E609" s="2" t="s">
        <v>108</v>
      </c>
      <c r="F609" s="94" t="s">
        <v>0</v>
      </c>
      <c r="G609" s="2" t="s">
        <v>137</v>
      </c>
      <c r="H609" s="107"/>
      <c r="I609" s="2" t="s">
        <v>147</v>
      </c>
      <c r="K609" s="2" t="s">
        <v>111</v>
      </c>
      <c r="L609" t="s">
        <v>0</v>
      </c>
      <c r="M609" s="2" t="s">
        <v>141</v>
      </c>
      <c r="O609">
        <v>3</v>
      </c>
      <c r="P609" s="1" t="s">
        <v>1</v>
      </c>
      <c r="Q609">
        <v>1</v>
      </c>
      <c r="S609">
        <f t="shared" si="111"/>
        <v>1</v>
      </c>
      <c r="T609">
        <f t="shared" si="112"/>
        <v>0</v>
      </c>
      <c r="U609">
        <f t="shared" si="113"/>
        <v>0</v>
      </c>
    </row>
    <row r="610" spans="1:21">
      <c r="A610" s="389">
        <v>603</v>
      </c>
      <c r="B610" s="68">
        <v>38</v>
      </c>
      <c r="C610">
        <v>11</v>
      </c>
      <c r="D610" s="81">
        <v>35861</v>
      </c>
      <c r="E610" s="2" t="s">
        <v>108</v>
      </c>
      <c r="F610" s="94" t="s">
        <v>0</v>
      </c>
      <c r="G610" s="2" t="s">
        <v>137</v>
      </c>
      <c r="H610" s="107"/>
      <c r="I610" s="2" t="s">
        <v>147</v>
      </c>
      <c r="K610" s="2" t="s">
        <v>112</v>
      </c>
      <c r="L610" t="s">
        <v>0</v>
      </c>
      <c r="M610" s="2" t="s">
        <v>136</v>
      </c>
      <c r="O610">
        <v>6</v>
      </c>
      <c r="P610" s="1" t="s">
        <v>1</v>
      </c>
      <c r="Q610">
        <v>1</v>
      </c>
      <c r="S610">
        <f t="shared" si="111"/>
        <v>1</v>
      </c>
      <c r="T610">
        <f t="shared" si="112"/>
        <v>0</v>
      </c>
      <c r="U610">
        <f t="shared" si="113"/>
        <v>0</v>
      </c>
    </row>
    <row r="611" spans="1:21">
      <c r="A611" s="389">
        <v>604</v>
      </c>
      <c r="B611" s="68">
        <v>38</v>
      </c>
      <c r="C611">
        <v>12</v>
      </c>
      <c r="D611" s="81">
        <v>35861</v>
      </c>
      <c r="E611" s="2" t="s">
        <v>108</v>
      </c>
      <c r="F611" s="94" t="s">
        <v>0</v>
      </c>
      <c r="G611" s="2" t="s">
        <v>137</v>
      </c>
      <c r="H611" s="107"/>
      <c r="I611" s="2" t="s">
        <v>147</v>
      </c>
      <c r="K611" s="2" t="s">
        <v>107</v>
      </c>
      <c r="L611" t="s">
        <v>0</v>
      </c>
      <c r="M611" s="2" t="s">
        <v>135</v>
      </c>
      <c r="O611">
        <v>3</v>
      </c>
      <c r="P611" s="1" t="s">
        <v>1</v>
      </c>
      <c r="Q611">
        <v>3</v>
      </c>
      <c r="S611">
        <f t="shared" si="111"/>
        <v>0</v>
      </c>
      <c r="T611">
        <f t="shared" si="112"/>
        <v>1</v>
      </c>
      <c r="U611">
        <f t="shared" si="113"/>
        <v>0</v>
      </c>
    </row>
    <row r="612" spans="1:21">
      <c r="A612" s="389">
        <v>605</v>
      </c>
      <c r="B612" s="68">
        <v>38</v>
      </c>
      <c r="C612">
        <v>13</v>
      </c>
      <c r="D612" s="81">
        <v>35861</v>
      </c>
      <c r="E612" s="2" t="s">
        <v>108</v>
      </c>
      <c r="F612" s="94" t="s">
        <v>0</v>
      </c>
      <c r="G612" s="2" t="s">
        <v>137</v>
      </c>
      <c r="H612" s="107"/>
      <c r="I612" s="2" t="s">
        <v>147</v>
      </c>
      <c r="K612" s="2" t="s">
        <v>107</v>
      </c>
      <c r="L612" t="s">
        <v>0</v>
      </c>
      <c r="M612" s="2" t="s">
        <v>133</v>
      </c>
      <c r="O612">
        <v>3</v>
      </c>
      <c r="P612" s="1" t="s">
        <v>1</v>
      </c>
      <c r="Q612">
        <v>3</v>
      </c>
      <c r="S612">
        <f t="shared" si="111"/>
        <v>0</v>
      </c>
      <c r="T612">
        <f t="shared" si="112"/>
        <v>1</v>
      </c>
      <c r="U612">
        <f t="shared" si="113"/>
        <v>0</v>
      </c>
    </row>
    <row r="613" spans="1:21">
      <c r="A613" s="389">
        <v>606</v>
      </c>
      <c r="B613" s="68">
        <v>38</v>
      </c>
      <c r="C613">
        <v>14</v>
      </c>
      <c r="D613" s="81">
        <v>35861</v>
      </c>
      <c r="E613" s="2" t="s">
        <v>108</v>
      </c>
      <c r="F613" s="94" t="s">
        <v>0</v>
      </c>
      <c r="G613" s="2" t="s">
        <v>137</v>
      </c>
      <c r="H613" s="107"/>
      <c r="I613" s="2" t="s">
        <v>147</v>
      </c>
      <c r="K613" s="2" t="s">
        <v>110</v>
      </c>
      <c r="L613" t="s">
        <v>0</v>
      </c>
      <c r="M613" s="2" t="s">
        <v>141</v>
      </c>
      <c r="O613">
        <v>3</v>
      </c>
      <c r="P613" s="1" t="s">
        <v>1</v>
      </c>
      <c r="Q613">
        <v>3</v>
      </c>
      <c r="S613">
        <f t="shared" si="111"/>
        <v>0</v>
      </c>
      <c r="T613">
        <f t="shared" si="112"/>
        <v>1</v>
      </c>
      <c r="U613">
        <f t="shared" si="113"/>
        <v>0</v>
      </c>
    </row>
    <row r="614" spans="1:21">
      <c r="A614" s="389">
        <v>607</v>
      </c>
      <c r="B614" s="68">
        <v>38</v>
      </c>
      <c r="C614">
        <v>15</v>
      </c>
      <c r="D614" s="81">
        <v>35861</v>
      </c>
      <c r="E614" s="2" t="s">
        <v>108</v>
      </c>
      <c r="F614" s="94" t="s">
        <v>0</v>
      </c>
      <c r="G614" s="2" t="s">
        <v>137</v>
      </c>
      <c r="H614" s="107"/>
      <c r="I614" s="2" t="s">
        <v>147</v>
      </c>
      <c r="K614" s="2" t="s">
        <v>111</v>
      </c>
      <c r="L614" t="s">
        <v>0</v>
      </c>
      <c r="M614" s="2" t="s">
        <v>136</v>
      </c>
      <c r="O614">
        <v>6</v>
      </c>
      <c r="P614" s="1" t="s">
        <v>1</v>
      </c>
      <c r="Q614">
        <v>3</v>
      </c>
      <c r="S614">
        <f t="shared" si="111"/>
        <v>1</v>
      </c>
      <c r="T614">
        <f t="shared" si="112"/>
        <v>0</v>
      </c>
      <c r="U614">
        <f t="shared" si="113"/>
        <v>0</v>
      </c>
    </row>
    <row r="615" spans="1:21">
      <c r="A615" s="389">
        <v>608</v>
      </c>
      <c r="B615" s="68">
        <v>38</v>
      </c>
      <c r="C615">
        <v>16</v>
      </c>
      <c r="D615" s="81">
        <v>35861</v>
      </c>
      <c r="E615" s="2" t="s">
        <v>108</v>
      </c>
      <c r="F615" s="94" t="s">
        <v>0</v>
      </c>
      <c r="G615" s="2" t="s">
        <v>137</v>
      </c>
      <c r="H615" s="107"/>
      <c r="I615" s="2" t="s">
        <v>147</v>
      </c>
      <c r="K615" s="2" t="s">
        <v>112</v>
      </c>
      <c r="L615" t="s">
        <v>0</v>
      </c>
      <c r="M615" s="2" t="s">
        <v>135</v>
      </c>
      <c r="O615">
        <v>3</v>
      </c>
      <c r="P615" s="1" t="s">
        <v>1</v>
      </c>
      <c r="Q615">
        <v>1</v>
      </c>
      <c r="S615">
        <f t="shared" si="111"/>
        <v>1</v>
      </c>
      <c r="T615">
        <f t="shared" si="112"/>
        <v>0</v>
      </c>
      <c r="U615">
        <f t="shared" si="113"/>
        <v>0</v>
      </c>
    </row>
    <row r="616" spans="1:21">
      <c r="A616" s="389">
        <v>609</v>
      </c>
      <c r="B616" s="68">
        <v>39</v>
      </c>
      <c r="C616">
        <v>1</v>
      </c>
      <c r="D616" s="81">
        <v>35861</v>
      </c>
      <c r="E616" s="2" t="s">
        <v>108</v>
      </c>
      <c r="F616" s="94" t="s">
        <v>0</v>
      </c>
      <c r="G616" s="2" t="s">
        <v>130</v>
      </c>
      <c r="H616" s="107">
        <v>0</v>
      </c>
      <c r="I616" s="2" t="s">
        <v>147</v>
      </c>
      <c r="K616" s="2" t="s">
        <v>107</v>
      </c>
      <c r="L616" t="s">
        <v>0</v>
      </c>
      <c r="M616" s="2" t="s">
        <v>133</v>
      </c>
      <c r="O616">
        <v>4</v>
      </c>
      <c r="P616" s="1" t="s">
        <v>1</v>
      </c>
      <c r="Q616">
        <v>5</v>
      </c>
      <c r="S616">
        <f t="shared" si="111"/>
        <v>0</v>
      </c>
      <c r="T616">
        <f t="shared" si="112"/>
        <v>0</v>
      </c>
      <c r="U616">
        <f t="shared" si="113"/>
        <v>1</v>
      </c>
    </row>
    <row r="617" spans="1:21">
      <c r="A617" s="389">
        <v>610</v>
      </c>
      <c r="B617" s="68">
        <v>39</v>
      </c>
      <c r="C617">
        <v>2</v>
      </c>
      <c r="D617" s="81">
        <v>35861</v>
      </c>
      <c r="E617" s="2" t="s">
        <v>108</v>
      </c>
      <c r="F617" s="94" t="s">
        <v>0</v>
      </c>
      <c r="G617" s="2" t="s">
        <v>130</v>
      </c>
      <c r="H617" s="107"/>
      <c r="I617" s="2" t="s">
        <v>147</v>
      </c>
      <c r="K617" s="2" t="s">
        <v>112</v>
      </c>
      <c r="L617" t="s">
        <v>0</v>
      </c>
      <c r="M617" s="2" t="s">
        <v>134</v>
      </c>
      <c r="O617">
        <v>4</v>
      </c>
      <c r="P617" s="1" t="s">
        <v>1</v>
      </c>
      <c r="Q617">
        <v>2</v>
      </c>
      <c r="S617">
        <f t="shared" ref="S617:S632" si="114">IF(O617&gt;Q617,1,0)</f>
        <v>1</v>
      </c>
      <c r="T617">
        <f t="shared" ref="T617:T632" si="115">IF(ISNUMBER(Q617),IF(O617=Q617,1,0),0)</f>
        <v>0</v>
      </c>
      <c r="U617">
        <f t="shared" ref="U617:U632" si="116">IF(O617&lt;Q617,1,0)</f>
        <v>0</v>
      </c>
    </row>
    <row r="618" spans="1:21">
      <c r="A618" s="389">
        <v>611</v>
      </c>
      <c r="B618" s="68">
        <v>39</v>
      </c>
      <c r="C618">
        <v>3</v>
      </c>
      <c r="D618" s="81">
        <v>35861</v>
      </c>
      <c r="E618" s="2" t="s">
        <v>108</v>
      </c>
      <c r="F618" s="94" t="s">
        <v>0</v>
      </c>
      <c r="G618" s="2" t="s">
        <v>130</v>
      </c>
      <c r="H618" s="107">
        <v>0</v>
      </c>
      <c r="I618" s="2" t="s">
        <v>147</v>
      </c>
      <c r="K618" s="2" t="s">
        <v>109</v>
      </c>
      <c r="L618" t="s">
        <v>0</v>
      </c>
      <c r="M618" s="2" t="s">
        <v>135</v>
      </c>
      <c r="O618">
        <v>4</v>
      </c>
      <c r="P618" s="1" t="s">
        <v>1</v>
      </c>
      <c r="Q618">
        <v>6</v>
      </c>
      <c r="S618">
        <f t="shared" si="114"/>
        <v>0</v>
      </c>
      <c r="T618">
        <f t="shared" si="115"/>
        <v>0</v>
      </c>
      <c r="U618">
        <f t="shared" si="116"/>
        <v>1</v>
      </c>
    </row>
    <row r="619" spans="1:21">
      <c r="A619" s="389">
        <v>612</v>
      </c>
      <c r="B619" s="68">
        <v>39</v>
      </c>
      <c r="C619">
        <v>4</v>
      </c>
      <c r="D619" s="81">
        <v>35861</v>
      </c>
      <c r="E619" s="2" t="s">
        <v>108</v>
      </c>
      <c r="F619" s="94" t="s">
        <v>0</v>
      </c>
      <c r="G619" s="2" t="s">
        <v>130</v>
      </c>
      <c r="H619" s="107"/>
      <c r="I619" s="2" t="s">
        <v>147</v>
      </c>
      <c r="K619" s="2" t="s">
        <v>110</v>
      </c>
      <c r="L619" t="s">
        <v>0</v>
      </c>
      <c r="M619" s="2" t="s">
        <v>286</v>
      </c>
      <c r="O619">
        <v>5</v>
      </c>
      <c r="P619" s="1" t="s">
        <v>1</v>
      </c>
      <c r="Q619">
        <v>5</v>
      </c>
      <c r="S619">
        <f t="shared" si="114"/>
        <v>0</v>
      </c>
      <c r="T619">
        <f t="shared" si="115"/>
        <v>1</v>
      </c>
      <c r="U619">
        <f t="shared" si="116"/>
        <v>0</v>
      </c>
    </row>
    <row r="620" spans="1:21">
      <c r="A620" s="389">
        <v>613</v>
      </c>
      <c r="B620" s="68">
        <v>39</v>
      </c>
      <c r="C620">
        <v>5</v>
      </c>
      <c r="D620" s="81">
        <v>35861</v>
      </c>
      <c r="E620" s="2" t="s">
        <v>108</v>
      </c>
      <c r="F620" s="94" t="s">
        <v>0</v>
      </c>
      <c r="G620" s="2" t="s">
        <v>130</v>
      </c>
      <c r="H620" s="107"/>
      <c r="I620" s="2" t="s">
        <v>147</v>
      </c>
      <c r="K620" s="2" t="s">
        <v>112</v>
      </c>
      <c r="L620" t="s">
        <v>0</v>
      </c>
      <c r="M620" s="2" t="s">
        <v>133</v>
      </c>
      <c r="O620">
        <v>4</v>
      </c>
      <c r="P620" s="1" t="s">
        <v>1</v>
      </c>
      <c r="Q620">
        <v>3</v>
      </c>
      <c r="S620">
        <f t="shared" si="114"/>
        <v>1</v>
      </c>
      <c r="T620">
        <f t="shared" si="115"/>
        <v>0</v>
      </c>
      <c r="U620">
        <f t="shared" si="116"/>
        <v>0</v>
      </c>
    </row>
    <row r="621" spans="1:21">
      <c r="A621" s="389">
        <v>614</v>
      </c>
      <c r="B621" s="68">
        <v>39</v>
      </c>
      <c r="C621">
        <v>6</v>
      </c>
      <c r="D621" s="81">
        <v>35861</v>
      </c>
      <c r="E621" s="2" t="s">
        <v>108</v>
      </c>
      <c r="F621" s="94" t="s">
        <v>0</v>
      </c>
      <c r="G621" s="2" t="s">
        <v>130</v>
      </c>
      <c r="H621" s="107"/>
      <c r="I621" s="2" t="s">
        <v>147</v>
      </c>
      <c r="K621" s="2" t="s">
        <v>109</v>
      </c>
      <c r="L621" t="s">
        <v>0</v>
      </c>
      <c r="M621" s="2" t="s">
        <v>134</v>
      </c>
      <c r="O621">
        <v>3</v>
      </c>
      <c r="P621" s="1" t="s">
        <v>1</v>
      </c>
      <c r="Q621">
        <v>1</v>
      </c>
      <c r="S621">
        <f t="shared" si="114"/>
        <v>1</v>
      </c>
      <c r="T621">
        <f t="shared" si="115"/>
        <v>0</v>
      </c>
      <c r="U621">
        <f t="shared" si="116"/>
        <v>0</v>
      </c>
    </row>
    <row r="622" spans="1:21">
      <c r="A622" s="389">
        <v>615</v>
      </c>
      <c r="B622" s="68">
        <v>39</v>
      </c>
      <c r="C622">
        <v>7</v>
      </c>
      <c r="D622" s="81">
        <v>35861</v>
      </c>
      <c r="E622" s="2" t="s">
        <v>108</v>
      </c>
      <c r="F622" s="94" t="s">
        <v>0</v>
      </c>
      <c r="G622" s="2" t="s">
        <v>130</v>
      </c>
      <c r="H622" s="107"/>
      <c r="I622" s="2" t="s">
        <v>147</v>
      </c>
      <c r="K622" s="2" t="s">
        <v>110</v>
      </c>
      <c r="L622" t="s">
        <v>0</v>
      </c>
      <c r="M622" s="2" t="s">
        <v>135</v>
      </c>
      <c r="O622">
        <v>1</v>
      </c>
      <c r="P622" s="1" t="s">
        <v>1</v>
      </c>
      <c r="Q622">
        <v>0</v>
      </c>
      <c r="S622">
        <f t="shared" si="114"/>
        <v>1</v>
      </c>
      <c r="T622">
        <f t="shared" si="115"/>
        <v>0</v>
      </c>
      <c r="U622">
        <f t="shared" si="116"/>
        <v>0</v>
      </c>
    </row>
    <row r="623" spans="1:21">
      <c r="A623" s="389">
        <v>616</v>
      </c>
      <c r="B623" s="68">
        <v>39</v>
      </c>
      <c r="C623">
        <v>8</v>
      </c>
      <c r="D623" s="81">
        <v>35861</v>
      </c>
      <c r="E623" s="2" t="s">
        <v>108</v>
      </c>
      <c r="F623" s="94" t="s">
        <v>0</v>
      </c>
      <c r="G623" s="2" t="s">
        <v>130</v>
      </c>
      <c r="H623" s="107"/>
      <c r="I623" s="2" t="s">
        <v>147</v>
      </c>
      <c r="K623" s="2" t="s">
        <v>107</v>
      </c>
      <c r="L623" t="s">
        <v>0</v>
      </c>
      <c r="M623" s="2" t="s">
        <v>286</v>
      </c>
      <c r="O623">
        <v>8</v>
      </c>
      <c r="P623" s="1" t="s">
        <v>1</v>
      </c>
      <c r="Q623">
        <v>4</v>
      </c>
      <c r="S623">
        <f t="shared" si="114"/>
        <v>1</v>
      </c>
      <c r="T623">
        <f t="shared" si="115"/>
        <v>0</v>
      </c>
      <c r="U623">
        <f t="shared" si="116"/>
        <v>0</v>
      </c>
    </row>
    <row r="624" spans="1:21">
      <c r="A624" s="389">
        <v>617</v>
      </c>
      <c r="B624" s="68">
        <v>39</v>
      </c>
      <c r="C624">
        <v>9</v>
      </c>
      <c r="D624" s="81">
        <v>35861</v>
      </c>
      <c r="E624" s="2" t="s">
        <v>108</v>
      </c>
      <c r="F624" s="94" t="s">
        <v>0</v>
      </c>
      <c r="G624" s="2" t="s">
        <v>130</v>
      </c>
      <c r="H624" s="107"/>
      <c r="I624" s="2" t="s">
        <v>147</v>
      </c>
      <c r="K624" s="2" t="s">
        <v>110</v>
      </c>
      <c r="L624" t="s">
        <v>0</v>
      </c>
      <c r="M624" s="2" t="s">
        <v>134</v>
      </c>
      <c r="O624">
        <v>10</v>
      </c>
      <c r="P624" s="1" t="s">
        <v>1</v>
      </c>
      <c r="Q624">
        <v>5</v>
      </c>
      <c r="S624">
        <f t="shared" si="114"/>
        <v>1</v>
      </c>
      <c r="T624">
        <f t="shared" si="115"/>
        <v>0</v>
      </c>
      <c r="U624">
        <f t="shared" si="116"/>
        <v>0</v>
      </c>
    </row>
    <row r="625" spans="1:21">
      <c r="A625" s="389">
        <v>618</v>
      </c>
      <c r="B625" s="68">
        <v>39</v>
      </c>
      <c r="C625">
        <v>10</v>
      </c>
      <c r="D625" s="81">
        <v>35861</v>
      </c>
      <c r="E625" s="2" t="s">
        <v>108</v>
      </c>
      <c r="F625" s="94" t="s">
        <v>0</v>
      </c>
      <c r="G625" s="2" t="s">
        <v>130</v>
      </c>
      <c r="H625" s="107">
        <v>0</v>
      </c>
      <c r="I625" s="2" t="s">
        <v>147</v>
      </c>
      <c r="K625" s="2" t="s">
        <v>109</v>
      </c>
      <c r="L625" t="s">
        <v>0</v>
      </c>
      <c r="M625" s="2" t="s">
        <v>133</v>
      </c>
      <c r="O625">
        <v>2</v>
      </c>
      <c r="P625" s="1" t="s">
        <v>1</v>
      </c>
      <c r="Q625">
        <v>8</v>
      </c>
      <c r="S625">
        <f t="shared" si="114"/>
        <v>0</v>
      </c>
      <c r="T625">
        <f t="shared" si="115"/>
        <v>0</v>
      </c>
      <c r="U625">
        <f t="shared" si="116"/>
        <v>1</v>
      </c>
    </row>
    <row r="626" spans="1:21">
      <c r="A626" s="389">
        <v>619</v>
      </c>
      <c r="B626" s="68">
        <v>39</v>
      </c>
      <c r="C626">
        <v>11</v>
      </c>
      <c r="D626" s="81">
        <v>35861</v>
      </c>
      <c r="E626" s="2" t="s">
        <v>108</v>
      </c>
      <c r="F626" s="94" t="s">
        <v>0</v>
      </c>
      <c r="G626" s="2" t="s">
        <v>130</v>
      </c>
      <c r="H626" s="107"/>
      <c r="I626" s="2" t="s">
        <v>147</v>
      </c>
      <c r="K626" s="2" t="s">
        <v>112</v>
      </c>
      <c r="L626" t="s">
        <v>0</v>
      </c>
      <c r="M626" s="2" t="s">
        <v>286</v>
      </c>
      <c r="O626">
        <v>8</v>
      </c>
      <c r="P626" s="1" t="s">
        <v>1</v>
      </c>
      <c r="Q626">
        <v>4</v>
      </c>
      <c r="S626">
        <f t="shared" si="114"/>
        <v>1</v>
      </c>
      <c r="T626">
        <f t="shared" si="115"/>
        <v>0</v>
      </c>
      <c r="U626">
        <f t="shared" si="116"/>
        <v>0</v>
      </c>
    </row>
    <row r="627" spans="1:21">
      <c r="A627" s="389">
        <v>620</v>
      </c>
      <c r="B627" s="68">
        <v>39</v>
      </c>
      <c r="C627">
        <v>12</v>
      </c>
      <c r="D627" s="81">
        <v>35861</v>
      </c>
      <c r="E627" s="2" t="s">
        <v>108</v>
      </c>
      <c r="F627" s="94" t="s">
        <v>0</v>
      </c>
      <c r="G627" s="2" t="s">
        <v>130</v>
      </c>
      <c r="H627" s="107"/>
      <c r="I627" s="2" t="s">
        <v>147</v>
      </c>
      <c r="K627" s="2" t="s">
        <v>107</v>
      </c>
      <c r="L627" t="s">
        <v>0</v>
      </c>
      <c r="M627" s="2" t="s">
        <v>135</v>
      </c>
      <c r="O627">
        <v>4</v>
      </c>
      <c r="P627" s="1" t="s">
        <v>1</v>
      </c>
      <c r="Q627">
        <v>4</v>
      </c>
      <c r="S627">
        <f t="shared" si="114"/>
        <v>0</v>
      </c>
      <c r="T627">
        <f t="shared" si="115"/>
        <v>1</v>
      </c>
      <c r="U627">
        <f t="shared" si="116"/>
        <v>0</v>
      </c>
    </row>
    <row r="628" spans="1:21">
      <c r="A628" s="389">
        <v>621</v>
      </c>
      <c r="B628" s="68">
        <v>39</v>
      </c>
      <c r="C628">
        <v>13</v>
      </c>
      <c r="D628" s="81">
        <v>35861</v>
      </c>
      <c r="E628" s="2" t="s">
        <v>108</v>
      </c>
      <c r="F628" s="94" t="s">
        <v>0</v>
      </c>
      <c r="G628" s="2" t="s">
        <v>130</v>
      </c>
      <c r="H628" s="107"/>
      <c r="I628" s="2" t="s">
        <v>147</v>
      </c>
      <c r="K628" s="2" t="s">
        <v>107</v>
      </c>
      <c r="L628" t="s">
        <v>0</v>
      </c>
      <c r="M628" s="2" t="s">
        <v>134</v>
      </c>
      <c r="O628">
        <v>7</v>
      </c>
      <c r="P628" s="1" t="s">
        <v>1</v>
      </c>
      <c r="Q628">
        <v>6</v>
      </c>
      <c r="S628">
        <f t="shared" si="114"/>
        <v>1</v>
      </c>
      <c r="T628">
        <f t="shared" si="115"/>
        <v>0</v>
      </c>
      <c r="U628">
        <f t="shared" si="116"/>
        <v>0</v>
      </c>
    </row>
    <row r="629" spans="1:21">
      <c r="A629" s="389">
        <v>622</v>
      </c>
      <c r="B629" s="68">
        <v>39</v>
      </c>
      <c r="C629">
        <v>14</v>
      </c>
      <c r="D629" s="81">
        <v>35861</v>
      </c>
      <c r="E629" s="2" t="s">
        <v>108</v>
      </c>
      <c r="F629" s="94" t="s">
        <v>0</v>
      </c>
      <c r="G629" s="2" t="s">
        <v>130</v>
      </c>
      <c r="H629" s="107">
        <v>0</v>
      </c>
      <c r="I629" s="2" t="s">
        <v>147</v>
      </c>
      <c r="K629" s="2" t="s">
        <v>110</v>
      </c>
      <c r="L629" t="s">
        <v>0</v>
      </c>
      <c r="M629" s="2" t="s">
        <v>133</v>
      </c>
      <c r="O629">
        <v>2</v>
      </c>
      <c r="P629" s="1" t="s">
        <v>1</v>
      </c>
      <c r="Q629">
        <v>4</v>
      </c>
      <c r="S629">
        <f t="shared" si="114"/>
        <v>0</v>
      </c>
      <c r="T629">
        <f t="shared" si="115"/>
        <v>0</v>
      </c>
      <c r="U629">
        <f t="shared" si="116"/>
        <v>1</v>
      </c>
    </row>
    <row r="630" spans="1:21">
      <c r="A630" s="389">
        <v>623</v>
      </c>
      <c r="B630" s="68">
        <v>39</v>
      </c>
      <c r="C630">
        <v>15</v>
      </c>
      <c r="D630" s="81">
        <v>35861</v>
      </c>
      <c r="E630" s="2" t="s">
        <v>108</v>
      </c>
      <c r="F630" s="94" t="s">
        <v>0</v>
      </c>
      <c r="G630" s="2" t="s">
        <v>130</v>
      </c>
      <c r="H630" s="107">
        <v>0</v>
      </c>
      <c r="I630" s="2" t="s">
        <v>147</v>
      </c>
      <c r="K630" s="2" t="s">
        <v>109</v>
      </c>
      <c r="L630" t="s">
        <v>0</v>
      </c>
      <c r="M630" s="2" t="s">
        <v>286</v>
      </c>
      <c r="O630">
        <v>4</v>
      </c>
      <c r="P630" s="1" t="s">
        <v>1</v>
      </c>
      <c r="Q630">
        <v>6</v>
      </c>
      <c r="S630">
        <f t="shared" si="114"/>
        <v>0</v>
      </c>
      <c r="T630">
        <f t="shared" si="115"/>
        <v>0</v>
      </c>
      <c r="U630">
        <f t="shared" si="116"/>
        <v>1</v>
      </c>
    </row>
    <row r="631" spans="1:21">
      <c r="A631" s="389">
        <v>624</v>
      </c>
      <c r="B631" s="68">
        <v>39</v>
      </c>
      <c r="C631">
        <v>16</v>
      </c>
      <c r="D631" s="81">
        <v>35861</v>
      </c>
      <c r="E631" s="2" t="s">
        <v>108</v>
      </c>
      <c r="F631" s="94" t="s">
        <v>0</v>
      </c>
      <c r="G631" s="2" t="s">
        <v>130</v>
      </c>
      <c r="H631" s="107"/>
      <c r="I631" s="2" t="s">
        <v>147</v>
      </c>
      <c r="K631" s="2" t="s">
        <v>112</v>
      </c>
      <c r="L631" t="s">
        <v>0</v>
      </c>
      <c r="M631" s="2" t="s">
        <v>135</v>
      </c>
      <c r="O631">
        <v>2</v>
      </c>
      <c r="P631" s="1" t="s">
        <v>1</v>
      </c>
      <c r="Q631">
        <v>2</v>
      </c>
      <c r="S631">
        <f t="shared" si="114"/>
        <v>0</v>
      </c>
      <c r="T631">
        <f t="shared" si="115"/>
        <v>1</v>
      </c>
      <c r="U631">
        <f t="shared" si="116"/>
        <v>0</v>
      </c>
    </row>
    <row r="632" spans="1:21">
      <c r="A632" s="389">
        <v>625</v>
      </c>
      <c r="B632" s="68">
        <v>40</v>
      </c>
      <c r="C632">
        <v>1</v>
      </c>
      <c r="D632" s="81">
        <v>35903</v>
      </c>
      <c r="E632" s="2" t="s">
        <v>86</v>
      </c>
      <c r="F632" s="94" t="s">
        <v>0</v>
      </c>
      <c r="G632" s="2" t="s">
        <v>124</v>
      </c>
      <c r="H632" s="107"/>
      <c r="I632" s="2" t="s">
        <v>147</v>
      </c>
      <c r="K632" s="2" t="s">
        <v>90</v>
      </c>
      <c r="L632" t="s">
        <v>0</v>
      </c>
      <c r="M632" s="2" t="s">
        <v>127</v>
      </c>
      <c r="O632">
        <v>4</v>
      </c>
      <c r="P632" s="1" t="s">
        <v>1</v>
      </c>
      <c r="Q632">
        <v>0</v>
      </c>
      <c r="S632">
        <f t="shared" si="114"/>
        <v>1</v>
      </c>
      <c r="T632">
        <f t="shared" si="115"/>
        <v>0</v>
      </c>
      <c r="U632">
        <f t="shared" si="116"/>
        <v>0</v>
      </c>
    </row>
    <row r="633" spans="1:21">
      <c r="A633" s="389">
        <v>626</v>
      </c>
      <c r="B633" s="68">
        <v>40</v>
      </c>
      <c r="C633">
        <v>2</v>
      </c>
      <c r="D633" s="81">
        <v>35903</v>
      </c>
      <c r="E633" s="2" t="s">
        <v>86</v>
      </c>
      <c r="F633" s="94" t="s">
        <v>0</v>
      </c>
      <c r="G633" s="2" t="s">
        <v>124</v>
      </c>
      <c r="H633" s="107"/>
      <c r="I633" s="2" t="s">
        <v>147</v>
      </c>
      <c r="K633" s="2" t="s">
        <v>87</v>
      </c>
      <c r="L633" t="s">
        <v>0</v>
      </c>
      <c r="M633" s="2" t="s">
        <v>126</v>
      </c>
      <c r="O633">
        <v>2</v>
      </c>
      <c r="P633" s="1" t="s">
        <v>1</v>
      </c>
      <c r="Q633">
        <v>0</v>
      </c>
      <c r="S633">
        <f t="shared" ref="S633:S648" si="117">IF(O633&gt;Q633,1,0)</f>
        <v>1</v>
      </c>
      <c r="T633">
        <f t="shared" ref="T633:T648" si="118">IF(ISNUMBER(Q633),IF(O633=Q633,1,0),0)</f>
        <v>0</v>
      </c>
      <c r="U633">
        <f t="shared" ref="U633:U648" si="119">IF(O633&lt;Q633,1,0)</f>
        <v>0</v>
      </c>
    </row>
    <row r="634" spans="1:21">
      <c r="A634" s="389">
        <v>627</v>
      </c>
      <c r="B634" s="68">
        <v>40</v>
      </c>
      <c r="C634">
        <v>3</v>
      </c>
      <c r="D634" s="81">
        <v>35903</v>
      </c>
      <c r="E634" s="2" t="s">
        <v>86</v>
      </c>
      <c r="F634" s="94" t="s">
        <v>0</v>
      </c>
      <c r="G634" s="2" t="s">
        <v>124</v>
      </c>
      <c r="H634" s="107">
        <v>0</v>
      </c>
      <c r="I634" s="2" t="s">
        <v>147</v>
      </c>
      <c r="K634" s="2" t="s">
        <v>88</v>
      </c>
      <c r="L634" t="s">
        <v>0</v>
      </c>
      <c r="M634" s="2" t="s">
        <v>125</v>
      </c>
      <c r="O634">
        <v>2</v>
      </c>
      <c r="P634" s="1" t="s">
        <v>1</v>
      </c>
      <c r="Q634">
        <v>3</v>
      </c>
      <c r="S634">
        <f t="shared" si="117"/>
        <v>0</v>
      </c>
      <c r="T634">
        <f t="shared" si="118"/>
        <v>0</v>
      </c>
      <c r="U634">
        <f t="shared" si="119"/>
        <v>1</v>
      </c>
    </row>
    <row r="635" spans="1:21">
      <c r="A635" s="389">
        <v>628</v>
      </c>
      <c r="B635" s="68">
        <v>40</v>
      </c>
      <c r="C635">
        <v>4</v>
      </c>
      <c r="D635" s="81">
        <v>35903</v>
      </c>
      <c r="E635" s="2" t="s">
        <v>86</v>
      </c>
      <c r="F635" s="94" t="s">
        <v>0</v>
      </c>
      <c r="G635" s="2" t="s">
        <v>124</v>
      </c>
      <c r="H635" s="107"/>
      <c r="I635" s="2" t="s">
        <v>147</v>
      </c>
      <c r="K635" s="2" t="s">
        <v>85</v>
      </c>
      <c r="L635" t="s">
        <v>0</v>
      </c>
      <c r="M635" s="2" t="s">
        <v>123</v>
      </c>
      <c r="O635">
        <v>6</v>
      </c>
      <c r="P635" s="1" t="s">
        <v>1</v>
      </c>
      <c r="Q635">
        <v>2</v>
      </c>
      <c r="S635">
        <f t="shared" si="117"/>
        <v>1</v>
      </c>
      <c r="T635">
        <f t="shared" si="118"/>
        <v>0</v>
      </c>
      <c r="U635">
        <f t="shared" si="119"/>
        <v>0</v>
      </c>
    </row>
    <row r="636" spans="1:21">
      <c r="A636" s="389">
        <v>629</v>
      </c>
      <c r="B636" s="68">
        <v>40</v>
      </c>
      <c r="C636">
        <v>5</v>
      </c>
      <c r="D636" s="81">
        <v>35903</v>
      </c>
      <c r="E636" s="2" t="s">
        <v>86</v>
      </c>
      <c r="F636" s="94" t="s">
        <v>0</v>
      </c>
      <c r="G636" s="2" t="s">
        <v>124</v>
      </c>
      <c r="H636" s="107"/>
      <c r="I636" s="2" t="s">
        <v>147</v>
      </c>
      <c r="K636" s="2" t="s">
        <v>87</v>
      </c>
      <c r="L636" t="s">
        <v>0</v>
      </c>
      <c r="M636" s="2" t="s">
        <v>127</v>
      </c>
      <c r="O636">
        <v>7</v>
      </c>
      <c r="P636" s="1" t="s">
        <v>1</v>
      </c>
      <c r="Q636">
        <v>3</v>
      </c>
      <c r="S636">
        <f t="shared" si="117"/>
        <v>1</v>
      </c>
      <c r="T636">
        <f t="shared" si="118"/>
        <v>0</v>
      </c>
      <c r="U636">
        <f t="shared" si="119"/>
        <v>0</v>
      </c>
    </row>
    <row r="637" spans="1:21">
      <c r="A637" s="389">
        <v>630</v>
      </c>
      <c r="B637" s="68">
        <v>40</v>
      </c>
      <c r="C637">
        <v>6</v>
      </c>
      <c r="D637" s="81">
        <v>35903</v>
      </c>
      <c r="E637" s="2" t="s">
        <v>86</v>
      </c>
      <c r="F637" s="94" t="s">
        <v>0</v>
      </c>
      <c r="G637" s="2" t="s">
        <v>124</v>
      </c>
      <c r="H637" s="107"/>
      <c r="I637" s="2" t="s">
        <v>147</v>
      </c>
      <c r="K637" s="2" t="s">
        <v>88</v>
      </c>
      <c r="L637" t="s">
        <v>0</v>
      </c>
      <c r="M637" s="2" t="s">
        <v>126</v>
      </c>
      <c r="O637">
        <v>4</v>
      </c>
      <c r="P637" s="1" t="s">
        <v>1</v>
      </c>
      <c r="Q637">
        <v>3</v>
      </c>
      <c r="S637">
        <f t="shared" si="117"/>
        <v>1</v>
      </c>
      <c r="T637">
        <f t="shared" si="118"/>
        <v>0</v>
      </c>
      <c r="U637">
        <f t="shared" si="119"/>
        <v>0</v>
      </c>
    </row>
    <row r="638" spans="1:21">
      <c r="A638" s="389">
        <v>631</v>
      </c>
      <c r="B638" s="68">
        <v>40</v>
      </c>
      <c r="C638">
        <v>7</v>
      </c>
      <c r="D638" s="81">
        <v>35903</v>
      </c>
      <c r="E638" s="2" t="s">
        <v>86</v>
      </c>
      <c r="F638" s="94" t="s">
        <v>0</v>
      </c>
      <c r="G638" s="2" t="s">
        <v>124</v>
      </c>
      <c r="H638" s="107">
        <v>0</v>
      </c>
      <c r="I638" s="2" t="s">
        <v>147</v>
      </c>
      <c r="K638" s="2" t="s">
        <v>85</v>
      </c>
      <c r="L638" t="s">
        <v>0</v>
      </c>
      <c r="M638" s="2" t="s">
        <v>125</v>
      </c>
      <c r="O638">
        <v>2</v>
      </c>
      <c r="P638" s="1" t="s">
        <v>1</v>
      </c>
      <c r="Q638">
        <v>4</v>
      </c>
      <c r="S638">
        <f t="shared" si="117"/>
        <v>0</v>
      </c>
      <c r="T638">
        <f t="shared" si="118"/>
        <v>0</v>
      </c>
      <c r="U638">
        <f t="shared" si="119"/>
        <v>1</v>
      </c>
    </row>
    <row r="639" spans="1:21">
      <c r="A639" s="389">
        <v>632</v>
      </c>
      <c r="B639" s="68">
        <v>40</v>
      </c>
      <c r="C639">
        <v>8</v>
      </c>
      <c r="D639" s="81">
        <v>35903</v>
      </c>
      <c r="E639" s="2" t="s">
        <v>86</v>
      </c>
      <c r="F639" s="94" t="s">
        <v>0</v>
      </c>
      <c r="G639" s="2" t="s">
        <v>124</v>
      </c>
      <c r="H639" s="107"/>
      <c r="I639" s="2" t="s">
        <v>147</v>
      </c>
      <c r="K639" s="2" t="s">
        <v>90</v>
      </c>
      <c r="L639" t="s">
        <v>0</v>
      </c>
      <c r="M639" s="2" t="s">
        <v>123</v>
      </c>
      <c r="O639">
        <v>4</v>
      </c>
      <c r="P639" s="1" t="s">
        <v>1</v>
      </c>
      <c r="Q639">
        <v>4</v>
      </c>
      <c r="S639">
        <f t="shared" si="117"/>
        <v>0</v>
      </c>
      <c r="T639">
        <f t="shared" si="118"/>
        <v>1</v>
      </c>
      <c r="U639">
        <f t="shared" si="119"/>
        <v>0</v>
      </c>
    </row>
    <row r="640" spans="1:21">
      <c r="A640" s="389">
        <v>633</v>
      </c>
      <c r="B640" s="68">
        <v>40</v>
      </c>
      <c r="C640">
        <v>9</v>
      </c>
      <c r="D640" s="81">
        <v>35903</v>
      </c>
      <c r="E640" s="2" t="s">
        <v>86</v>
      </c>
      <c r="F640" s="94" t="s">
        <v>0</v>
      </c>
      <c r="G640" s="2" t="s">
        <v>124</v>
      </c>
      <c r="H640" s="107">
        <v>0</v>
      </c>
      <c r="I640" s="2" t="s">
        <v>147</v>
      </c>
      <c r="K640" s="2" t="s">
        <v>85</v>
      </c>
      <c r="L640" t="s">
        <v>0</v>
      </c>
      <c r="M640" s="2" t="s">
        <v>126</v>
      </c>
      <c r="O640">
        <v>3</v>
      </c>
      <c r="P640" s="1" t="s">
        <v>1</v>
      </c>
      <c r="Q640">
        <v>4</v>
      </c>
      <c r="S640">
        <f t="shared" si="117"/>
        <v>0</v>
      </c>
      <c r="T640">
        <f t="shared" si="118"/>
        <v>0</v>
      </c>
      <c r="U640">
        <f t="shared" si="119"/>
        <v>1</v>
      </c>
    </row>
    <row r="641" spans="1:21">
      <c r="A641" s="389">
        <v>634</v>
      </c>
      <c r="B641" s="68">
        <v>40</v>
      </c>
      <c r="C641">
        <v>10</v>
      </c>
      <c r="D641" s="81">
        <v>35903</v>
      </c>
      <c r="E641" s="2" t="s">
        <v>86</v>
      </c>
      <c r="F641" s="94" t="s">
        <v>0</v>
      </c>
      <c r="G641" s="2" t="s">
        <v>124</v>
      </c>
      <c r="H641" s="107">
        <v>0</v>
      </c>
      <c r="I641" s="2" t="s">
        <v>147</v>
      </c>
      <c r="K641" s="2" t="s">
        <v>88</v>
      </c>
      <c r="L641" t="s">
        <v>0</v>
      </c>
      <c r="M641" s="2" t="s">
        <v>127</v>
      </c>
      <c r="O641">
        <v>2</v>
      </c>
      <c r="P641" s="1" t="s">
        <v>1</v>
      </c>
      <c r="Q641">
        <v>3</v>
      </c>
      <c r="S641">
        <f t="shared" si="117"/>
        <v>0</v>
      </c>
      <c r="T641">
        <f t="shared" si="118"/>
        <v>0</v>
      </c>
      <c r="U641">
        <f t="shared" si="119"/>
        <v>1</v>
      </c>
    </row>
    <row r="642" spans="1:21">
      <c r="A642" s="389">
        <v>635</v>
      </c>
      <c r="B642" s="68">
        <v>40</v>
      </c>
      <c r="C642">
        <v>11</v>
      </c>
      <c r="D642" s="81">
        <v>35903</v>
      </c>
      <c r="E642" s="2" t="s">
        <v>86</v>
      </c>
      <c r="F642" s="94" t="s">
        <v>0</v>
      </c>
      <c r="G642" s="2" t="s">
        <v>124</v>
      </c>
      <c r="H642" s="107"/>
      <c r="I642" s="2" t="s">
        <v>147</v>
      </c>
      <c r="K642" s="2" t="s">
        <v>87</v>
      </c>
      <c r="L642" t="s">
        <v>0</v>
      </c>
      <c r="M642" s="2" t="s">
        <v>123</v>
      </c>
      <c r="O642">
        <v>6</v>
      </c>
      <c r="P642" s="1" t="s">
        <v>1</v>
      </c>
      <c r="Q642">
        <v>6</v>
      </c>
      <c r="S642">
        <f t="shared" si="117"/>
        <v>0</v>
      </c>
      <c r="T642">
        <f t="shared" si="118"/>
        <v>1</v>
      </c>
      <c r="U642">
        <f t="shared" si="119"/>
        <v>0</v>
      </c>
    </row>
    <row r="643" spans="1:21">
      <c r="A643" s="389">
        <v>636</v>
      </c>
      <c r="B643" s="68">
        <v>40</v>
      </c>
      <c r="C643">
        <v>12</v>
      </c>
      <c r="D643" s="81">
        <v>35903</v>
      </c>
      <c r="E643" s="2" t="s">
        <v>86</v>
      </c>
      <c r="F643" s="94" t="s">
        <v>0</v>
      </c>
      <c r="G643" s="2" t="s">
        <v>124</v>
      </c>
      <c r="H643" s="107">
        <v>0</v>
      </c>
      <c r="I643" s="2" t="s">
        <v>147</v>
      </c>
      <c r="K643" s="2" t="s">
        <v>90</v>
      </c>
      <c r="L643" t="s">
        <v>0</v>
      </c>
      <c r="M643" s="2" t="s">
        <v>125</v>
      </c>
      <c r="O643">
        <v>3</v>
      </c>
      <c r="P643" s="1" t="s">
        <v>1</v>
      </c>
      <c r="Q643">
        <v>5</v>
      </c>
      <c r="S643">
        <f t="shared" si="117"/>
        <v>0</v>
      </c>
      <c r="T643">
        <f t="shared" si="118"/>
        <v>0</v>
      </c>
      <c r="U643">
        <f t="shared" si="119"/>
        <v>1</v>
      </c>
    </row>
    <row r="644" spans="1:21">
      <c r="A644" s="389">
        <v>637</v>
      </c>
      <c r="B644" s="68">
        <v>40</v>
      </c>
      <c r="C644">
        <v>13</v>
      </c>
      <c r="D644" s="81">
        <v>35903</v>
      </c>
      <c r="E644" s="2" t="s">
        <v>86</v>
      </c>
      <c r="F644" s="94" t="s">
        <v>0</v>
      </c>
      <c r="G644" s="2" t="s">
        <v>124</v>
      </c>
      <c r="H644" s="107"/>
      <c r="I644" s="2" t="s">
        <v>147</v>
      </c>
      <c r="K644" s="2" t="s">
        <v>90</v>
      </c>
      <c r="L644" t="s">
        <v>0</v>
      </c>
      <c r="M644" s="2" t="s">
        <v>126</v>
      </c>
      <c r="O644">
        <v>3</v>
      </c>
      <c r="P644" s="1" t="s">
        <v>1</v>
      </c>
      <c r="Q644">
        <v>3</v>
      </c>
      <c r="S644">
        <f t="shared" si="117"/>
        <v>0</v>
      </c>
      <c r="T644">
        <f t="shared" si="118"/>
        <v>1</v>
      </c>
      <c r="U644">
        <f t="shared" si="119"/>
        <v>0</v>
      </c>
    </row>
    <row r="645" spans="1:21">
      <c r="A645" s="389">
        <v>638</v>
      </c>
      <c r="B645" s="68">
        <v>40</v>
      </c>
      <c r="C645">
        <v>14</v>
      </c>
      <c r="D645" s="81">
        <v>35903</v>
      </c>
      <c r="E645" s="2" t="s">
        <v>86</v>
      </c>
      <c r="F645" s="94" t="s">
        <v>0</v>
      </c>
      <c r="G645" s="2" t="s">
        <v>124</v>
      </c>
      <c r="H645" s="107"/>
      <c r="I645" s="2" t="s">
        <v>147</v>
      </c>
      <c r="K645" s="2" t="s">
        <v>85</v>
      </c>
      <c r="L645" t="s">
        <v>0</v>
      </c>
      <c r="M645" s="2" t="s">
        <v>127</v>
      </c>
      <c r="O645">
        <v>2</v>
      </c>
      <c r="P645" s="1" t="s">
        <v>1</v>
      </c>
      <c r="Q645">
        <v>2</v>
      </c>
      <c r="S645">
        <f t="shared" si="117"/>
        <v>0</v>
      </c>
      <c r="T645">
        <f t="shared" si="118"/>
        <v>1</v>
      </c>
      <c r="U645">
        <f t="shared" si="119"/>
        <v>0</v>
      </c>
    </row>
    <row r="646" spans="1:21">
      <c r="A646" s="389">
        <v>639</v>
      </c>
      <c r="B646" s="68">
        <v>40</v>
      </c>
      <c r="C646">
        <v>15</v>
      </c>
      <c r="D646" s="81">
        <v>35903</v>
      </c>
      <c r="E646" s="2" t="s">
        <v>86</v>
      </c>
      <c r="F646" s="94" t="s">
        <v>0</v>
      </c>
      <c r="G646" s="2" t="s">
        <v>124</v>
      </c>
      <c r="H646" s="107">
        <v>0</v>
      </c>
      <c r="I646" s="2" t="s">
        <v>147</v>
      </c>
      <c r="K646" s="2" t="s">
        <v>88</v>
      </c>
      <c r="L646" t="s">
        <v>0</v>
      </c>
      <c r="M646" s="2" t="s">
        <v>123</v>
      </c>
      <c r="O646">
        <v>3</v>
      </c>
      <c r="P646" s="1" t="s">
        <v>1</v>
      </c>
      <c r="Q646">
        <v>4</v>
      </c>
      <c r="S646">
        <f t="shared" si="117"/>
        <v>0</v>
      </c>
      <c r="T646">
        <f t="shared" si="118"/>
        <v>0</v>
      </c>
      <c r="U646">
        <f t="shared" si="119"/>
        <v>1</v>
      </c>
    </row>
    <row r="647" spans="1:21">
      <c r="A647" s="389">
        <v>640</v>
      </c>
      <c r="B647" s="68">
        <v>40</v>
      </c>
      <c r="C647">
        <v>16</v>
      </c>
      <c r="D647" s="81">
        <v>35903</v>
      </c>
      <c r="E647" s="2" t="s">
        <v>86</v>
      </c>
      <c r="F647" s="94" t="s">
        <v>0</v>
      </c>
      <c r="G647" s="2" t="s">
        <v>124</v>
      </c>
      <c r="H647" s="107"/>
      <c r="I647" s="2" t="s">
        <v>147</v>
      </c>
      <c r="K647" s="2" t="s">
        <v>87</v>
      </c>
      <c r="L647" t="s">
        <v>0</v>
      </c>
      <c r="M647" s="2" t="s">
        <v>125</v>
      </c>
      <c r="O647">
        <v>5</v>
      </c>
      <c r="P647" s="1" t="s">
        <v>1</v>
      </c>
      <c r="Q647">
        <v>3</v>
      </c>
      <c r="S647">
        <f t="shared" si="117"/>
        <v>1</v>
      </c>
      <c r="T647">
        <f t="shared" si="118"/>
        <v>0</v>
      </c>
      <c r="U647">
        <f t="shared" si="119"/>
        <v>0</v>
      </c>
    </row>
    <row r="648" spans="1:21">
      <c r="A648" s="389">
        <v>641</v>
      </c>
      <c r="B648" s="68">
        <v>41</v>
      </c>
      <c r="C648">
        <v>1</v>
      </c>
      <c r="D648" s="81">
        <v>35903</v>
      </c>
      <c r="E648" s="2" t="s">
        <v>80</v>
      </c>
      <c r="F648" s="94" t="s">
        <v>0</v>
      </c>
      <c r="G648" s="2" t="s">
        <v>124</v>
      </c>
      <c r="H648" s="107"/>
      <c r="I648" s="2" t="s">
        <v>147</v>
      </c>
      <c r="K648" s="2" t="s">
        <v>83</v>
      </c>
      <c r="L648" t="s">
        <v>0</v>
      </c>
      <c r="M648" s="2" t="s">
        <v>127</v>
      </c>
      <c r="O648">
        <v>4</v>
      </c>
      <c r="P648" s="1" t="s">
        <v>1</v>
      </c>
      <c r="Q648">
        <v>4</v>
      </c>
      <c r="S648">
        <f t="shared" si="117"/>
        <v>0</v>
      </c>
      <c r="T648">
        <f t="shared" si="118"/>
        <v>1</v>
      </c>
      <c r="U648">
        <f t="shared" si="119"/>
        <v>0</v>
      </c>
    </row>
    <row r="649" spans="1:21">
      <c r="A649" s="389">
        <v>642</v>
      </c>
      <c r="B649" s="68">
        <v>41</v>
      </c>
      <c r="C649">
        <v>2</v>
      </c>
      <c r="D649" s="81">
        <v>35903</v>
      </c>
      <c r="E649" s="2" t="s">
        <v>80</v>
      </c>
      <c r="F649" s="94" t="s">
        <v>0</v>
      </c>
      <c r="G649" s="2" t="s">
        <v>124</v>
      </c>
      <c r="H649" s="107">
        <v>0</v>
      </c>
      <c r="I649" s="2" t="s">
        <v>147</v>
      </c>
      <c r="K649" s="2" t="s">
        <v>79</v>
      </c>
      <c r="L649" t="s">
        <v>0</v>
      </c>
      <c r="M649" s="2" t="s">
        <v>126</v>
      </c>
      <c r="O649">
        <v>0</v>
      </c>
      <c r="P649" s="1" t="s">
        <v>1</v>
      </c>
      <c r="Q649">
        <v>2</v>
      </c>
      <c r="S649">
        <f t="shared" ref="S649:S664" si="120">IF(O649&gt;Q649,1,0)</f>
        <v>0</v>
      </c>
      <c r="T649">
        <f t="shared" ref="T649:T664" si="121">IF(ISNUMBER(Q649),IF(O649=Q649,1,0),0)</f>
        <v>0</v>
      </c>
      <c r="U649">
        <f t="shared" ref="U649:U664" si="122">IF(O649&lt;Q649,1,0)</f>
        <v>1</v>
      </c>
    </row>
    <row r="650" spans="1:21">
      <c r="A650" s="389">
        <v>643</v>
      </c>
      <c r="B650" s="68">
        <v>41</v>
      </c>
      <c r="C650">
        <v>3</v>
      </c>
      <c r="D650" s="81">
        <v>35903</v>
      </c>
      <c r="E650" s="2" t="s">
        <v>80</v>
      </c>
      <c r="F650" s="94" t="s">
        <v>0</v>
      </c>
      <c r="G650" s="2" t="s">
        <v>124</v>
      </c>
      <c r="H650" s="107">
        <v>0</v>
      </c>
      <c r="I650" s="2" t="s">
        <v>147</v>
      </c>
      <c r="K650" s="2" t="s">
        <v>81</v>
      </c>
      <c r="L650" t="s">
        <v>0</v>
      </c>
      <c r="M650" s="2" t="s">
        <v>125</v>
      </c>
      <c r="O650">
        <v>1</v>
      </c>
      <c r="P650" s="1" t="s">
        <v>1</v>
      </c>
      <c r="Q650">
        <v>3</v>
      </c>
      <c r="S650">
        <f t="shared" si="120"/>
        <v>0</v>
      </c>
      <c r="T650">
        <f t="shared" si="121"/>
        <v>0</v>
      </c>
      <c r="U650">
        <f t="shared" si="122"/>
        <v>1</v>
      </c>
    </row>
    <row r="651" spans="1:21">
      <c r="A651" s="389">
        <v>644</v>
      </c>
      <c r="B651" s="68">
        <v>41</v>
      </c>
      <c r="C651">
        <v>4</v>
      </c>
      <c r="D651" s="81">
        <v>35903</v>
      </c>
      <c r="E651" s="2" t="s">
        <v>80</v>
      </c>
      <c r="F651" s="94" t="s">
        <v>0</v>
      </c>
      <c r="G651" s="2" t="s">
        <v>124</v>
      </c>
      <c r="H651" s="107"/>
      <c r="I651" s="2" t="s">
        <v>147</v>
      </c>
      <c r="K651" s="2" t="s">
        <v>82</v>
      </c>
      <c r="L651" t="s">
        <v>0</v>
      </c>
      <c r="M651" s="2" t="s">
        <v>123</v>
      </c>
      <c r="O651">
        <v>3</v>
      </c>
      <c r="P651" s="1" t="s">
        <v>1</v>
      </c>
      <c r="Q651">
        <v>3</v>
      </c>
      <c r="S651">
        <f t="shared" si="120"/>
        <v>0</v>
      </c>
      <c r="T651">
        <f t="shared" si="121"/>
        <v>1</v>
      </c>
      <c r="U651">
        <f t="shared" si="122"/>
        <v>0</v>
      </c>
    </row>
    <row r="652" spans="1:21">
      <c r="A652" s="389">
        <v>645</v>
      </c>
      <c r="B652" s="68">
        <v>41</v>
      </c>
      <c r="C652">
        <v>5</v>
      </c>
      <c r="D652" s="81">
        <v>35903</v>
      </c>
      <c r="E652" s="2" t="s">
        <v>80</v>
      </c>
      <c r="F652" s="94" t="s">
        <v>0</v>
      </c>
      <c r="G652" s="2" t="s">
        <v>124</v>
      </c>
      <c r="H652" s="107">
        <v>0</v>
      </c>
      <c r="I652" s="2" t="s">
        <v>147</v>
      </c>
      <c r="K652" s="2" t="s">
        <v>79</v>
      </c>
      <c r="L652" t="s">
        <v>0</v>
      </c>
      <c r="M652" s="2" t="s">
        <v>127</v>
      </c>
      <c r="O652">
        <v>3</v>
      </c>
      <c r="P652" s="1" t="s">
        <v>1</v>
      </c>
      <c r="Q652">
        <v>4</v>
      </c>
      <c r="S652">
        <f t="shared" si="120"/>
        <v>0</v>
      </c>
      <c r="T652">
        <f t="shared" si="121"/>
        <v>0</v>
      </c>
      <c r="U652">
        <f t="shared" si="122"/>
        <v>1</v>
      </c>
    </row>
    <row r="653" spans="1:21">
      <c r="A653" s="389">
        <v>646</v>
      </c>
      <c r="B653" s="68">
        <v>41</v>
      </c>
      <c r="C653">
        <v>6</v>
      </c>
      <c r="D653" s="81">
        <v>35903</v>
      </c>
      <c r="E653" s="2" t="s">
        <v>80</v>
      </c>
      <c r="F653" s="94" t="s">
        <v>0</v>
      </c>
      <c r="G653" s="2" t="s">
        <v>124</v>
      </c>
      <c r="H653" s="107"/>
      <c r="I653" s="2" t="s">
        <v>147</v>
      </c>
      <c r="K653" s="2" t="s">
        <v>81</v>
      </c>
      <c r="L653" t="s">
        <v>0</v>
      </c>
      <c r="M653" s="2" t="s">
        <v>126</v>
      </c>
      <c r="O653">
        <v>4</v>
      </c>
      <c r="P653" s="1" t="s">
        <v>1</v>
      </c>
      <c r="Q653">
        <v>3</v>
      </c>
      <c r="S653">
        <f t="shared" si="120"/>
        <v>1</v>
      </c>
      <c r="T653">
        <f t="shared" si="121"/>
        <v>0</v>
      </c>
      <c r="U653">
        <f t="shared" si="122"/>
        <v>0</v>
      </c>
    </row>
    <row r="654" spans="1:21">
      <c r="A654" s="389">
        <v>647</v>
      </c>
      <c r="B654" s="68">
        <v>41</v>
      </c>
      <c r="C654">
        <v>7</v>
      </c>
      <c r="D654" s="81">
        <v>35903</v>
      </c>
      <c r="E654" s="2" t="s">
        <v>80</v>
      </c>
      <c r="F654" s="94" t="s">
        <v>0</v>
      </c>
      <c r="G654" s="2" t="s">
        <v>124</v>
      </c>
      <c r="H654" s="107"/>
      <c r="I654" s="2" t="s">
        <v>147</v>
      </c>
      <c r="K654" s="2" t="s">
        <v>82</v>
      </c>
      <c r="L654" t="s">
        <v>0</v>
      </c>
      <c r="M654" s="2" t="s">
        <v>125</v>
      </c>
      <c r="O654">
        <v>4</v>
      </c>
      <c r="P654" s="1" t="s">
        <v>1</v>
      </c>
      <c r="Q654">
        <v>3</v>
      </c>
      <c r="S654">
        <f t="shared" si="120"/>
        <v>1</v>
      </c>
      <c r="T654">
        <f t="shared" si="121"/>
        <v>0</v>
      </c>
      <c r="U654">
        <f t="shared" si="122"/>
        <v>0</v>
      </c>
    </row>
    <row r="655" spans="1:21">
      <c r="A655" s="389">
        <v>648</v>
      </c>
      <c r="B655" s="68">
        <v>41</v>
      </c>
      <c r="C655">
        <v>8</v>
      </c>
      <c r="D655" s="81">
        <v>35903</v>
      </c>
      <c r="E655" s="2" t="s">
        <v>80</v>
      </c>
      <c r="F655" s="94" t="s">
        <v>0</v>
      </c>
      <c r="G655" s="2" t="s">
        <v>124</v>
      </c>
      <c r="H655" s="107"/>
      <c r="I655" s="2" t="s">
        <v>147</v>
      </c>
      <c r="K655" s="2" t="s">
        <v>83</v>
      </c>
      <c r="L655" t="s">
        <v>0</v>
      </c>
      <c r="M655" s="2" t="s">
        <v>123</v>
      </c>
      <c r="O655">
        <v>7</v>
      </c>
      <c r="P655" s="1" t="s">
        <v>1</v>
      </c>
      <c r="Q655">
        <v>1</v>
      </c>
      <c r="S655">
        <f t="shared" si="120"/>
        <v>1</v>
      </c>
      <c r="T655">
        <f t="shared" si="121"/>
        <v>0</v>
      </c>
      <c r="U655">
        <f t="shared" si="122"/>
        <v>0</v>
      </c>
    </row>
    <row r="656" spans="1:21">
      <c r="A656" s="389">
        <v>649</v>
      </c>
      <c r="B656" s="68">
        <v>41</v>
      </c>
      <c r="C656">
        <v>9</v>
      </c>
      <c r="D656" s="81">
        <v>35903</v>
      </c>
      <c r="E656" s="2" t="s">
        <v>80</v>
      </c>
      <c r="F656" s="94" t="s">
        <v>0</v>
      </c>
      <c r="G656" s="2" t="s">
        <v>124</v>
      </c>
      <c r="H656" s="107">
        <v>0</v>
      </c>
      <c r="I656" s="2" t="s">
        <v>147</v>
      </c>
      <c r="K656" s="2" t="s">
        <v>82</v>
      </c>
      <c r="L656" t="s">
        <v>0</v>
      </c>
      <c r="M656" s="2" t="s">
        <v>126</v>
      </c>
      <c r="O656">
        <v>2</v>
      </c>
      <c r="P656" s="1" t="s">
        <v>1</v>
      </c>
      <c r="Q656">
        <v>3</v>
      </c>
      <c r="S656">
        <f t="shared" si="120"/>
        <v>0</v>
      </c>
      <c r="T656">
        <f t="shared" si="121"/>
        <v>0</v>
      </c>
      <c r="U656">
        <f t="shared" si="122"/>
        <v>1</v>
      </c>
    </row>
    <row r="657" spans="1:21">
      <c r="A657" s="389">
        <v>650</v>
      </c>
      <c r="B657" s="68">
        <v>41</v>
      </c>
      <c r="C657">
        <v>10</v>
      </c>
      <c r="D657" s="81">
        <v>35903</v>
      </c>
      <c r="E657" s="2" t="s">
        <v>80</v>
      </c>
      <c r="F657" s="94" t="s">
        <v>0</v>
      </c>
      <c r="G657" s="2" t="s">
        <v>124</v>
      </c>
      <c r="H657" s="107"/>
      <c r="I657" s="2" t="s">
        <v>147</v>
      </c>
      <c r="K657" s="2" t="s">
        <v>81</v>
      </c>
      <c r="L657" t="s">
        <v>0</v>
      </c>
      <c r="M657" s="2" t="s">
        <v>127</v>
      </c>
      <c r="O657">
        <v>6</v>
      </c>
      <c r="P657" s="1" t="s">
        <v>1</v>
      </c>
      <c r="Q657">
        <v>1</v>
      </c>
      <c r="S657">
        <f t="shared" si="120"/>
        <v>1</v>
      </c>
      <c r="T657">
        <f t="shared" si="121"/>
        <v>0</v>
      </c>
      <c r="U657">
        <f t="shared" si="122"/>
        <v>0</v>
      </c>
    </row>
    <row r="658" spans="1:21">
      <c r="A658" s="389">
        <v>651</v>
      </c>
      <c r="B658" s="68">
        <v>41</v>
      </c>
      <c r="C658">
        <v>11</v>
      </c>
      <c r="D658" s="81">
        <v>35903</v>
      </c>
      <c r="E658" s="2" t="s">
        <v>80</v>
      </c>
      <c r="F658" s="94" t="s">
        <v>0</v>
      </c>
      <c r="G658" s="2" t="s">
        <v>124</v>
      </c>
      <c r="H658" s="107"/>
      <c r="I658" s="2" t="s">
        <v>147</v>
      </c>
      <c r="K658" s="2" t="s">
        <v>79</v>
      </c>
      <c r="L658" t="s">
        <v>0</v>
      </c>
      <c r="M658" s="2" t="s">
        <v>123</v>
      </c>
      <c r="O658">
        <v>3</v>
      </c>
      <c r="P658" s="1" t="s">
        <v>1</v>
      </c>
      <c r="Q658">
        <v>2</v>
      </c>
      <c r="S658">
        <f t="shared" si="120"/>
        <v>1</v>
      </c>
      <c r="T658">
        <f t="shared" si="121"/>
        <v>0</v>
      </c>
      <c r="U658">
        <f t="shared" si="122"/>
        <v>0</v>
      </c>
    </row>
    <row r="659" spans="1:21">
      <c r="A659" s="389">
        <v>652</v>
      </c>
      <c r="B659" s="68">
        <v>41</v>
      </c>
      <c r="C659">
        <v>12</v>
      </c>
      <c r="D659" s="81">
        <v>35903</v>
      </c>
      <c r="E659" s="2" t="s">
        <v>80</v>
      </c>
      <c r="F659" s="94" t="s">
        <v>0</v>
      </c>
      <c r="G659" s="2" t="s">
        <v>124</v>
      </c>
      <c r="H659" s="107">
        <v>0</v>
      </c>
      <c r="I659" s="2" t="s">
        <v>147</v>
      </c>
      <c r="K659" s="2" t="s">
        <v>83</v>
      </c>
      <c r="L659" t="s">
        <v>0</v>
      </c>
      <c r="M659" s="2" t="s">
        <v>125</v>
      </c>
      <c r="O659">
        <v>2</v>
      </c>
      <c r="P659" s="1" t="s">
        <v>1</v>
      </c>
      <c r="Q659">
        <v>3</v>
      </c>
      <c r="S659">
        <f t="shared" si="120"/>
        <v>0</v>
      </c>
      <c r="T659">
        <f t="shared" si="121"/>
        <v>0</v>
      </c>
      <c r="U659">
        <f t="shared" si="122"/>
        <v>1</v>
      </c>
    </row>
    <row r="660" spans="1:21">
      <c r="A660" s="389">
        <v>653</v>
      </c>
      <c r="B660" s="68">
        <v>41</v>
      </c>
      <c r="C660">
        <v>13</v>
      </c>
      <c r="D660" s="81">
        <v>35903</v>
      </c>
      <c r="E660" s="2" t="s">
        <v>80</v>
      </c>
      <c r="F660" s="94" t="s">
        <v>0</v>
      </c>
      <c r="G660" s="2" t="s">
        <v>124</v>
      </c>
      <c r="H660" s="107"/>
      <c r="I660" s="2" t="s">
        <v>147</v>
      </c>
      <c r="K660" s="2" t="s">
        <v>83</v>
      </c>
      <c r="L660" t="s">
        <v>0</v>
      </c>
      <c r="M660" s="2" t="s">
        <v>126</v>
      </c>
      <c r="O660">
        <v>3</v>
      </c>
      <c r="P660" s="1" t="s">
        <v>1</v>
      </c>
      <c r="Q660">
        <v>1</v>
      </c>
      <c r="S660">
        <f t="shared" si="120"/>
        <v>1</v>
      </c>
      <c r="T660">
        <f t="shared" si="121"/>
        <v>0</v>
      </c>
      <c r="U660">
        <f t="shared" si="122"/>
        <v>0</v>
      </c>
    </row>
    <row r="661" spans="1:21">
      <c r="A661" s="389">
        <v>654</v>
      </c>
      <c r="B661" s="68">
        <v>41</v>
      </c>
      <c r="C661">
        <v>14</v>
      </c>
      <c r="D661" s="81">
        <v>35903</v>
      </c>
      <c r="E661" s="2" t="s">
        <v>80</v>
      </c>
      <c r="F661" s="94" t="s">
        <v>0</v>
      </c>
      <c r="G661" s="2" t="s">
        <v>124</v>
      </c>
      <c r="H661" s="107"/>
      <c r="I661" s="2" t="s">
        <v>147</v>
      </c>
      <c r="K661" s="2" t="s">
        <v>82</v>
      </c>
      <c r="L661" t="s">
        <v>0</v>
      </c>
      <c r="M661" s="2" t="s">
        <v>127</v>
      </c>
      <c r="O661">
        <v>7</v>
      </c>
      <c r="P661" s="1" t="s">
        <v>1</v>
      </c>
      <c r="Q661">
        <v>2</v>
      </c>
      <c r="S661">
        <f t="shared" si="120"/>
        <v>1</v>
      </c>
      <c r="T661">
        <f t="shared" si="121"/>
        <v>0</v>
      </c>
      <c r="U661">
        <f t="shared" si="122"/>
        <v>0</v>
      </c>
    </row>
    <row r="662" spans="1:21">
      <c r="A662" s="389">
        <v>655</v>
      </c>
      <c r="B662" s="68">
        <v>41</v>
      </c>
      <c r="C662">
        <v>15</v>
      </c>
      <c r="D662" s="81">
        <v>35903</v>
      </c>
      <c r="E662" s="2" t="s">
        <v>80</v>
      </c>
      <c r="F662" s="94" t="s">
        <v>0</v>
      </c>
      <c r="G662" s="2" t="s">
        <v>124</v>
      </c>
      <c r="H662" s="107"/>
      <c r="I662" s="2" t="s">
        <v>147</v>
      </c>
      <c r="K662" s="2" t="s">
        <v>81</v>
      </c>
      <c r="L662" t="s">
        <v>0</v>
      </c>
      <c r="M662" s="2" t="s">
        <v>123</v>
      </c>
      <c r="O662">
        <v>9</v>
      </c>
      <c r="P662" s="1" t="s">
        <v>1</v>
      </c>
      <c r="Q662">
        <v>3</v>
      </c>
      <c r="S662">
        <f t="shared" si="120"/>
        <v>1</v>
      </c>
      <c r="T662">
        <f t="shared" si="121"/>
        <v>0</v>
      </c>
      <c r="U662">
        <f t="shared" si="122"/>
        <v>0</v>
      </c>
    </row>
    <row r="663" spans="1:21">
      <c r="A663" s="389">
        <v>656</v>
      </c>
      <c r="B663" s="68">
        <v>41</v>
      </c>
      <c r="C663">
        <v>16</v>
      </c>
      <c r="D663" s="81">
        <v>35903</v>
      </c>
      <c r="E663" s="2" t="s">
        <v>80</v>
      </c>
      <c r="F663" s="94" t="s">
        <v>0</v>
      </c>
      <c r="G663" s="2" t="s">
        <v>124</v>
      </c>
      <c r="H663" s="107"/>
      <c r="I663" s="2" t="s">
        <v>147</v>
      </c>
      <c r="K663" s="2" t="s">
        <v>79</v>
      </c>
      <c r="L663" t="s">
        <v>0</v>
      </c>
      <c r="M663" s="2" t="s">
        <v>125</v>
      </c>
      <c r="O663">
        <v>5</v>
      </c>
      <c r="P663" s="1" t="s">
        <v>1</v>
      </c>
      <c r="Q663">
        <v>1</v>
      </c>
      <c r="S663">
        <f t="shared" si="120"/>
        <v>1</v>
      </c>
      <c r="T663">
        <f t="shared" si="121"/>
        <v>0</v>
      </c>
      <c r="U663">
        <f t="shared" si="122"/>
        <v>0</v>
      </c>
    </row>
    <row r="664" spans="1:21">
      <c r="A664" s="389">
        <v>657</v>
      </c>
      <c r="B664" s="68">
        <v>42</v>
      </c>
      <c r="C664">
        <v>1</v>
      </c>
      <c r="D664" s="81">
        <v>35903</v>
      </c>
      <c r="E664" s="2" t="s">
        <v>115</v>
      </c>
      <c r="F664" s="94" t="s">
        <v>0</v>
      </c>
      <c r="G664" s="2" t="s">
        <v>74</v>
      </c>
      <c r="H664" s="107"/>
      <c r="I664" s="2" t="s">
        <v>147</v>
      </c>
      <c r="K664" s="2" t="s">
        <v>118</v>
      </c>
      <c r="L664" t="s">
        <v>0</v>
      </c>
      <c r="M664" s="2" t="s">
        <v>77</v>
      </c>
      <c r="O664">
        <v>4</v>
      </c>
      <c r="P664" s="1" t="s">
        <v>1</v>
      </c>
      <c r="Q664">
        <v>3</v>
      </c>
      <c r="S664">
        <f t="shared" si="120"/>
        <v>1</v>
      </c>
      <c r="T664">
        <f t="shared" si="121"/>
        <v>0</v>
      </c>
      <c r="U664">
        <f t="shared" si="122"/>
        <v>0</v>
      </c>
    </row>
    <row r="665" spans="1:21">
      <c r="A665" s="389">
        <v>658</v>
      </c>
      <c r="B665" s="68">
        <v>42</v>
      </c>
      <c r="C665">
        <v>2</v>
      </c>
      <c r="D665" s="81">
        <v>35903</v>
      </c>
      <c r="E665" s="2" t="s">
        <v>115</v>
      </c>
      <c r="F665" s="94" t="s">
        <v>0</v>
      </c>
      <c r="G665" s="2" t="s">
        <v>74</v>
      </c>
      <c r="H665" s="107"/>
      <c r="I665" s="2" t="s">
        <v>147</v>
      </c>
      <c r="K665" s="2" t="s">
        <v>114</v>
      </c>
      <c r="L665" t="s">
        <v>0</v>
      </c>
      <c r="M665" s="2" t="s">
        <v>75</v>
      </c>
      <c r="O665">
        <v>6</v>
      </c>
      <c r="P665" s="1" t="s">
        <v>1</v>
      </c>
      <c r="Q665">
        <v>2</v>
      </c>
      <c r="S665">
        <f t="shared" ref="S665:S680" si="123">IF(O665&gt;Q665,1,0)</f>
        <v>1</v>
      </c>
      <c r="T665">
        <f t="shared" ref="T665:T680" si="124">IF(ISNUMBER(Q665),IF(O665=Q665,1,0),0)</f>
        <v>0</v>
      </c>
      <c r="U665">
        <f t="shared" ref="U665:U680" si="125">IF(O665&lt;Q665,1,0)</f>
        <v>0</v>
      </c>
    </row>
    <row r="666" spans="1:21">
      <c r="A666" s="389">
        <v>659</v>
      </c>
      <c r="B666" s="68">
        <v>42</v>
      </c>
      <c r="C666">
        <v>3</v>
      </c>
      <c r="D666" s="81">
        <v>35903</v>
      </c>
      <c r="E666" s="2" t="s">
        <v>115</v>
      </c>
      <c r="F666" s="94" t="s">
        <v>0</v>
      </c>
      <c r="G666" s="2" t="s">
        <v>74</v>
      </c>
      <c r="H666" s="107"/>
      <c r="I666" s="2" t="s">
        <v>147</v>
      </c>
      <c r="K666" s="2" t="s">
        <v>120</v>
      </c>
      <c r="L666" t="s">
        <v>0</v>
      </c>
      <c r="M666" s="2" t="s">
        <v>76</v>
      </c>
      <c r="O666">
        <v>5</v>
      </c>
      <c r="P666" s="1" t="s">
        <v>1</v>
      </c>
      <c r="Q666">
        <v>2</v>
      </c>
      <c r="S666">
        <f t="shared" si="123"/>
        <v>1</v>
      </c>
      <c r="T666">
        <f t="shared" si="124"/>
        <v>0</v>
      </c>
      <c r="U666">
        <f t="shared" si="125"/>
        <v>0</v>
      </c>
    </row>
    <row r="667" spans="1:21">
      <c r="A667" s="389">
        <v>660</v>
      </c>
      <c r="B667" s="68">
        <v>42</v>
      </c>
      <c r="C667">
        <v>4</v>
      </c>
      <c r="D667" s="81">
        <v>35903</v>
      </c>
      <c r="E667" s="2" t="s">
        <v>115</v>
      </c>
      <c r="F667" s="94" t="s">
        <v>0</v>
      </c>
      <c r="G667" s="2" t="s">
        <v>74</v>
      </c>
      <c r="H667" s="107">
        <v>0</v>
      </c>
      <c r="I667" s="2" t="s">
        <v>147</v>
      </c>
      <c r="K667" s="2" t="s">
        <v>119</v>
      </c>
      <c r="L667" t="s">
        <v>0</v>
      </c>
      <c r="M667" s="2" t="s">
        <v>73</v>
      </c>
      <c r="O667">
        <v>2</v>
      </c>
      <c r="P667" s="1" t="s">
        <v>1</v>
      </c>
      <c r="Q667">
        <v>3</v>
      </c>
      <c r="S667">
        <f t="shared" si="123"/>
        <v>0</v>
      </c>
      <c r="T667">
        <f t="shared" si="124"/>
        <v>0</v>
      </c>
      <c r="U667">
        <f t="shared" si="125"/>
        <v>1</v>
      </c>
    </row>
    <row r="668" spans="1:21">
      <c r="A668" s="389">
        <v>661</v>
      </c>
      <c r="B668" s="68">
        <v>42</v>
      </c>
      <c r="C668">
        <v>5</v>
      </c>
      <c r="D668" s="81">
        <v>35903</v>
      </c>
      <c r="E668" s="2" t="s">
        <v>115</v>
      </c>
      <c r="F668" s="94" t="s">
        <v>0</v>
      </c>
      <c r="G668" s="2" t="s">
        <v>74</v>
      </c>
      <c r="H668" s="107">
        <v>0</v>
      </c>
      <c r="I668" s="2" t="s">
        <v>147</v>
      </c>
      <c r="K668" s="2" t="s">
        <v>114</v>
      </c>
      <c r="L668" t="s">
        <v>0</v>
      </c>
      <c r="M668" s="2" t="s">
        <v>77</v>
      </c>
      <c r="O668">
        <v>3</v>
      </c>
      <c r="P668" s="1" t="s">
        <v>1</v>
      </c>
      <c r="Q668">
        <v>6</v>
      </c>
      <c r="S668">
        <f t="shared" si="123"/>
        <v>0</v>
      </c>
      <c r="T668">
        <f t="shared" si="124"/>
        <v>0</v>
      </c>
      <c r="U668">
        <f t="shared" si="125"/>
        <v>1</v>
      </c>
    </row>
    <row r="669" spans="1:21">
      <c r="A669" s="389">
        <v>662</v>
      </c>
      <c r="B669" s="68">
        <v>42</v>
      </c>
      <c r="C669">
        <v>6</v>
      </c>
      <c r="D669" s="81">
        <v>35903</v>
      </c>
      <c r="E669" s="2" t="s">
        <v>115</v>
      </c>
      <c r="F669" s="94" t="s">
        <v>0</v>
      </c>
      <c r="G669" s="2" t="s">
        <v>74</v>
      </c>
      <c r="H669" s="107"/>
      <c r="I669" s="2" t="s">
        <v>147</v>
      </c>
      <c r="K669" s="2" t="s">
        <v>120</v>
      </c>
      <c r="L669" t="s">
        <v>0</v>
      </c>
      <c r="M669" s="2" t="s">
        <v>75</v>
      </c>
      <c r="O669">
        <v>5</v>
      </c>
      <c r="P669" s="1" t="s">
        <v>1</v>
      </c>
      <c r="Q669">
        <v>2</v>
      </c>
      <c r="S669">
        <f t="shared" si="123"/>
        <v>1</v>
      </c>
      <c r="T669">
        <f t="shared" si="124"/>
        <v>0</v>
      </c>
      <c r="U669">
        <f t="shared" si="125"/>
        <v>0</v>
      </c>
    </row>
    <row r="670" spans="1:21">
      <c r="A670" s="389">
        <v>663</v>
      </c>
      <c r="B670" s="68">
        <v>42</v>
      </c>
      <c r="C670">
        <v>7</v>
      </c>
      <c r="D670" s="81">
        <v>35903</v>
      </c>
      <c r="E670" s="2" t="s">
        <v>115</v>
      </c>
      <c r="F670" s="94" t="s">
        <v>0</v>
      </c>
      <c r="G670" s="2" t="s">
        <v>74</v>
      </c>
      <c r="H670" s="107"/>
      <c r="I670" s="2" t="s">
        <v>147</v>
      </c>
      <c r="K670" s="2" t="s">
        <v>119</v>
      </c>
      <c r="L670" t="s">
        <v>0</v>
      </c>
      <c r="M670" s="2" t="s">
        <v>76</v>
      </c>
      <c r="O670">
        <v>3</v>
      </c>
      <c r="P670" s="1" t="s">
        <v>1</v>
      </c>
      <c r="Q670">
        <v>2</v>
      </c>
      <c r="S670">
        <f t="shared" si="123"/>
        <v>1</v>
      </c>
      <c r="T670">
        <f t="shared" si="124"/>
        <v>0</v>
      </c>
      <c r="U670">
        <f t="shared" si="125"/>
        <v>0</v>
      </c>
    </row>
    <row r="671" spans="1:21">
      <c r="A671" s="389">
        <v>664</v>
      </c>
      <c r="B671" s="68">
        <v>42</v>
      </c>
      <c r="C671">
        <v>8</v>
      </c>
      <c r="D671" s="81">
        <v>35903</v>
      </c>
      <c r="E671" s="2" t="s">
        <v>115</v>
      </c>
      <c r="F671" s="94" t="s">
        <v>0</v>
      </c>
      <c r="G671" s="2" t="s">
        <v>74</v>
      </c>
      <c r="H671" s="107">
        <v>0</v>
      </c>
      <c r="I671" s="2" t="s">
        <v>147</v>
      </c>
      <c r="K671" s="2" t="s">
        <v>118</v>
      </c>
      <c r="L671" t="s">
        <v>0</v>
      </c>
      <c r="M671" s="2" t="s">
        <v>73</v>
      </c>
      <c r="O671">
        <v>0</v>
      </c>
      <c r="P671" s="1" t="s">
        <v>1</v>
      </c>
      <c r="Q671">
        <v>6</v>
      </c>
      <c r="S671">
        <f t="shared" si="123"/>
        <v>0</v>
      </c>
      <c r="T671">
        <f t="shared" si="124"/>
        <v>0</v>
      </c>
      <c r="U671">
        <f t="shared" si="125"/>
        <v>1</v>
      </c>
    </row>
    <row r="672" spans="1:21">
      <c r="A672" s="389">
        <v>665</v>
      </c>
      <c r="B672" s="68">
        <v>42</v>
      </c>
      <c r="C672">
        <v>9</v>
      </c>
      <c r="D672" s="81">
        <v>35903</v>
      </c>
      <c r="E672" s="2" t="s">
        <v>115</v>
      </c>
      <c r="F672" s="94" t="s">
        <v>0</v>
      </c>
      <c r="G672" s="2" t="s">
        <v>74</v>
      </c>
      <c r="H672" s="107">
        <v>0</v>
      </c>
      <c r="I672" s="2" t="s">
        <v>147</v>
      </c>
      <c r="K672" s="2" t="s">
        <v>119</v>
      </c>
      <c r="L672" t="s">
        <v>0</v>
      </c>
      <c r="M672" s="2" t="s">
        <v>75</v>
      </c>
      <c r="O672">
        <v>1</v>
      </c>
      <c r="P672" s="1" t="s">
        <v>1</v>
      </c>
      <c r="Q672">
        <v>3</v>
      </c>
      <c r="S672">
        <f t="shared" si="123"/>
        <v>0</v>
      </c>
      <c r="T672">
        <f t="shared" si="124"/>
        <v>0</v>
      </c>
      <c r="U672">
        <f t="shared" si="125"/>
        <v>1</v>
      </c>
    </row>
    <row r="673" spans="1:21">
      <c r="A673" s="389">
        <v>666</v>
      </c>
      <c r="B673" s="68">
        <v>42</v>
      </c>
      <c r="C673">
        <v>10</v>
      </c>
      <c r="D673" s="81">
        <v>35903</v>
      </c>
      <c r="E673" s="2" t="s">
        <v>115</v>
      </c>
      <c r="F673" s="94" t="s">
        <v>0</v>
      </c>
      <c r="G673" s="2" t="s">
        <v>74</v>
      </c>
      <c r="H673" s="107"/>
      <c r="I673" s="2" t="s">
        <v>147</v>
      </c>
      <c r="K673" s="2" t="s">
        <v>120</v>
      </c>
      <c r="L673" t="s">
        <v>0</v>
      </c>
      <c r="M673" s="2" t="s">
        <v>77</v>
      </c>
      <c r="O673">
        <v>4</v>
      </c>
      <c r="P673" s="1" t="s">
        <v>1</v>
      </c>
      <c r="Q673">
        <v>4</v>
      </c>
      <c r="S673">
        <f t="shared" si="123"/>
        <v>0</v>
      </c>
      <c r="T673">
        <f t="shared" si="124"/>
        <v>1</v>
      </c>
      <c r="U673">
        <f t="shared" si="125"/>
        <v>0</v>
      </c>
    </row>
    <row r="674" spans="1:21">
      <c r="A674" s="389">
        <v>667</v>
      </c>
      <c r="B674" s="68">
        <v>42</v>
      </c>
      <c r="C674">
        <v>11</v>
      </c>
      <c r="D674" s="81">
        <v>35903</v>
      </c>
      <c r="E674" s="2" t="s">
        <v>115</v>
      </c>
      <c r="F674" s="94" t="s">
        <v>0</v>
      </c>
      <c r="G674" s="2" t="s">
        <v>74</v>
      </c>
      <c r="H674" s="107">
        <v>0</v>
      </c>
      <c r="I674" s="2" t="s">
        <v>147</v>
      </c>
      <c r="K674" s="2" t="s">
        <v>114</v>
      </c>
      <c r="L674" t="s">
        <v>0</v>
      </c>
      <c r="M674" s="2" t="s">
        <v>73</v>
      </c>
      <c r="O674">
        <v>2</v>
      </c>
      <c r="P674" s="1" t="s">
        <v>1</v>
      </c>
      <c r="Q674">
        <v>3</v>
      </c>
      <c r="S674">
        <f t="shared" si="123"/>
        <v>0</v>
      </c>
      <c r="T674">
        <f t="shared" si="124"/>
        <v>0</v>
      </c>
      <c r="U674">
        <f t="shared" si="125"/>
        <v>1</v>
      </c>
    </row>
    <row r="675" spans="1:21">
      <c r="A675" s="389">
        <v>668</v>
      </c>
      <c r="B675" s="68">
        <v>42</v>
      </c>
      <c r="C675">
        <v>12</v>
      </c>
      <c r="D675" s="81">
        <v>35903</v>
      </c>
      <c r="E675" s="2" t="s">
        <v>115</v>
      </c>
      <c r="F675" s="94" t="s">
        <v>0</v>
      </c>
      <c r="G675" s="2" t="s">
        <v>74</v>
      </c>
      <c r="H675" s="107">
        <v>0</v>
      </c>
      <c r="I675" s="2" t="s">
        <v>147</v>
      </c>
      <c r="K675" s="2" t="s">
        <v>118</v>
      </c>
      <c r="L675" t="s">
        <v>0</v>
      </c>
      <c r="M675" s="2" t="s">
        <v>76</v>
      </c>
      <c r="O675">
        <v>3</v>
      </c>
      <c r="P675" s="1" t="s">
        <v>1</v>
      </c>
      <c r="Q675">
        <v>10</v>
      </c>
      <c r="S675">
        <f t="shared" si="123"/>
        <v>0</v>
      </c>
      <c r="T675">
        <f t="shared" si="124"/>
        <v>0</v>
      </c>
      <c r="U675">
        <f t="shared" si="125"/>
        <v>1</v>
      </c>
    </row>
    <row r="676" spans="1:21">
      <c r="A676" s="389">
        <v>669</v>
      </c>
      <c r="B676" s="68">
        <v>42</v>
      </c>
      <c r="C676">
        <v>13</v>
      </c>
      <c r="D676" s="81">
        <v>35903</v>
      </c>
      <c r="E676" s="2" t="s">
        <v>115</v>
      </c>
      <c r="F676" s="94" t="s">
        <v>0</v>
      </c>
      <c r="G676" s="2" t="s">
        <v>74</v>
      </c>
      <c r="H676" s="107">
        <v>0</v>
      </c>
      <c r="I676" s="2" t="s">
        <v>147</v>
      </c>
      <c r="K676" s="2" t="s">
        <v>118</v>
      </c>
      <c r="L676" t="s">
        <v>0</v>
      </c>
      <c r="M676" s="2" t="s">
        <v>75</v>
      </c>
      <c r="O676">
        <v>2</v>
      </c>
      <c r="P676" s="1" t="s">
        <v>1</v>
      </c>
      <c r="Q676">
        <v>4</v>
      </c>
      <c r="S676">
        <f t="shared" si="123"/>
        <v>0</v>
      </c>
      <c r="T676">
        <f t="shared" si="124"/>
        <v>0</v>
      </c>
      <c r="U676">
        <f t="shared" si="125"/>
        <v>1</v>
      </c>
    </row>
    <row r="677" spans="1:21">
      <c r="A677" s="389">
        <v>670</v>
      </c>
      <c r="B677" s="68">
        <v>42</v>
      </c>
      <c r="C677">
        <v>14</v>
      </c>
      <c r="D677" s="81">
        <v>35903</v>
      </c>
      <c r="E677" s="2" t="s">
        <v>115</v>
      </c>
      <c r="F677" s="94" t="s">
        <v>0</v>
      </c>
      <c r="G677" s="2" t="s">
        <v>74</v>
      </c>
      <c r="H677" s="107"/>
      <c r="I677" s="2" t="s">
        <v>147</v>
      </c>
      <c r="K677" s="2" t="s">
        <v>119</v>
      </c>
      <c r="L677" t="s">
        <v>0</v>
      </c>
      <c r="M677" s="2" t="s">
        <v>77</v>
      </c>
      <c r="O677">
        <v>6</v>
      </c>
      <c r="P677" s="1" t="s">
        <v>1</v>
      </c>
      <c r="Q677">
        <v>5</v>
      </c>
      <c r="S677">
        <f t="shared" si="123"/>
        <v>1</v>
      </c>
      <c r="T677">
        <f t="shared" si="124"/>
        <v>0</v>
      </c>
      <c r="U677">
        <f t="shared" si="125"/>
        <v>0</v>
      </c>
    </row>
    <row r="678" spans="1:21">
      <c r="A678" s="389">
        <v>671</v>
      </c>
      <c r="B678" s="68">
        <v>42</v>
      </c>
      <c r="C678">
        <v>15</v>
      </c>
      <c r="D678" s="81">
        <v>35903</v>
      </c>
      <c r="E678" s="2" t="s">
        <v>115</v>
      </c>
      <c r="F678" s="94" t="s">
        <v>0</v>
      </c>
      <c r="G678" s="2" t="s">
        <v>74</v>
      </c>
      <c r="H678" s="107">
        <v>0</v>
      </c>
      <c r="I678" s="2" t="s">
        <v>147</v>
      </c>
      <c r="K678" s="2" t="s">
        <v>120</v>
      </c>
      <c r="L678" t="s">
        <v>0</v>
      </c>
      <c r="M678" s="2" t="s">
        <v>73</v>
      </c>
      <c r="O678">
        <v>1</v>
      </c>
      <c r="P678" s="1" t="s">
        <v>1</v>
      </c>
      <c r="Q678">
        <v>2</v>
      </c>
      <c r="S678">
        <f t="shared" si="123"/>
        <v>0</v>
      </c>
      <c r="T678">
        <f t="shared" si="124"/>
        <v>0</v>
      </c>
      <c r="U678">
        <f t="shared" si="125"/>
        <v>1</v>
      </c>
    </row>
    <row r="679" spans="1:21">
      <c r="A679" s="389">
        <v>672</v>
      </c>
      <c r="B679" s="68">
        <v>42</v>
      </c>
      <c r="C679">
        <v>16</v>
      </c>
      <c r="D679" s="81">
        <v>35903</v>
      </c>
      <c r="E679" s="2" t="s">
        <v>115</v>
      </c>
      <c r="F679" s="94" t="s">
        <v>0</v>
      </c>
      <c r="G679" s="2" t="s">
        <v>74</v>
      </c>
      <c r="H679" s="107"/>
      <c r="I679" s="2" t="s">
        <v>147</v>
      </c>
      <c r="K679" s="2" t="s">
        <v>114</v>
      </c>
      <c r="L679" t="s">
        <v>0</v>
      </c>
      <c r="M679" s="2" t="s">
        <v>76</v>
      </c>
      <c r="O679">
        <v>3</v>
      </c>
      <c r="P679" s="1" t="s">
        <v>1</v>
      </c>
      <c r="Q679">
        <v>2</v>
      </c>
      <c r="S679">
        <f t="shared" si="123"/>
        <v>1</v>
      </c>
      <c r="T679">
        <f t="shared" si="124"/>
        <v>0</v>
      </c>
      <c r="U679">
        <f t="shared" si="125"/>
        <v>0</v>
      </c>
    </row>
    <row r="680" spans="1:21">
      <c r="A680" s="389">
        <v>673</v>
      </c>
      <c r="B680" s="68">
        <v>43</v>
      </c>
      <c r="C680">
        <v>1</v>
      </c>
      <c r="D680" s="81">
        <v>35903</v>
      </c>
      <c r="E680" s="2" t="s">
        <v>80</v>
      </c>
      <c r="F680" s="94" t="s">
        <v>0</v>
      </c>
      <c r="G680" s="2" t="s">
        <v>86</v>
      </c>
      <c r="H680" s="107"/>
      <c r="I680" s="2" t="s">
        <v>147</v>
      </c>
      <c r="K680" s="2" t="s">
        <v>83</v>
      </c>
      <c r="L680" t="s">
        <v>0</v>
      </c>
      <c r="M680" s="2" t="s">
        <v>88</v>
      </c>
      <c r="O680">
        <v>2</v>
      </c>
      <c r="P680" s="1" t="s">
        <v>1</v>
      </c>
      <c r="Q680">
        <v>1</v>
      </c>
      <c r="S680">
        <f t="shared" si="123"/>
        <v>1</v>
      </c>
      <c r="T680">
        <f t="shared" si="124"/>
        <v>0</v>
      </c>
      <c r="U680">
        <f t="shared" si="125"/>
        <v>0</v>
      </c>
    </row>
    <row r="681" spans="1:21">
      <c r="A681" s="389">
        <v>674</v>
      </c>
      <c r="B681" s="68">
        <v>43</v>
      </c>
      <c r="C681">
        <v>2</v>
      </c>
      <c r="D681" s="81">
        <v>35903</v>
      </c>
      <c r="E681" s="2" t="s">
        <v>80</v>
      </c>
      <c r="F681" s="94" t="s">
        <v>0</v>
      </c>
      <c r="G681" s="2" t="s">
        <v>86</v>
      </c>
      <c r="H681" s="107"/>
      <c r="I681" s="2" t="s">
        <v>147</v>
      </c>
      <c r="K681" s="2" t="s">
        <v>79</v>
      </c>
      <c r="L681" t="s">
        <v>0</v>
      </c>
      <c r="M681" s="2" t="s">
        <v>85</v>
      </c>
      <c r="O681">
        <v>4</v>
      </c>
      <c r="P681" s="1" t="s">
        <v>1</v>
      </c>
      <c r="Q681">
        <v>4</v>
      </c>
      <c r="S681">
        <f t="shared" ref="S681:S696" si="126">IF(O681&gt;Q681,1,0)</f>
        <v>0</v>
      </c>
      <c r="T681">
        <f t="shared" ref="T681:T696" si="127">IF(ISNUMBER(Q681),IF(O681=Q681,1,0),0)</f>
        <v>1</v>
      </c>
      <c r="U681">
        <f t="shared" ref="U681:U696" si="128">IF(O681&lt;Q681,1,0)</f>
        <v>0</v>
      </c>
    </row>
    <row r="682" spans="1:21">
      <c r="A682" s="389">
        <v>675</v>
      </c>
      <c r="B682" s="68">
        <v>43</v>
      </c>
      <c r="C682">
        <v>3</v>
      </c>
      <c r="D682" s="81">
        <v>35903</v>
      </c>
      <c r="E682" s="2" t="s">
        <v>80</v>
      </c>
      <c r="F682" s="94" t="s">
        <v>0</v>
      </c>
      <c r="G682" s="2" t="s">
        <v>86</v>
      </c>
      <c r="H682" s="107"/>
      <c r="I682" s="2" t="s">
        <v>147</v>
      </c>
      <c r="K682" s="2" t="s">
        <v>81</v>
      </c>
      <c r="L682" t="s">
        <v>0</v>
      </c>
      <c r="M682" s="2" t="s">
        <v>87</v>
      </c>
      <c r="O682">
        <v>8</v>
      </c>
      <c r="P682" s="1" t="s">
        <v>1</v>
      </c>
      <c r="Q682">
        <v>3</v>
      </c>
      <c r="S682">
        <f t="shared" si="126"/>
        <v>1</v>
      </c>
      <c r="T682">
        <f t="shared" si="127"/>
        <v>0</v>
      </c>
      <c r="U682">
        <f t="shared" si="128"/>
        <v>0</v>
      </c>
    </row>
    <row r="683" spans="1:21">
      <c r="A683" s="389">
        <v>676</v>
      </c>
      <c r="B683" s="68">
        <v>43</v>
      </c>
      <c r="C683">
        <v>4</v>
      </c>
      <c r="D683" s="81">
        <v>35903</v>
      </c>
      <c r="E683" s="2" t="s">
        <v>80</v>
      </c>
      <c r="F683" s="94" t="s">
        <v>0</v>
      </c>
      <c r="G683" s="2" t="s">
        <v>86</v>
      </c>
      <c r="H683" s="107">
        <v>0</v>
      </c>
      <c r="I683" s="2" t="s">
        <v>147</v>
      </c>
      <c r="K683" s="2" t="s">
        <v>82</v>
      </c>
      <c r="L683" t="s">
        <v>0</v>
      </c>
      <c r="M683" s="2" t="s">
        <v>89</v>
      </c>
      <c r="O683">
        <v>4</v>
      </c>
      <c r="P683" s="1" t="s">
        <v>1</v>
      </c>
      <c r="Q683">
        <v>5</v>
      </c>
      <c r="S683">
        <f t="shared" si="126"/>
        <v>0</v>
      </c>
      <c r="T683">
        <f t="shared" si="127"/>
        <v>0</v>
      </c>
      <c r="U683">
        <f t="shared" si="128"/>
        <v>1</v>
      </c>
    </row>
    <row r="684" spans="1:21">
      <c r="A684" s="389">
        <v>677</v>
      </c>
      <c r="B684" s="68">
        <v>43</v>
      </c>
      <c r="C684">
        <v>5</v>
      </c>
      <c r="D684" s="81">
        <v>35903</v>
      </c>
      <c r="E684" s="2" t="s">
        <v>80</v>
      </c>
      <c r="F684" s="94" t="s">
        <v>0</v>
      </c>
      <c r="G684" s="2" t="s">
        <v>86</v>
      </c>
      <c r="H684" s="107"/>
      <c r="I684" s="2" t="s">
        <v>147</v>
      </c>
      <c r="K684" s="2" t="s">
        <v>79</v>
      </c>
      <c r="L684" t="s">
        <v>0</v>
      </c>
      <c r="M684" s="2" t="s">
        <v>88</v>
      </c>
      <c r="O684">
        <v>3</v>
      </c>
      <c r="P684" s="1" t="s">
        <v>1</v>
      </c>
      <c r="Q684">
        <v>1</v>
      </c>
      <c r="S684">
        <f t="shared" si="126"/>
        <v>1</v>
      </c>
      <c r="T684">
        <f t="shared" si="127"/>
        <v>0</v>
      </c>
      <c r="U684">
        <f t="shared" si="128"/>
        <v>0</v>
      </c>
    </row>
    <row r="685" spans="1:21">
      <c r="A685" s="389">
        <v>678</v>
      </c>
      <c r="B685" s="68">
        <v>43</v>
      </c>
      <c r="C685">
        <v>6</v>
      </c>
      <c r="D685" s="81">
        <v>35903</v>
      </c>
      <c r="E685" s="2" t="s">
        <v>80</v>
      </c>
      <c r="F685" s="94" t="s">
        <v>0</v>
      </c>
      <c r="G685" s="2" t="s">
        <v>86</v>
      </c>
      <c r="H685" s="107"/>
      <c r="I685" s="2" t="s">
        <v>147</v>
      </c>
      <c r="K685" s="2" t="s">
        <v>81</v>
      </c>
      <c r="L685" t="s">
        <v>0</v>
      </c>
      <c r="M685" s="2" t="s">
        <v>85</v>
      </c>
      <c r="O685">
        <v>6</v>
      </c>
      <c r="P685" s="1" t="s">
        <v>1</v>
      </c>
      <c r="Q685">
        <v>2</v>
      </c>
      <c r="S685">
        <f t="shared" si="126"/>
        <v>1</v>
      </c>
      <c r="T685">
        <f t="shared" si="127"/>
        <v>0</v>
      </c>
      <c r="U685">
        <f t="shared" si="128"/>
        <v>0</v>
      </c>
    </row>
    <row r="686" spans="1:21">
      <c r="A686" s="389">
        <v>679</v>
      </c>
      <c r="B686" s="68">
        <v>43</v>
      </c>
      <c r="C686">
        <v>7</v>
      </c>
      <c r="D686" s="81">
        <v>35903</v>
      </c>
      <c r="E686" s="2" t="s">
        <v>80</v>
      </c>
      <c r="F686" s="94" t="s">
        <v>0</v>
      </c>
      <c r="G686" s="2" t="s">
        <v>86</v>
      </c>
      <c r="H686" s="107"/>
      <c r="I686" s="2" t="s">
        <v>147</v>
      </c>
      <c r="K686" s="2" t="s">
        <v>82</v>
      </c>
      <c r="L686" t="s">
        <v>0</v>
      </c>
      <c r="M686" s="2" t="s">
        <v>87</v>
      </c>
      <c r="O686">
        <v>4</v>
      </c>
      <c r="P686" s="1" t="s">
        <v>1</v>
      </c>
      <c r="Q686">
        <v>2</v>
      </c>
      <c r="S686">
        <f t="shared" si="126"/>
        <v>1</v>
      </c>
      <c r="T686">
        <f t="shared" si="127"/>
        <v>0</v>
      </c>
      <c r="U686">
        <f t="shared" si="128"/>
        <v>0</v>
      </c>
    </row>
    <row r="687" spans="1:21">
      <c r="A687" s="389">
        <v>680</v>
      </c>
      <c r="B687" s="68">
        <v>43</v>
      </c>
      <c r="C687">
        <v>8</v>
      </c>
      <c r="D687" s="81">
        <v>35903</v>
      </c>
      <c r="E687" s="2" t="s">
        <v>80</v>
      </c>
      <c r="F687" s="94" t="s">
        <v>0</v>
      </c>
      <c r="G687" s="2" t="s">
        <v>86</v>
      </c>
      <c r="H687" s="107"/>
      <c r="I687" s="2" t="s">
        <v>147</v>
      </c>
      <c r="K687" s="2" t="s">
        <v>83</v>
      </c>
      <c r="L687" t="s">
        <v>0</v>
      </c>
      <c r="M687" s="2" t="s">
        <v>89</v>
      </c>
      <c r="O687">
        <v>4</v>
      </c>
      <c r="P687" s="1" t="s">
        <v>1</v>
      </c>
      <c r="Q687">
        <v>2</v>
      </c>
      <c r="S687">
        <f t="shared" si="126"/>
        <v>1</v>
      </c>
      <c r="T687">
        <f t="shared" si="127"/>
        <v>0</v>
      </c>
      <c r="U687">
        <f t="shared" si="128"/>
        <v>0</v>
      </c>
    </row>
    <row r="688" spans="1:21">
      <c r="A688" s="389">
        <v>681</v>
      </c>
      <c r="B688" s="68">
        <v>43</v>
      </c>
      <c r="C688">
        <v>9</v>
      </c>
      <c r="D688" s="81">
        <v>35903</v>
      </c>
      <c r="E688" s="2" t="s">
        <v>80</v>
      </c>
      <c r="F688" s="94" t="s">
        <v>0</v>
      </c>
      <c r="G688" s="2" t="s">
        <v>86</v>
      </c>
      <c r="H688" s="107"/>
      <c r="I688" s="2" t="s">
        <v>147</v>
      </c>
      <c r="K688" s="2" t="s">
        <v>82</v>
      </c>
      <c r="L688" t="s">
        <v>0</v>
      </c>
      <c r="M688" s="2" t="s">
        <v>85</v>
      </c>
      <c r="O688">
        <v>3</v>
      </c>
      <c r="P688" s="1" t="s">
        <v>1</v>
      </c>
      <c r="Q688">
        <v>3</v>
      </c>
      <c r="S688">
        <f t="shared" si="126"/>
        <v>0</v>
      </c>
      <c r="T688">
        <f t="shared" si="127"/>
        <v>1</v>
      </c>
      <c r="U688">
        <f t="shared" si="128"/>
        <v>0</v>
      </c>
    </row>
    <row r="689" spans="1:21">
      <c r="A689" s="389">
        <v>682</v>
      </c>
      <c r="B689" s="68">
        <v>43</v>
      </c>
      <c r="C689">
        <v>10</v>
      </c>
      <c r="D689" s="81">
        <v>35903</v>
      </c>
      <c r="E689" s="2" t="s">
        <v>80</v>
      </c>
      <c r="F689" s="94" t="s">
        <v>0</v>
      </c>
      <c r="G689" s="2" t="s">
        <v>86</v>
      </c>
      <c r="H689" s="107"/>
      <c r="I689" s="2" t="s">
        <v>147</v>
      </c>
      <c r="K689" s="2" t="s">
        <v>81</v>
      </c>
      <c r="L689" t="s">
        <v>0</v>
      </c>
      <c r="M689" s="2" t="s">
        <v>88</v>
      </c>
      <c r="O689">
        <v>4</v>
      </c>
      <c r="P689" s="1" t="s">
        <v>1</v>
      </c>
      <c r="Q689">
        <v>3</v>
      </c>
      <c r="S689">
        <f t="shared" si="126"/>
        <v>1</v>
      </c>
      <c r="T689">
        <f t="shared" si="127"/>
        <v>0</v>
      </c>
      <c r="U689">
        <f t="shared" si="128"/>
        <v>0</v>
      </c>
    </row>
    <row r="690" spans="1:21">
      <c r="A690" s="389">
        <v>683</v>
      </c>
      <c r="B690" s="68">
        <v>43</v>
      </c>
      <c r="C690">
        <v>11</v>
      </c>
      <c r="D690" s="81">
        <v>35903</v>
      </c>
      <c r="E690" s="2" t="s">
        <v>80</v>
      </c>
      <c r="F690" s="94" t="s">
        <v>0</v>
      </c>
      <c r="G690" s="2" t="s">
        <v>86</v>
      </c>
      <c r="H690" s="107"/>
      <c r="I690" s="2" t="s">
        <v>147</v>
      </c>
      <c r="K690" s="2" t="s">
        <v>79</v>
      </c>
      <c r="L690" t="s">
        <v>0</v>
      </c>
      <c r="M690" s="2" t="s">
        <v>89</v>
      </c>
      <c r="O690">
        <v>6</v>
      </c>
      <c r="P690" s="1" t="s">
        <v>1</v>
      </c>
      <c r="Q690">
        <v>2</v>
      </c>
      <c r="S690">
        <f t="shared" si="126"/>
        <v>1</v>
      </c>
      <c r="T690">
        <f t="shared" si="127"/>
        <v>0</v>
      </c>
      <c r="U690">
        <f t="shared" si="128"/>
        <v>0</v>
      </c>
    </row>
    <row r="691" spans="1:21">
      <c r="A691" s="389">
        <v>684</v>
      </c>
      <c r="B691" s="68">
        <v>43</v>
      </c>
      <c r="C691">
        <v>12</v>
      </c>
      <c r="D691" s="81">
        <v>35903</v>
      </c>
      <c r="E691" s="2" t="s">
        <v>80</v>
      </c>
      <c r="F691" s="94" t="s">
        <v>0</v>
      </c>
      <c r="G691" s="2" t="s">
        <v>86</v>
      </c>
      <c r="H691" s="107"/>
      <c r="I691" s="2" t="s">
        <v>147</v>
      </c>
      <c r="K691" s="2" t="s">
        <v>83</v>
      </c>
      <c r="L691" t="s">
        <v>0</v>
      </c>
      <c r="M691" s="2" t="s">
        <v>87</v>
      </c>
      <c r="O691">
        <v>6</v>
      </c>
      <c r="P691" s="1" t="s">
        <v>1</v>
      </c>
      <c r="Q691">
        <v>5</v>
      </c>
      <c r="S691">
        <f t="shared" si="126"/>
        <v>1</v>
      </c>
      <c r="T691">
        <f t="shared" si="127"/>
        <v>0</v>
      </c>
      <c r="U691">
        <f t="shared" si="128"/>
        <v>0</v>
      </c>
    </row>
    <row r="692" spans="1:21">
      <c r="A692" s="389">
        <v>685</v>
      </c>
      <c r="B692" s="68">
        <v>43</v>
      </c>
      <c r="C692">
        <v>13</v>
      </c>
      <c r="D692" s="81">
        <v>35903</v>
      </c>
      <c r="E692" s="2" t="s">
        <v>80</v>
      </c>
      <c r="F692" s="94" t="s">
        <v>0</v>
      </c>
      <c r="G692" s="2" t="s">
        <v>86</v>
      </c>
      <c r="H692" s="107"/>
      <c r="I692" s="2" t="s">
        <v>147</v>
      </c>
      <c r="K692" s="2" t="s">
        <v>83</v>
      </c>
      <c r="L692" t="s">
        <v>0</v>
      </c>
      <c r="M692" s="2" t="s">
        <v>85</v>
      </c>
      <c r="O692">
        <v>5</v>
      </c>
      <c r="P692" s="1" t="s">
        <v>1</v>
      </c>
      <c r="Q692">
        <v>4</v>
      </c>
      <c r="S692">
        <f t="shared" si="126"/>
        <v>1</v>
      </c>
      <c r="T692">
        <f t="shared" si="127"/>
        <v>0</v>
      </c>
      <c r="U692">
        <f t="shared" si="128"/>
        <v>0</v>
      </c>
    </row>
    <row r="693" spans="1:21">
      <c r="A693" s="389">
        <v>686</v>
      </c>
      <c r="B693" s="68">
        <v>43</v>
      </c>
      <c r="C693">
        <v>14</v>
      </c>
      <c r="D693" s="81">
        <v>35903</v>
      </c>
      <c r="E693" s="2" t="s">
        <v>80</v>
      </c>
      <c r="F693" s="94" t="s">
        <v>0</v>
      </c>
      <c r="G693" s="2" t="s">
        <v>86</v>
      </c>
      <c r="H693" s="107">
        <v>0</v>
      </c>
      <c r="I693" s="2" t="s">
        <v>147</v>
      </c>
      <c r="K693" s="2" t="s">
        <v>82</v>
      </c>
      <c r="L693" t="s">
        <v>0</v>
      </c>
      <c r="M693" s="2" t="s">
        <v>88</v>
      </c>
      <c r="O693">
        <v>2</v>
      </c>
      <c r="P693" s="1" t="s">
        <v>1</v>
      </c>
      <c r="Q693">
        <v>5</v>
      </c>
      <c r="S693">
        <f t="shared" si="126"/>
        <v>0</v>
      </c>
      <c r="T693">
        <f t="shared" si="127"/>
        <v>0</v>
      </c>
      <c r="U693">
        <f t="shared" si="128"/>
        <v>1</v>
      </c>
    </row>
    <row r="694" spans="1:21">
      <c r="A694" s="389">
        <v>687</v>
      </c>
      <c r="B694" s="68">
        <v>43</v>
      </c>
      <c r="C694">
        <v>15</v>
      </c>
      <c r="D694" s="81">
        <v>35903</v>
      </c>
      <c r="E694" s="2" t="s">
        <v>80</v>
      </c>
      <c r="F694" s="94" t="s">
        <v>0</v>
      </c>
      <c r="G694" s="2" t="s">
        <v>86</v>
      </c>
      <c r="H694" s="107"/>
      <c r="I694" s="2" t="s">
        <v>147</v>
      </c>
      <c r="K694" s="2" t="s">
        <v>81</v>
      </c>
      <c r="L694" t="s">
        <v>0</v>
      </c>
      <c r="M694" s="2" t="s">
        <v>89</v>
      </c>
      <c r="O694">
        <v>9</v>
      </c>
      <c r="P694" s="1" t="s">
        <v>1</v>
      </c>
      <c r="Q694">
        <v>6</v>
      </c>
      <c r="S694">
        <f t="shared" si="126"/>
        <v>1</v>
      </c>
      <c r="T694">
        <f t="shared" si="127"/>
        <v>0</v>
      </c>
      <c r="U694">
        <f t="shared" si="128"/>
        <v>0</v>
      </c>
    </row>
    <row r="695" spans="1:21">
      <c r="A695" s="389">
        <v>688</v>
      </c>
      <c r="B695" s="68">
        <v>43</v>
      </c>
      <c r="C695">
        <v>16</v>
      </c>
      <c r="D695" s="81">
        <v>35903</v>
      </c>
      <c r="E695" s="2" t="s">
        <v>80</v>
      </c>
      <c r="F695" s="94" t="s">
        <v>0</v>
      </c>
      <c r="G695" s="2" t="s">
        <v>86</v>
      </c>
      <c r="H695" s="107"/>
      <c r="I695" s="2" t="s">
        <v>147</v>
      </c>
      <c r="K695" s="2" t="s">
        <v>79</v>
      </c>
      <c r="L695" t="s">
        <v>0</v>
      </c>
      <c r="M695" s="2" t="s">
        <v>87</v>
      </c>
      <c r="O695">
        <v>7</v>
      </c>
      <c r="P695" s="1" t="s">
        <v>1</v>
      </c>
      <c r="Q695">
        <v>5</v>
      </c>
      <c r="S695">
        <f t="shared" si="126"/>
        <v>1</v>
      </c>
      <c r="T695">
        <f t="shared" si="127"/>
        <v>0</v>
      </c>
      <c r="U695">
        <f t="shared" si="128"/>
        <v>0</v>
      </c>
    </row>
    <row r="696" spans="1:21">
      <c r="A696" s="389">
        <v>689</v>
      </c>
      <c r="B696" s="68">
        <v>44</v>
      </c>
      <c r="C696">
        <v>1</v>
      </c>
      <c r="D696" s="81">
        <v>35936</v>
      </c>
      <c r="E696" s="2" t="s">
        <v>108</v>
      </c>
      <c r="F696" s="94" t="s">
        <v>0</v>
      </c>
      <c r="G696" s="2" t="s">
        <v>86</v>
      </c>
      <c r="H696" s="107">
        <v>0</v>
      </c>
      <c r="I696" s="2" t="s">
        <v>147</v>
      </c>
      <c r="K696" s="2" t="s">
        <v>107</v>
      </c>
      <c r="L696" t="s">
        <v>0</v>
      </c>
      <c r="M696" s="2" t="s">
        <v>88</v>
      </c>
      <c r="O696">
        <v>3</v>
      </c>
      <c r="P696" s="1" t="s">
        <v>1</v>
      </c>
      <c r="Q696">
        <v>5</v>
      </c>
      <c r="S696">
        <f t="shared" si="126"/>
        <v>0</v>
      </c>
      <c r="T696">
        <f t="shared" si="127"/>
        <v>0</v>
      </c>
      <c r="U696">
        <f t="shared" si="128"/>
        <v>1</v>
      </c>
    </row>
    <row r="697" spans="1:21">
      <c r="A697" s="389">
        <v>690</v>
      </c>
      <c r="B697" s="68">
        <v>44</v>
      </c>
      <c r="C697">
        <v>2</v>
      </c>
      <c r="D697" s="81">
        <v>35936</v>
      </c>
      <c r="E697" s="2" t="s">
        <v>108</v>
      </c>
      <c r="F697" s="94" t="s">
        <v>0</v>
      </c>
      <c r="G697" s="2" t="s">
        <v>86</v>
      </c>
      <c r="H697" s="107">
        <v>0</v>
      </c>
      <c r="I697" s="2" t="s">
        <v>147</v>
      </c>
      <c r="K697" s="2" t="s">
        <v>112</v>
      </c>
      <c r="L697" t="s">
        <v>0</v>
      </c>
      <c r="M697" s="2" t="s">
        <v>85</v>
      </c>
      <c r="O697">
        <v>2</v>
      </c>
      <c r="P697" s="1" t="s">
        <v>1</v>
      </c>
      <c r="Q697">
        <v>4</v>
      </c>
      <c r="S697">
        <f t="shared" ref="S697:S712" si="129">IF(O697&gt;Q697,1,0)</f>
        <v>0</v>
      </c>
      <c r="T697">
        <f t="shared" ref="T697:T712" si="130">IF(ISNUMBER(Q697),IF(O697=Q697,1,0),0)</f>
        <v>0</v>
      </c>
      <c r="U697">
        <f t="shared" ref="U697:U712" si="131">IF(O697&lt;Q697,1,0)</f>
        <v>1</v>
      </c>
    </row>
    <row r="698" spans="1:21">
      <c r="A698" s="389">
        <v>691</v>
      </c>
      <c r="B698" s="68">
        <v>44</v>
      </c>
      <c r="C698">
        <v>3</v>
      </c>
      <c r="D698" s="81">
        <v>35936</v>
      </c>
      <c r="E698" s="2" t="s">
        <v>108</v>
      </c>
      <c r="F698" s="94" t="s">
        <v>0</v>
      </c>
      <c r="G698" s="2" t="s">
        <v>86</v>
      </c>
      <c r="H698" s="107">
        <v>0</v>
      </c>
      <c r="I698" s="2" t="s">
        <v>147</v>
      </c>
      <c r="K698" s="2" t="s">
        <v>111</v>
      </c>
      <c r="L698" t="s">
        <v>0</v>
      </c>
      <c r="M698" s="2" t="s">
        <v>87</v>
      </c>
      <c r="O698">
        <v>5</v>
      </c>
      <c r="P698" s="1" t="s">
        <v>1</v>
      </c>
      <c r="Q698">
        <v>8</v>
      </c>
      <c r="S698">
        <f t="shared" si="129"/>
        <v>0</v>
      </c>
      <c r="T698">
        <f t="shared" si="130"/>
        <v>0</v>
      </c>
      <c r="U698">
        <f t="shared" si="131"/>
        <v>1</v>
      </c>
    </row>
    <row r="699" spans="1:21">
      <c r="A699" s="389">
        <v>692</v>
      </c>
      <c r="B699" s="68">
        <v>44</v>
      </c>
      <c r="C699">
        <v>4</v>
      </c>
      <c r="D699" s="81">
        <v>35936</v>
      </c>
      <c r="E699" s="2" t="s">
        <v>108</v>
      </c>
      <c r="F699" s="94" t="s">
        <v>0</v>
      </c>
      <c r="G699" s="2" t="s">
        <v>86</v>
      </c>
      <c r="H699" s="107">
        <v>0</v>
      </c>
      <c r="I699" s="2" t="s">
        <v>147</v>
      </c>
      <c r="K699" s="2" t="s">
        <v>109</v>
      </c>
      <c r="L699" t="s">
        <v>0</v>
      </c>
      <c r="M699" s="2" t="s">
        <v>89</v>
      </c>
      <c r="O699">
        <v>4</v>
      </c>
      <c r="P699" s="1" t="s">
        <v>1</v>
      </c>
      <c r="Q699">
        <v>9</v>
      </c>
      <c r="S699">
        <f t="shared" si="129"/>
        <v>0</v>
      </c>
      <c r="T699">
        <f t="shared" si="130"/>
        <v>0</v>
      </c>
      <c r="U699">
        <f t="shared" si="131"/>
        <v>1</v>
      </c>
    </row>
    <row r="700" spans="1:21">
      <c r="A700" s="389">
        <v>693</v>
      </c>
      <c r="B700" s="68">
        <v>44</v>
      </c>
      <c r="C700">
        <v>5</v>
      </c>
      <c r="D700" s="81">
        <v>35936</v>
      </c>
      <c r="E700" s="2" t="s">
        <v>108</v>
      </c>
      <c r="F700" s="94" t="s">
        <v>0</v>
      </c>
      <c r="G700" s="2" t="s">
        <v>86</v>
      </c>
      <c r="H700" s="107"/>
      <c r="I700" s="2" t="s">
        <v>147</v>
      </c>
      <c r="K700" s="2" t="s">
        <v>112</v>
      </c>
      <c r="L700" t="s">
        <v>0</v>
      </c>
      <c r="M700" s="2" t="s">
        <v>88</v>
      </c>
      <c r="O700">
        <v>4</v>
      </c>
      <c r="P700" s="1" t="s">
        <v>1</v>
      </c>
      <c r="Q700">
        <v>1</v>
      </c>
      <c r="S700">
        <f t="shared" si="129"/>
        <v>1</v>
      </c>
      <c r="T700">
        <f t="shared" si="130"/>
        <v>0</v>
      </c>
      <c r="U700">
        <f t="shared" si="131"/>
        <v>0</v>
      </c>
    </row>
    <row r="701" spans="1:21">
      <c r="A701" s="389">
        <v>694</v>
      </c>
      <c r="B701" s="68">
        <v>44</v>
      </c>
      <c r="C701">
        <v>6</v>
      </c>
      <c r="D701" s="81">
        <v>35936</v>
      </c>
      <c r="E701" s="2" t="s">
        <v>108</v>
      </c>
      <c r="F701" s="94" t="s">
        <v>0</v>
      </c>
      <c r="G701" s="2" t="s">
        <v>86</v>
      </c>
      <c r="H701" s="107">
        <v>0</v>
      </c>
      <c r="I701" s="2" t="s">
        <v>147</v>
      </c>
      <c r="K701" s="2" t="s">
        <v>111</v>
      </c>
      <c r="L701" t="s">
        <v>0</v>
      </c>
      <c r="M701" s="2" t="s">
        <v>85</v>
      </c>
      <c r="O701">
        <v>2</v>
      </c>
      <c r="P701" s="1" t="s">
        <v>1</v>
      </c>
      <c r="Q701">
        <v>3</v>
      </c>
      <c r="S701">
        <f t="shared" si="129"/>
        <v>0</v>
      </c>
      <c r="T701">
        <f t="shared" si="130"/>
        <v>0</v>
      </c>
      <c r="U701">
        <f t="shared" si="131"/>
        <v>1</v>
      </c>
    </row>
    <row r="702" spans="1:21">
      <c r="A702" s="389">
        <v>695</v>
      </c>
      <c r="B702" s="68">
        <v>44</v>
      </c>
      <c r="C702">
        <v>7</v>
      </c>
      <c r="D702" s="81">
        <v>35936</v>
      </c>
      <c r="E702" s="2" t="s">
        <v>108</v>
      </c>
      <c r="F702" s="94" t="s">
        <v>0</v>
      </c>
      <c r="G702" s="2" t="s">
        <v>86</v>
      </c>
      <c r="H702" s="107">
        <v>0</v>
      </c>
      <c r="I702" s="2" t="s">
        <v>147</v>
      </c>
      <c r="K702" s="2" t="s">
        <v>109</v>
      </c>
      <c r="L702" t="s">
        <v>0</v>
      </c>
      <c r="M702" s="2" t="s">
        <v>87</v>
      </c>
      <c r="O702">
        <v>2</v>
      </c>
      <c r="P702" s="1" t="s">
        <v>1</v>
      </c>
      <c r="Q702">
        <v>5</v>
      </c>
      <c r="S702">
        <f t="shared" si="129"/>
        <v>0</v>
      </c>
      <c r="T702">
        <f t="shared" si="130"/>
        <v>0</v>
      </c>
      <c r="U702">
        <f t="shared" si="131"/>
        <v>1</v>
      </c>
    </row>
    <row r="703" spans="1:21">
      <c r="A703" s="389">
        <v>696</v>
      </c>
      <c r="B703" s="68">
        <v>44</v>
      </c>
      <c r="C703">
        <v>8</v>
      </c>
      <c r="D703" s="81">
        <v>35936</v>
      </c>
      <c r="E703" s="2" t="s">
        <v>108</v>
      </c>
      <c r="F703" s="94" t="s">
        <v>0</v>
      </c>
      <c r="G703" s="2" t="s">
        <v>86</v>
      </c>
      <c r="H703" s="107">
        <v>0</v>
      </c>
      <c r="I703" s="2" t="s">
        <v>147</v>
      </c>
      <c r="K703" s="2" t="s">
        <v>107</v>
      </c>
      <c r="L703" t="s">
        <v>0</v>
      </c>
      <c r="M703" s="2" t="s">
        <v>89</v>
      </c>
      <c r="O703">
        <v>2</v>
      </c>
      <c r="P703" s="1" t="s">
        <v>1</v>
      </c>
      <c r="Q703">
        <v>3</v>
      </c>
      <c r="S703">
        <f t="shared" si="129"/>
        <v>0</v>
      </c>
      <c r="T703">
        <f t="shared" si="130"/>
        <v>0</v>
      </c>
      <c r="U703">
        <f t="shared" si="131"/>
        <v>1</v>
      </c>
    </row>
    <row r="704" spans="1:21">
      <c r="A704" s="389">
        <v>697</v>
      </c>
      <c r="B704" s="68">
        <v>44</v>
      </c>
      <c r="C704">
        <v>9</v>
      </c>
      <c r="D704" s="81">
        <v>35936</v>
      </c>
      <c r="E704" s="2" t="s">
        <v>108</v>
      </c>
      <c r="F704" s="94" t="s">
        <v>0</v>
      </c>
      <c r="G704" s="2" t="s">
        <v>86</v>
      </c>
      <c r="H704" s="107"/>
      <c r="I704" s="2" t="s">
        <v>147</v>
      </c>
      <c r="K704" s="2" t="s">
        <v>109</v>
      </c>
      <c r="L704" t="s">
        <v>0</v>
      </c>
      <c r="M704" s="2" t="s">
        <v>85</v>
      </c>
      <c r="O704">
        <v>5</v>
      </c>
      <c r="P704" s="1" t="s">
        <v>1</v>
      </c>
      <c r="Q704">
        <v>4</v>
      </c>
      <c r="S704">
        <f t="shared" si="129"/>
        <v>1</v>
      </c>
      <c r="T704">
        <f t="shared" si="130"/>
        <v>0</v>
      </c>
      <c r="U704">
        <f t="shared" si="131"/>
        <v>0</v>
      </c>
    </row>
    <row r="705" spans="1:21">
      <c r="A705" s="389">
        <v>698</v>
      </c>
      <c r="B705" s="68">
        <v>44</v>
      </c>
      <c r="C705">
        <v>10</v>
      </c>
      <c r="D705" s="81">
        <v>35936</v>
      </c>
      <c r="E705" s="2" t="s">
        <v>108</v>
      </c>
      <c r="F705" s="94" t="s">
        <v>0</v>
      </c>
      <c r="G705" s="2" t="s">
        <v>86</v>
      </c>
      <c r="H705" s="107"/>
      <c r="I705" s="2" t="s">
        <v>147</v>
      </c>
      <c r="K705" s="2" t="s">
        <v>111</v>
      </c>
      <c r="L705" t="s">
        <v>0</v>
      </c>
      <c r="M705" s="2" t="s">
        <v>88</v>
      </c>
      <c r="O705">
        <v>4</v>
      </c>
      <c r="P705" s="1" t="s">
        <v>1</v>
      </c>
      <c r="Q705">
        <v>4</v>
      </c>
      <c r="S705">
        <f t="shared" si="129"/>
        <v>0</v>
      </c>
      <c r="T705">
        <f t="shared" si="130"/>
        <v>1</v>
      </c>
      <c r="U705">
        <f t="shared" si="131"/>
        <v>0</v>
      </c>
    </row>
    <row r="706" spans="1:21">
      <c r="A706" s="389">
        <v>699</v>
      </c>
      <c r="B706" s="68">
        <v>44</v>
      </c>
      <c r="C706">
        <v>11</v>
      </c>
      <c r="D706" s="81">
        <v>35936</v>
      </c>
      <c r="E706" s="2" t="s">
        <v>108</v>
      </c>
      <c r="F706" s="94" t="s">
        <v>0</v>
      </c>
      <c r="G706" s="2" t="s">
        <v>86</v>
      </c>
      <c r="H706" s="107"/>
      <c r="I706" s="2" t="s">
        <v>147</v>
      </c>
      <c r="K706" s="2" t="s">
        <v>112</v>
      </c>
      <c r="L706" t="s">
        <v>0</v>
      </c>
      <c r="M706" s="2" t="s">
        <v>89</v>
      </c>
      <c r="O706">
        <v>3</v>
      </c>
      <c r="P706" s="1" t="s">
        <v>1</v>
      </c>
      <c r="Q706">
        <v>2</v>
      </c>
      <c r="S706">
        <f t="shared" si="129"/>
        <v>1</v>
      </c>
      <c r="T706">
        <f t="shared" si="130"/>
        <v>0</v>
      </c>
      <c r="U706">
        <f t="shared" si="131"/>
        <v>0</v>
      </c>
    </row>
    <row r="707" spans="1:21">
      <c r="A707" s="389">
        <v>700</v>
      </c>
      <c r="B707" s="68">
        <v>44</v>
      </c>
      <c r="C707">
        <v>12</v>
      </c>
      <c r="D707" s="81">
        <v>35936</v>
      </c>
      <c r="E707" s="2" t="s">
        <v>108</v>
      </c>
      <c r="F707" s="94" t="s">
        <v>0</v>
      </c>
      <c r="G707" s="2" t="s">
        <v>86</v>
      </c>
      <c r="H707" s="107">
        <v>0</v>
      </c>
      <c r="I707" s="2" t="s">
        <v>147</v>
      </c>
      <c r="K707" s="2" t="s">
        <v>107</v>
      </c>
      <c r="L707" t="s">
        <v>0</v>
      </c>
      <c r="M707" s="2" t="s">
        <v>87</v>
      </c>
      <c r="O707">
        <v>2</v>
      </c>
      <c r="P707" s="1" t="s">
        <v>1</v>
      </c>
      <c r="Q707">
        <v>9</v>
      </c>
      <c r="S707">
        <f t="shared" si="129"/>
        <v>0</v>
      </c>
      <c r="T707">
        <f t="shared" si="130"/>
        <v>0</v>
      </c>
      <c r="U707">
        <f t="shared" si="131"/>
        <v>1</v>
      </c>
    </row>
    <row r="708" spans="1:21">
      <c r="A708" s="389">
        <v>701</v>
      </c>
      <c r="B708" s="68">
        <v>44</v>
      </c>
      <c r="C708">
        <v>13</v>
      </c>
      <c r="D708" s="81">
        <v>35936</v>
      </c>
      <c r="E708" s="2" t="s">
        <v>108</v>
      </c>
      <c r="F708" s="94" t="s">
        <v>0</v>
      </c>
      <c r="G708" s="2" t="s">
        <v>86</v>
      </c>
      <c r="H708" s="107"/>
      <c r="I708" s="2" t="s">
        <v>147</v>
      </c>
      <c r="K708" s="2" t="s">
        <v>107</v>
      </c>
      <c r="L708" t="s">
        <v>0</v>
      </c>
      <c r="M708" s="2" t="s">
        <v>85</v>
      </c>
      <c r="O708">
        <v>4</v>
      </c>
      <c r="P708" s="1" t="s">
        <v>1</v>
      </c>
      <c r="Q708">
        <v>1</v>
      </c>
      <c r="S708">
        <f t="shared" si="129"/>
        <v>1</v>
      </c>
      <c r="T708">
        <f t="shared" si="130"/>
        <v>0</v>
      </c>
      <c r="U708">
        <f t="shared" si="131"/>
        <v>0</v>
      </c>
    </row>
    <row r="709" spans="1:21">
      <c r="A709" s="389">
        <v>702</v>
      </c>
      <c r="B709" s="68">
        <v>44</v>
      </c>
      <c r="C709">
        <v>14</v>
      </c>
      <c r="D709" s="81">
        <v>35936</v>
      </c>
      <c r="E709" s="2" t="s">
        <v>108</v>
      </c>
      <c r="F709" s="94" t="s">
        <v>0</v>
      </c>
      <c r="G709" s="2" t="s">
        <v>86</v>
      </c>
      <c r="H709" s="107">
        <v>0</v>
      </c>
      <c r="I709" s="2" t="s">
        <v>147</v>
      </c>
      <c r="K709" s="2" t="s">
        <v>109</v>
      </c>
      <c r="L709" t="s">
        <v>0</v>
      </c>
      <c r="M709" s="2" t="s">
        <v>88</v>
      </c>
      <c r="O709">
        <v>1</v>
      </c>
      <c r="P709" s="1" t="s">
        <v>1</v>
      </c>
      <c r="Q709">
        <v>7</v>
      </c>
      <c r="S709">
        <f t="shared" si="129"/>
        <v>0</v>
      </c>
      <c r="T709">
        <f t="shared" si="130"/>
        <v>0</v>
      </c>
      <c r="U709">
        <f t="shared" si="131"/>
        <v>1</v>
      </c>
    </row>
    <row r="710" spans="1:21">
      <c r="A710" s="389">
        <v>703</v>
      </c>
      <c r="B710" s="68">
        <v>44</v>
      </c>
      <c r="C710">
        <v>15</v>
      </c>
      <c r="D710" s="81">
        <v>35936</v>
      </c>
      <c r="E710" s="2" t="s">
        <v>108</v>
      </c>
      <c r="F710" s="94" t="s">
        <v>0</v>
      </c>
      <c r="G710" s="2" t="s">
        <v>86</v>
      </c>
      <c r="H710" s="107">
        <v>0</v>
      </c>
      <c r="I710" s="2" t="s">
        <v>147</v>
      </c>
      <c r="K710" s="2" t="s">
        <v>111</v>
      </c>
      <c r="L710" t="s">
        <v>0</v>
      </c>
      <c r="M710" s="2" t="s">
        <v>89</v>
      </c>
      <c r="O710">
        <v>3</v>
      </c>
      <c r="P710" s="1" t="s">
        <v>1</v>
      </c>
      <c r="Q710">
        <v>5</v>
      </c>
      <c r="S710">
        <f t="shared" si="129"/>
        <v>0</v>
      </c>
      <c r="T710">
        <f t="shared" si="130"/>
        <v>0</v>
      </c>
      <c r="U710">
        <f t="shared" si="131"/>
        <v>1</v>
      </c>
    </row>
    <row r="711" spans="1:21">
      <c r="A711" s="389">
        <v>704</v>
      </c>
      <c r="B711" s="68">
        <v>44</v>
      </c>
      <c r="C711">
        <v>16</v>
      </c>
      <c r="D711" s="81">
        <v>35936</v>
      </c>
      <c r="E711" s="2" t="s">
        <v>108</v>
      </c>
      <c r="F711" s="94" t="s">
        <v>0</v>
      </c>
      <c r="G711" s="2" t="s">
        <v>86</v>
      </c>
      <c r="H711" s="107"/>
      <c r="I711" s="2" t="s">
        <v>147</v>
      </c>
      <c r="K711" s="2" t="s">
        <v>112</v>
      </c>
      <c r="L711" t="s">
        <v>0</v>
      </c>
      <c r="M711" s="2" t="s">
        <v>87</v>
      </c>
      <c r="O711">
        <v>7</v>
      </c>
      <c r="P711" s="1" t="s">
        <v>1</v>
      </c>
      <c r="Q711">
        <v>5</v>
      </c>
      <c r="S711">
        <f t="shared" si="129"/>
        <v>1</v>
      </c>
      <c r="T711">
        <f t="shared" si="130"/>
        <v>0</v>
      </c>
      <c r="U711">
        <f t="shared" si="131"/>
        <v>0</v>
      </c>
    </row>
    <row r="712" spans="1:21">
      <c r="A712" s="389">
        <v>705</v>
      </c>
      <c r="B712" s="68">
        <v>45</v>
      </c>
      <c r="C712">
        <v>1</v>
      </c>
      <c r="D712" s="81">
        <v>35939</v>
      </c>
      <c r="E712" s="2" t="s">
        <v>93</v>
      </c>
      <c r="F712" s="94" t="s">
        <v>0</v>
      </c>
      <c r="G712" s="2" t="s">
        <v>115</v>
      </c>
      <c r="H712" s="107"/>
      <c r="I712" s="2" t="s">
        <v>147</v>
      </c>
      <c r="K712" s="2" t="s">
        <v>95</v>
      </c>
      <c r="L712" t="s">
        <v>0</v>
      </c>
      <c r="M712" s="2" t="s">
        <v>119</v>
      </c>
      <c r="O712">
        <v>3</v>
      </c>
      <c r="P712" s="1" t="s">
        <v>1</v>
      </c>
      <c r="Q712">
        <v>3</v>
      </c>
      <c r="S712">
        <f t="shared" si="129"/>
        <v>0</v>
      </c>
      <c r="T712">
        <f t="shared" si="130"/>
        <v>1</v>
      </c>
      <c r="U712">
        <f t="shared" si="131"/>
        <v>0</v>
      </c>
    </row>
    <row r="713" spans="1:21">
      <c r="A713" s="389">
        <v>706</v>
      </c>
      <c r="B713" s="68">
        <v>45</v>
      </c>
      <c r="C713">
        <v>2</v>
      </c>
      <c r="D713" s="81">
        <v>35939</v>
      </c>
      <c r="E713" s="2" t="s">
        <v>93</v>
      </c>
      <c r="F713" s="94" t="s">
        <v>0</v>
      </c>
      <c r="G713" s="2" t="s">
        <v>115</v>
      </c>
      <c r="H713" s="107">
        <v>0</v>
      </c>
      <c r="I713" s="2" t="s">
        <v>147</v>
      </c>
      <c r="K713" s="2" t="s">
        <v>96</v>
      </c>
      <c r="L713" t="s">
        <v>0</v>
      </c>
      <c r="M713" s="2" t="s">
        <v>114</v>
      </c>
      <c r="O713">
        <v>3</v>
      </c>
      <c r="P713" s="1" t="s">
        <v>1</v>
      </c>
      <c r="Q713">
        <v>4</v>
      </c>
      <c r="S713">
        <f t="shared" ref="S713:S728" si="132">IF(O713&gt;Q713,1,0)</f>
        <v>0</v>
      </c>
      <c r="T713">
        <f t="shared" ref="T713:T728" si="133">IF(ISNUMBER(Q713),IF(O713=Q713,1,0),0)</f>
        <v>0</v>
      </c>
      <c r="U713">
        <f t="shared" ref="U713:U728" si="134">IF(O713&lt;Q713,1,0)</f>
        <v>1</v>
      </c>
    </row>
    <row r="714" spans="1:21">
      <c r="A714" s="389">
        <v>707</v>
      </c>
      <c r="B714" s="68">
        <v>45</v>
      </c>
      <c r="C714">
        <v>3</v>
      </c>
      <c r="D714" s="81">
        <v>35939</v>
      </c>
      <c r="E714" s="2" t="s">
        <v>93</v>
      </c>
      <c r="F714" s="94" t="s">
        <v>0</v>
      </c>
      <c r="G714" s="2" t="s">
        <v>115</v>
      </c>
      <c r="H714" s="107">
        <v>0</v>
      </c>
      <c r="I714" s="2" t="s">
        <v>147</v>
      </c>
      <c r="K714" s="2" t="s">
        <v>92</v>
      </c>
      <c r="L714" t="s">
        <v>0</v>
      </c>
      <c r="M714" s="2" t="s">
        <v>120</v>
      </c>
      <c r="O714">
        <v>1</v>
      </c>
      <c r="P714" s="1" t="s">
        <v>1</v>
      </c>
      <c r="Q714">
        <v>3</v>
      </c>
      <c r="S714">
        <f t="shared" si="132"/>
        <v>0</v>
      </c>
      <c r="T714">
        <f t="shared" si="133"/>
        <v>0</v>
      </c>
      <c r="U714">
        <f t="shared" si="134"/>
        <v>1</v>
      </c>
    </row>
    <row r="715" spans="1:21">
      <c r="A715" s="389">
        <v>708</v>
      </c>
      <c r="B715" s="68">
        <v>45</v>
      </c>
      <c r="C715">
        <v>4</v>
      </c>
      <c r="D715" s="81">
        <v>35939</v>
      </c>
      <c r="E715" s="2" t="s">
        <v>93</v>
      </c>
      <c r="F715" s="94" t="s">
        <v>0</v>
      </c>
      <c r="G715" s="2" t="s">
        <v>115</v>
      </c>
      <c r="H715" s="107">
        <v>0</v>
      </c>
      <c r="I715" s="2" t="s">
        <v>147</v>
      </c>
      <c r="K715" s="2" t="s">
        <v>97</v>
      </c>
      <c r="L715" t="s">
        <v>0</v>
      </c>
      <c r="M715" s="2" t="s">
        <v>118</v>
      </c>
      <c r="O715">
        <v>3</v>
      </c>
      <c r="P715" s="1" t="s">
        <v>1</v>
      </c>
      <c r="Q715">
        <v>4</v>
      </c>
      <c r="S715">
        <f t="shared" si="132"/>
        <v>0</v>
      </c>
      <c r="T715">
        <f t="shared" si="133"/>
        <v>0</v>
      </c>
      <c r="U715">
        <f t="shared" si="134"/>
        <v>1</v>
      </c>
    </row>
    <row r="716" spans="1:21">
      <c r="A716" s="389">
        <v>709</v>
      </c>
      <c r="B716" s="68">
        <v>45</v>
      </c>
      <c r="C716">
        <v>5</v>
      </c>
      <c r="D716" s="81">
        <v>35939</v>
      </c>
      <c r="E716" s="2" t="s">
        <v>93</v>
      </c>
      <c r="F716" s="94" t="s">
        <v>0</v>
      </c>
      <c r="G716" s="2" t="s">
        <v>115</v>
      </c>
      <c r="H716" s="107"/>
      <c r="I716" s="2" t="s">
        <v>147</v>
      </c>
      <c r="K716" s="2" t="s">
        <v>96</v>
      </c>
      <c r="L716" t="s">
        <v>0</v>
      </c>
      <c r="M716" s="2" t="s">
        <v>119</v>
      </c>
      <c r="O716">
        <v>5</v>
      </c>
      <c r="P716" s="1" t="s">
        <v>1</v>
      </c>
      <c r="Q716">
        <v>3</v>
      </c>
      <c r="S716">
        <f t="shared" si="132"/>
        <v>1</v>
      </c>
      <c r="T716">
        <f t="shared" si="133"/>
        <v>0</v>
      </c>
      <c r="U716">
        <f t="shared" si="134"/>
        <v>0</v>
      </c>
    </row>
    <row r="717" spans="1:21">
      <c r="A717" s="389">
        <v>710</v>
      </c>
      <c r="B717" s="68">
        <v>45</v>
      </c>
      <c r="C717">
        <v>6</v>
      </c>
      <c r="D717" s="81">
        <v>35939</v>
      </c>
      <c r="E717" s="2" t="s">
        <v>93</v>
      </c>
      <c r="F717" s="94" t="s">
        <v>0</v>
      </c>
      <c r="G717" s="2" t="s">
        <v>115</v>
      </c>
      <c r="H717" s="107">
        <v>0</v>
      </c>
      <c r="I717" s="2" t="s">
        <v>147</v>
      </c>
      <c r="K717" s="2" t="s">
        <v>92</v>
      </c>
      <c r="L717" t="s">
        <v>0</v>
      </c>
      <c r="M717" s="2" t="s">
        <v>114</v>
      </c>
      <c r="O717">
        <v>4</v>
      </c>
      <c r="P717" s="1" t="s">
        <v>1</v>
      </c>
      <c r="Q717">
        <v>6</v>
      </c>
      <c r="S717">
        <f t="shared" si="132"/>
        <v>0</v>
      </c>
      <c r="T717">
        <f t="shared" si="133"/>
        <v>0</v>
      </c>
      <c r="U717">
        <f t="shared" si="134"/>
        <v>1</v>
      </c>
    </row>
    <row r="718" spans="1:21">
      <c r="A718" s="389">
        <v>711</v>
      </c>
      <c r="B718" s="68">
        <v>45</v>
      </c>
      <c r="C718">
        <v>7</v>
      </c>
      <c r="D718" s="81">
        <v>35939</v>
      </c>
      <c r="E718" s="2" t="s">
        <v>93</v>
      </c>
      <c r="F718" s="94" t="s">
        <v>0</v>
      </c>
      <c r="G718" s="2" t="s">
        <v>115</v>
      </c>
      <c r="H718" s="107"/>
      <c r="I718" s="2" t="s">
        <v>147</v>
      </c>
      <c r="K718" s="2" t="s">
        <v>97</v>
      </c>
      <c r="L718" t="s">
        <v>0</v>
      </c>
      <c r="M718" s="2" t="s">
        <v>120</v>
      </c>
      <c r="O718">
        <v>5</v>
      </c>
      <c r="P718" s="1" t="s">
        <v>1</v>
      </c>
      <c r="Q718">
        <v>1</v>
      </c>
      <c r="S718">
        <f t="shared" si="132"/>
        <v>1</v>
      </c>
      <c r="T718">
        <f t="shared" si="133"/>
        <v>0</v>
      </c>
      <c r="U718">
        <f t="shared" si="134"/>
        <v>0</v>
      </c>
    </row>
    <row r="719" spans="1:21">
      <c r="A719" s="389">
        <v>712</v>
      </c>
      <c r="B719" s="68">
        <v>45</v>
      </c>
      <c r="C719">
        <v>8</v>
      </c>
      <c r="D719" s="81">
        <v>35939</v>
      </c>
      <c r="E719" s="2" t="s">
        <v>93</v>
      </c>
      <c r="F719" s="94" t="s">
        <v>0</v>
      </c>
      <c r="G719" s="2" t="s">
        <v>115</v>
      </c>
      <c r="H719" s="107">
        <v>0</v>
      </c>
      <c r="I719" s="2" t="s">
        <v>147</v>
      </c>
      <c r="K719" s="2" t="s">
        <v>95</v>
      </c>
      <c r="L719" t="s">
        <v>0</v>
      </c>
      <c r="M719" s="2" t="s">
        <v>118</v>
      </c>
      <c r="O719">
        <v>3</v>
      </c>
      <c r="P719" s="1" t="s">
        <v>1</v>
      </c>
      <c r="Q719">
        <v>5</v>
      </c>
      <c r="S719">
        <f t="shared" si="132"/>
        <v>0</v>
      </c>
      <c r="T719">
        <f t="shared" si="133"/>
        <v>0</v>
      </c>
      <c r="U719">
        <f t="shared" si="134"/>
        <v>1</v>
      </c>
    </row>
    <row r="720" spans="1:21">
      <c r="A720" s="389">
        <v>713</v>
      </c>
      <c r="B720" s="68">
        <v>45</v>
      </c>
      <c r="C720">
        <v>9</v>
      </c>
      <c r="D720" s="81">
        <v>35939</v>
      </c>
      <c r="E720" s="2" t="s">
        <v>93</v>
      </c>
      <c r="F720" s="94" t="s">
        <v>0</v>
      </c>
      <c r="G720" s="2" t="s">
        <v>115</v>
      </c>
      <c r="H720" s="107">
        <v>0</v>
      </c>
      <c r="I720" s="2" t="s">
        <v>147</v>
      </c>
      <c r="K720" s="2" t="s">
        <v>97</v>
      </c>
      <c r="L720" t="s">
        <v>0</v>
      </c>
      <c r="M720" s="2" t="s">
        <v>114</v>
      </c>
      <c r="O720">
        <v>2</v>
      </c>
      <c r="P720" s="1" t="s">
        <v>1</v>
      </c>
      <c r="Q720">
        <v>3</v>
      </c>
      <c r="S720">
        <f t="shared" si="132"/>
        <v>0</v>
      </c>
      <c r="T720">
        <f t="shared" si="133"/>
        <v>0</v>
      </c>
      <c r="U720">
        <f t="shared" si="134"/>
        <v>1</v>
      </c>
    </row>
    <row r="721" spans="1:21">
      <c r="A721" s="389">
        <v>714</v>
      </c>
      <c r="B721" s="68">
        <v>45</v>
      </c>
      <c r="C721">
        <v>10</v>
      </c>
      <c r="D721" s="81">
        <v>35939</v>
      </c>
      <c r="E721" s="2" t="s">
        <v>93</v>
      </c>
      <c r="F721" s="94" t="s">
        <v>0</v>
      </c>
      <c r="G721" s="2" t="s">
        <v>115</v>
      </c>
      <c r="H721" s="107"/>
      <c r="I721" s="2" t="s">
        <v>147</v>
      </c>
      <c r="K721" s="2" t="s">
        <v>92</v>
      </c>
      <c r="L721" t="s">
        <v>0</v>
      </c>
      <c r="M721" s="2" t="s">
        <v>119</v>
      </c>
      <c r="O721">
        <v>5</v>
      </c>
      <c r="P721" s="1" t="s">
        <v>1</v>
      </c>
      <c r="Q721">
        <v>5</v>
      </c>
      <c r="S721">
        <f t="shared" si="132"/>
        <v>0</v>
      </c>
      <c r="T721">
        <f t="shared" si="133"/>
        <v>1</v>
      </c>
      <c r="U721">
        <f t="shared" si="134"/>
        <v>0</v>
      </c>
    </row>
    <row r="722" spans="1:21">
      <c r="A722" s="389">
        <v>715</v>
      </c>
      <c r="B722" s="68">
        <v>45</v>
      </c>
      <c r="C722">
        <v>11</v>
      </c>
      <c r="D722" s="81">
        <v>35939</v>
      </c>
      <c r="E722" s="2" t="s">
        <v>93</v>
      </c>
      <c r="F722" s="94" t="s">
        <v>0</v>
      </c>
      <c r="G722" s="2" t="s">
        <v>115</v>
      </c>
      <c r="H722" s="107"/>
      <c r="I722" s="2" t="s">
        <v>147</v>
      </c>
      <c r="K722" s="2" t="s">
        <v>96</v>
      </c>
      <c r="L722" t="s">
        <v>0</v>
      </c>
      <c r="M722" s="2" t="s">
        <v>118</v>
      </c>
      <c r="O722">
        <v>6</v>
      </c>
      <c r="P722" s="1" t="s">
        <v>1</v>
      </c>
      <c r="Q722">
        <v>2</v>
      </c>
      <c r="S722">
        <f t="shared" si="132"/>
        <v>1</v>
      </c>
      <c r="T722">
        <f t="shared" si="133"/>
        <v>0</v>
      </c>
      <c r="U722">
        <f t="shared" si="134"/>
        <v>0</v>
      </c>
    </row>
    <row r="723" spans="1:21">
      <c r="A723" s="389">
        <v>716</v>
      </c>
      <c r="B723" s="68">
        <v>45</v>
      </c>
      <c r="C723">
        <v>12</v>
      </c>
      <c r="D723" s="81">
        <v>35939</v>
      </c>
      <c r="E723" s="2" t="s">
        <v>93</v>
      </c>
      <c r="F723" s="94" t="s">
        <v>0</v>
      </c>
      <c r="G723" s="2" t="s">
        <v>115</v>
      </c>
      <c r="H723" s="107">
        <v>0</v>
      </c>
      <c r="I723" s="2" t="s">
        <v>147</v>
      </c>
      <c r="K723" s="2" t="s">
        <v>95</v>
      </c>
      <c r="L723" t="s">
        <v>0</v>
      </c>
      <c r="M723" s="2" t="s">
        <v>120</v>
      </c>
      <c r="O723">
        <v>1</v>
      </c>
      <c r="P723" s="1" t="s">
        <v>1</v>
      </c>
      <c r="Q723">
        <v>2</v>
      </c>
      <c r="S723">
        <f t="shared" si="132"/>
        <v>0</v>
      </c>
      <c r="T723">
        <f t="shared" si="133"/>
        <v>0</v>
      </c>
      <c r="U723">
        <f t="shared" si="134"/>
        <v>1</v>
      </c>
    </row>
    <row r="724" spans="1:21">
      <c r="A724" s="389">
        <v>717</v>
      </c>
      <c r="B724" s="68">
        <v>45</v>
      </c>
      <c r="C724">
        <v>13</v>
      </c>
      <c r="D724" s="81">
        <v>35939</v>
      </c>
      <c r="E724" s="2" t="s">
        <v>93</v>
      </c>
      <c r="F724" s="94" t="s">
        <v>0</v>
      </c>
      <c r="G724" s="2" t="s">
        <v>115</v>
      </c>
      <c r="H724" s="107"/>
      <c r="I724" s="2" t="s">
        <v>147</v>
      </c>
      <c r="K724" s="2" t="s">
        <v>95</v>
      </c>
      <c r="L724" t="s">
        <v>0</v>
      </c>
      <c r="M724" s="2" t="s">
        <v>114</v>
      </c>
      <c r="O724">
        <v>3</v>
      </c>
      <c r="P724" s="1" t="s">
        <v>1</v>
      </c>
      <c r="Q724">
        <v>3</v>
      </c>
      <c r="S724">
        <f t="shared" si="132"/>
        <v>0</v>
      </c>
      <c r="T724">
        <f t="shared" si="133"/>
        <v>1</v>
      </c>
      <c r="U724">
        <f t="shared" si="134"/>
        <v>0</v>
      </c>
    </row>
    <row r="725" spans="1:21">
      <c r="A725" s="389">
        <v>718</v>
      </c>
      <c r="B725" s="68">
        <v>45</v>
      </c>
      <c r="C725">
        <v>14</v>
      </c>
      <c r="D725" s="81">
        <v>35939</v>
      </c>
      <c r="E725" s="2" t="s">
        <v>93</v>
      </c>
      <c r="F725" s="94" t="s">
        <v>0</v>
      </c>
      <c r="G725" s="2" t="s">
        <v>115</v>
      </c>
      <c r="H725" s="107"/>
      <c r="I725" s="2" t="s">
        <v>147</v>
      </c>
      <c r="K725" s="2" t="s">
        <v>97</v>
      </c>
      <c r="L725" t="s">
        <v>0</v>
      </c>
      <c r="M725" s="2" t="s">
        <v>119</v>
      </c>
      <c r="O725">
        <v>4</v>
      </c>
      <c r="P725" s="1" t="s">
        <v>1</v>
      </c>
      <c r="Q725">
        <v>1</v>
      </c>
      <c r="S725">
        <f t="shared" si="132"/>
        <v>1</v>
      </c>
      <c r="T725">
        <f t="shared" si="133"/>
        <v>0</v>
      </c>
      <c r="U725">
        <f t="shared" si="134"/>
        <v>0</v>
      </c>
    </row>
    <row r="726" spans="1:21">
      <c r="A726" s="389">
        <v>719</v>
      </c>
      <c r="B726" s="68">
        <v>45</v>
      </c>
      <c r="C726">
        <v>15</v>
      </c>
      <c r="D726" s="81">
        <v>35939</v>
      </c>
      <c r="E726" s="2" t="s">
        <v>93</v>
      </c>
      <c r="F726" s="94" t="s">
        <v>0</v>
      </c>
      <c r="G726" s="2" t="s">
        <v>115</v>
      </c>
      <c r="H726" s="107">
        <v>0</v>
      </c>
      <c r="I726" s="2" t="s">
        <v>147</v>
      </c>
      <c r="K726" s="2" t="s">
        <v>92</v>
      </c>
      <c r="L726" t="s">
        <v>0</v>
      </c>
      <c r="M726" s="2" t="s">
        <v>118</v>
      </c>
      <c r="O726">
        <v>3</v>
      </c>
      <c r="P726" s="1" t="s">
        <v>1</v>
      </c>
      <c r="Q726">
        <v>10</v>
      </c>
      <c r="S726">
        <f t="shared" si="132"/>
        <v>0</v>
      </c>
      <c r="T726">
        <f t="shared" si="133"/>
        <v>0</v>
      </c>
      <c r="U726">
        <f t="shared" si="134"/>
        <v>1</v>
      </c>
    </row>
    <row r="727" spans="1:21">
      <c r="A727" s="389">
        <v>720</v>
      </c>
      <c r="B727" s="68">
        <v>45</v>
      </c>
      <c r="C727">
        <v>16</v>
      </c>
      <c r="D727" s="81">
        <v>35939</v>
      </c>
      <c r="E727" s="2" t="s">
        <v>93</v>
      </c>
      <c r="F727" s="94" t="s">
        <v>0</v>
      </c>
      <c r="G727" s="2" t="s">
        <v>115</v>
      </c>
      <c r="H727" s="107"/>
      <c r="I727" s="2" t="s">
        <v>147</v>
      </c>
      <c r="K727" s="2" t="s">
        <v>96</v>
      </c>
      <c r="L727" t="s">
        <v>0</v>
      </c>
      <c r="M727" s="2" t="s">
        <v>120</v>
      </c>
      <c r="O727">
        <v>7</v>
      </c>
      <c r="P727" s="1" t="s">
        <v>1</v>
      </c>
      <c r="Q727">
        <v>4</v>
      </c>
      <c r="S727">
        <f t="shared" si="132"/>
        <v>1</v>
      </c>
      <c r="T727">
        <f t="shared" si="133"/>
        <v>0</v>
      </c>
      <c r="U727">
        <f t="shared" si="134"/>
        <v>0</v>
      </c>
    </row>
    <row r="728" spans="1:21">
      <c r="A728" s="299"/>
      <c r="B728" s="68"/>
      <c r="D728" s="81"/>
      <c r="E728" s="2"/>
      <c r="F728" s="94"/>
      <c r="G728" s="2"/>
      <c r="H728" s="107"/>
      <c r="I728" s="2"/>
      <c r="K728" s="2"/>
      <c r="M728" s="2"/>
      <c r="P728" s="1"/>
      <c r="S728">
        <f t="shared" si="132"/>
        <v>0</v>
      </c>
      <c r="T728">
        <f t="shared" si="133"/>
        <v>0</v>
      </c>
      <c r="U728">
        <f t="shared" si="134"/>
        <v>0</v>
      </c>
    </row>
    <row r="729" spans="1:21">
      <c r="A729" s="299"/>
      <c r="B729" s="68"/>
      <c r="D729" s="81"/>
      <c r="E729" s="2"/>
      <c r="F729" s="94"/>
      <c r="G729" s="2"/>
      <c r="H729" s="107"/>
      <c r="I729" s="2"/>
      <c r="K729" s="2"/>
      <c r="M729" s="2"/>
      <c r="P729" s="1"/>
      <c r="S729">
        <f>IF(O729&gt;Q729,1,0)</f>
        <v>0</v>
      </c>
      <c r="T729">
        <f>IF(ISNUMBER(Q729),IF(O729=Q729,1,0),0)</f>
        <v>0</v>
      </c>
      <c r="U729">
        <f>IF(O729&lt;Q729,1,0)</f>
        <v>0</v>
      </c>
    </row>
    <row r="730" spans="1:21">
      <c r="A730" s="299"/>
    </row>
    <row r="731" spans="1:21">
      <c r="A731" s="299"/>
    </row>
    <row r="732" spans="1:21">
      <c r="A732" s="299"/>
    </row>
    <row r="733" spans="1:21">
      <c r="A733" s="299"/>
    </row>
    <row r="734" spans="1:21">
      <c r="A734" s="299"/>
    </row>
    <row r="735" spans="1:21">
      <c r="A735" s="299"/>
    </row>
    <row r="736" spans="1:21">
      <c r="A736" s="299"/>
    </row>
    <row r="737" spans="1:1">
      <c r="A737" s="299"/>
    </row>
    <row r="738" spans="1:1">
      <c r="A738" s="299"/>
    </row>
    <row r="739" spans="1:1">
      <c r="A739" s="299"/>
    </row>
    <row r="740" spans="1:1">
      <c r="A740" s="299"/>
    </row>
    <row r="741" spans="1:1">
      <c r="A741" s="299"/>
    </row>
    <row r="742" spans="1:1">
      <c r="A742" s="299"/>
    </row>
    <row r="743" spans="1:1">
      <c r="A743" s="299"/>
    </row>
  </sheetData>
  <autoFilter ref="B7:Q729"/>
  <mergeCells count="1">
    <mergeCell ref="A2:Q2"/>
  </mergeCells>
  <phoneticPr fontId="0" type="noConversion"/>
  <printOptions horizontalCentered="1"/>
  <pageMargins left="0" right="0" top="0.19685039370078741" bottom="0.39370078740157483" header="0.51181102362204722" footer="0.51181102362204722"/>
  <pageSetup paperSize="9" scale="6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8" r:id="rId4" name="Button 54">
              <controlPr defaultSize="0" print="0" autoFill="0" autoPict="0" macro="[0]!einzelergebnisse_tore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4</xdr:col>
                    <xdr:colOff>323850</xdr:colOff>
                    <xdr:row>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" name="Button 55">
              <controlPr defaultSize="0" print="0" autoFill="0" autoPict="0" macro="[0]!einzelergebnisse_reihenfolge">
                <anchor moveWithCells="1" sizeWithCells="1">
                  <from>
                    <xdr:col>4</xdr:col>
                    <xdr:colOff>314325</xdr:colOff>
                    <xdr:row>0</xdr:row>
                    <xdr:rowOff>9525</xdr:rowOff>
                  </from>
                  <to>
                    <xdr:col>8</xdr:col>
                    <xdr:colOff>0</xdr:colOff>
                    <xdr:row>0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W369"/>
  <sheetViews>
    <sheetView showGridLines="0" zoomScale="79" workbookViewId="0"/>
  </sheetViews>
  <sheetFormatPr baseColWidth="10" defaultRowHeight="12.75"/>
  <cols>
    <col min="1" max="1" width="5.28515625" style="1" bestFit="1" customWidth="1"/>
    <col min="2" max="2" width="5.7109375" customWidth="1"/>
    <col min="3" max="3" width="24.28515625" bestFit="1" customWidth="1"/>
    <col min="4" max="4" width="10.85546875" style="1" bestFit="1" customWidth="1"/>
    <col min="5" max="5" width="23.140625" style="1" bestFit="1" customWidth="1"/>
    <col min="6" max="6" width="1.85546875" style="1" bestFit="1" customWidth="1"/>
    <col min="7" max="7" width="23.140625" bestFit="1" customWidth="1"/>
    <col min="8" max="8" width="18.28515625" hidden="1" customWidth="1"/>
    <col min="9" max="9" width="2.7109375" customWidth="1"/>
    <col min="10" max="10" width="5.140625" customWidth="1"/>
    <col min="11" max="11" width="5.7109375" customWidth="1"/>
    <col min="12" max="12" width="5.7109375" bestFit="1" customWidth="1"/>
    <col min="13" max="13" width="2.140625" customWidth="1"/>
    <col min="14" max="14" width="1.85546875" customWidth="1"/>
    <col min="15" max="15" width="5.7109375" bestFit="1" customWidth="1"/>
    <col min="16" max="16" width="1.5703125" bestFit="1" customWidth="1"/>
    <col min="17" max="17" width="6" bestFit="1" customWidth="1"/>
    <col min="18" max="18" width="2.42578125" customWidth="1"/>
    <col min="19" max="19" width="6.5703125" bestFit="1" customWidth="1"/>
    <col min="20" max="20" width="1.5703125" bestFit="1" customWidth="1"/>
    <col min="21" max="21" width="6" bestFit="1" customWidth="1"/>
    <col min="22" max="22" width="2.7109375" customWidth="1"/>
    <col min="23" max="23" width="6.28515625" bestFit="1" customWidth="1"/>
  </cols>
  <sheetData>
    <row r="1" spans="1:23" ht="24.95" customHeight="1" thickBot="1">
      <c r="D1"/>
      <c r="E1"/>
      <c r="F1"/>
    </row>
    <row r="2" spans="1:23" ht="32.1" customHeight="1" thickBot="1">
      <c r="A2" s="434" t="s">
        <v>14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6"/>
    </row>
    <row r="3" spans="1:23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3" s="53" customFormat="1" ht="12.75" customHeight="1" thickBot="1">
      <c r="A4" s="83"/>
      <c r="B4" s="49"/>
      <c r="C4" s="49"/>
      <c r="D4" s="49"/>
      <c r="E4" s="49"/>
      <c r="F4" s="49"/>
      <c r="G4" s="54" t="s">
        <v>15</v>
      </c>
      <c r="H4" s="56"/>
      <c r="I4" s="50"/>
      <c r="J4" s="51">
        <f>SUBTOTAL(9,J8:J369)</f>
        <v>586</v>
      </c>
      <c r="K4" s="51">
        <f>SUBTOTAL(9,K8:K369)</f>
        <v>268</v>
      </c>
      <c r="L4" s="51">
        <f>SUBTOTAL(9,L8:L369)</f>
        <v>586</v>
      </c>
      <c r="M4" s="51"/>
      <c r="N4" s="51"/>
      <c r="O4" s="51">
        <f>SUBTOTAL(9,O8:O369)</f>
        <v>1440</v>
      </c>
      <c r="P4" s="51" t="s">
        <v>1</v>
      </c>
      <c r="Q4" s="51">
        <f>SUBTOTAL(9,Q8:Q369)</f>
        <v>1440</v>
      </c>
      <c r="R4" s="51"/>
      <c r="S4" s="51">
        <f>SUBTOTAL(9,S8:S369)</f>
        <v>4852</v>
      </c>
      <c r="T4" s="51" t="s">
        <v>1</v>
      </c>
      <c r="U4" s="51">
        <f>SUBTOTAL(9,U8:U369)</f>
        <v>4852</v>
      </c>
      <c r="V4" s="51"/>
      <c r="W4" s="52">
        <f>SUBTOTAL(9,W8:W369)</f>
        <v>0</v>
      </c>
    </row>
    <row r="5" spans="1:23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3">
      <c r="A6" s="109" t="s">
        <v>32</v>
      </c>
      <c r="B6" s="76" t="s">
        <v>12</v>
      </c>
      <c r="C6" s="76" t="s">
        <v>28</v>
      </c>
      <c r="D6" s="76" t="s">
        <v>2</v>
      </c>
      <c r="E6" s="73" t="s">
        <v>27</v>
      </c>
      <c r="F6" s="72" t="s">
        <v>0</v>
      </c>
      <c r="G6" s="74" t="s">
        <v>3</v>
      </c>
      <c r="H6" s="75" t="s">
        <v>16</v>
      </c>
      <c r="I6" s="75"/>
      <c r="J6" s="97" t="s">
        <v>18</v>
      </c>
      <c r="K6" s="79" t="s">
        <v>19</v>
      </c>
      <c r="L6" s="79" t="s">
        <v>20</v>
      </c>
      <c r="M6" s="77"/>
      <c r="N6" s="77"/>
      <c r="O6" s="77"/>
      <c r="P6" s="77" t="s">
        <v>7</v>
      </c>
      <c r="Q6" s="77"/>
      <c r="R6" s="77"/>
      <c r="S6" s="77"/>
      <c r="T6" s="77" t="s">
        <v>8</v>
      </c>
      <c r="U6" s="77"/>
      <c r="V6" s="77"/>
      <c r="W6" s="78" t="s">
        <v>17</v>
      </c>
    </row>
    <row r="7" spans="1:23" ht="6.95" customHeight="1"/>
    <row r="8" spans="1:23">
      <c r="A8" s="361">
        <v>1</v>
      </c>
      <c r="B8" s="80">
        <v>36</v>
      </c>
      <c r="C8" t="s">
        <v>123</v>
      </c>
      <c r="D8" s="46">
        <v>35854</v>
      </c>
      <c r="E8" t="s">
        <v>124</v>
      </c>
      <c r="F8" s="45" t="s">
        <v>0</v>
      </c>
      <c r="G8" t="s">
        <v>100</v>
      </c>
      <c r="H8" t="s">
        <v>147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28</v>
      </c>
      <c r="T8" t="s">
        <v>1</v>
      </c>
      <c r="U8">
        <v>9</v>
      </c>
      <c r="W8">
        <v>19</v>
      </c>
    </row>
    <row r="9" spans="1:23">
      <c r="A9" s="361">
        <v>2</v>
      </c>
      <c r="B9" s="80">
        <v>29</v>
      </c>
      <c r="C9" t="s">
        <v>77</v>
      </c>
      <c r="D9" s="46">
        <v>35833</v>
      </c>
      <c r="E9" t="s">
        <v>74</v>
      </c>
      <c r="F9" s="45" t="s">
        <v>0</v>
      </c>
      <c r="G9" t="s">
        <v>130</v>
      </c>
      <c r="H9" t="s">
        <v>147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22</v>
      </c>
      <c r="T9" t="s">
        <v>1</v>
      </c>
      <c r="U9">
        <v>8</v>
      </c>
      <c r="W9">
        <v>14</v>
      </c>
    </row>
    <row r="10" spans="1:23">
      <c r="A10" s="361">
        <v>3</v>
      </c>
      <c r="B10" s="80">
        <v>43</v>
      </c>
      <c r="C10" t="s">
        <v>81</v>
      </c>
      <c r="D10" s="46">
        <v>35903</v>
      </c>
      <c r="E10" t="s">
        <v>80</v>
      </c>
      <c r="F10" s="45" t="s">
        <v>0</v>
      </c>
      <c r="G10" t="s">
        <v>86</v>
      </c>
      <c r="H10" t="s">
        <v>147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27</v>
      </c>
      <c r="T10" t="s">
        <v>1</v>
      </c>
      <c r="U10">
        <v>14</v>
      </c>
      <c r="W10">
        <v>13</v>
      </c>
    </row>
    <row r="11" spans="1:23">
      <c r="A11" s="361">
        <v>4</v>
      </c>
      <c r="B11" s="80">
        <v>14</v>
      </c>
      <c r="C11" t="s">
        <v>73</v>
      </c>
      <c r="D11" s="46">
        <v>35778</v>
      </c>
      <c r="E11" t="s">
        <v>74</v>
      </c>
      <c r="F11" s="45" t="s">
        <v>0</v>
      </c>
      <c r="G11" t="s">
        <v>124</v>
      </c>
      <c r="H11" t="s">
        <v>147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17</v>
      </c>
      <c r="T11" t="s">
        <v>1</v>
      </c>
      <c r="U11">
        <v>5</v>
      </c>
      <c r="W11">
        <v>12</v>
      </c>
    </row>
    <row r="12" spans="1:23">
      <c r="A12" s="361">
        <v>5</v>
      </c>
      <c r="B12" s="80">
        <v>9</v>
      </c>
      <c r="C12" t="s">
        <v>77</v>
      </c>
      <c r="D12" s="46">
        <v>35756</v>
      </c>
      <c r="E12" t="s">
        <v>74</v>
      </c>
      <c r="F12" s="45" t="s">
        <v>0</v>
      </c>
      <c r="G12" t="s">
        <v>108</v>
      </c>
      <c r="H12" t="s">
        <v>147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21</v>
      </c>
      <c r="T12" t="s">
        <v>1</v>
      </c>
      <c r="U12">
        <v>10</v>
      </c>
      <c r="W12">
        <v>11</v>
      </c>
    </row>
    <row r="13" spans="1:23">
      <c r="A13" s="361">
        <v>6</v>
      </c>
      <c r="B13" s="80">
        <v>6</v>
      </c>
      <c r="C13" t="s">
        <v>97</v>
      </c>
      <c r="D13" s="46">
        <v>35743</v>
      </c>
      <c r="E13" t="s">
        <v>93</v>
      </c>
      <c r="F13" s="45" t="s">
        <v>0</v>
      </c>
      <c r="G13" t="s">
        <v>108</v>
      </c>
      <c r="H13" t="s">
        <v>147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19</v>
      </c>
      <c r="T13" t="s">
        <v>1</v>
      </c>
      <c r="U13">
        <v>8</v>
      </c>
      <c r="W13">
        <v>11</v>
      </c>
    </row>
    <row r="14" spans="1:23">
      <c r="A14" s="361">
        <v>7</v>
      </c>
      <c r="B14" s="80">
        <v>31</v>
      </c>
      <c r="C14" t="s">
        <v>135</v>
      </c>
      <c r="D14" s="46">
        <v>35841</v>
      </c>
      <c r="E14" t="s">
        <v>137</v>
      </c>
      <c r="F14" s="45" t="s">
        <v>0</v>
      </c>
      <c r="G14" t="s">
        <v>115</v>
      </c>
      <c r="H14" t="s">
        <v>147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14</v>
      </c>
      <c r="T14" t="s">
        <v>1</v>
      </c>
      <c r="U14">
        <v>3</v>
      </c>
      <c r="W14">
        <v>11</v>
      </c>
    </row>
    <row r="15" spans="1:23">
      <c r="A15" s="361">
        <v>8</v>
      </c>
      <c r="B15" s="80">
        <v>12</v>
      </c>
      <c r="C15" t="s">
        <v>126</v>
      </c>
      <c r="D15" s="46">
        <v>35777</v>
      </c>
      <c r="E15" t="s">
        <v>124</v>
      </c>
      <c r="F15" s="45" t="s">
        <v>0</v>
      </c>
      <c r="G15" t="s">
        <v>130</v>
      </c>
      <c r="H15" t="s">
        <v>147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19</v>
      </c>
      <c r="T15" t="s">
        <v>1</v>
      </c>
      <c r="U15">
        <v>9</v>
      </c>
      <c r="W15">
        <v>10</v>
      </c>
    </row>
    <row r="16" spans="1:23">
      <c r="A16" s="361">
        <v>9</v>
      </c>
      <c r="B16" s="80">
        <v>3</v>
      </c>
      <c r="C16" t="s">
        <v>77</v>
      </c>
      <c r="D16" s="46">
        <v>35715</v>
      </c>
      <c r="E16" t="s">
        <v>74</v>
      </c>
      <c r="F16" s="45" t="s">
        <v>0</v>
      </c>
      <c r="G16" t="s">
        <v>100</v>
      </c>
      <c r="H16" t="s">
        <v>147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19</v>
      </c>
      <c r="T16" t="s">
        <v>1</v>
      </c>
      <c r="U16">
        <v>9</v>
      </c>
      <c r="W16">
        <v>10</v>
      </c>
    </row>
    <row r="17" spans="1:23">
      <c r="A17" s="361">
        <v>10</v>
      </c>
      <c r="B17" s="80">
        <v>35</v>
      </c>
      <c r="C17" t="s">
        <v>112</v>
      </c>
      <c r="D17" s="46">
        <v>35854</v>
      </c>
      <c r="E17" t="s">
        <v>108</v>
      </c>
      <c r="F17" s="45" t="s">
        <v>0</v>
      </c>
      <c r="G17" t="s">
        <v>124</v>
      </c>
      <c r="H17" t="s">
        <v>147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18</v>
      </c>
      <c r="T17" t="s">
        <v>1</v>
      </c>
      <c r="U17">
        <v>8</v>
      </c>
      <c r="W17">
        <v>10</v>
      </c>
    </row>
    <row r="18" spans="1:23">
      <c r="A18" s="361">
        <v>11</v>
      </c>
      <c r="B18" s="80">
        <v>33</v>
      </c>
      <c r="C18" t="s">
        <v>79</v>
      </c>
      <c r="D18" s="46">
        <v>35853</v>
      </c>
      <c r="E18" t="s">
        <v>80</v>
      </c>
      <c r="F18" s="45" t="s">
        <v>0</v>
      </c>
      <c r="G18" t="s">
        <v>137</v>
      </c>
      <c r="H18" t="s">
        <v>147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18</v>
      </c>
      <c r="T18" t="s">
        <v>1</v>
      </c>
      <c r="U18">
        <v>8</v>
      </c>
      <c r="W18">
        <v>10</v>
      </c>
    </row>
    <row r="19" spans="1:23">
      <c r="A19" s="361">
        <v>12</v>
      </c>
      <c r="B19" s="80">
        <v>42</v>
      </c>
      <c r="C19" t="s">
        <v>73</v>
      </c>
      <c r="D19" s="46">
        <v>35903</v>
      </c>
      <c r="E19" t="s">
        <v>74</v>
      </c>
      <c r="F19" s="45" t="s">
        <v>0</v>
      </c>
      <c r="G19" t="s">
        <v>115</v>
      </c>
      <c r="H19" t="s">
        <v>147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14</v>
      </c>
      <c r="T19" t="s">
        <v>1</v>
      </c>
      <c r="U19">
        <v>5</v>
      </c>
      <c r="W19">
        <v>9</v>
      </c>
    </row>
    <row r="20" spans="1:23">
      <c r="A20" s="361">
        <v>13</v>
      </c>
      <c r="B20" s="80">
        <v>26</v>
      </c>
      <c r="C20" t="s">
        <v>75</v>
      </c>
      <c r="D20" s="46">
        <v>35833</v>
      </c>
      <c r="E20" t="s">
        <v>74</v>
      </c>
      <c r="F20" s="45" t="s">
        <v>0</v>
      </c>
      <c r="G20" t="s">
        <v>137</v>
      </c>
      <c r="H20" t="s">
        <v>147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15</v>
      </c>
      <c r="T20" t="s">
        <v>1</v>
      </c>
      <c r="U20">
        <v>7</v>
      </c>
      <c r="W20">
        <v>8</v>
      </c>
    </row>
    <row r="21" spans="1:23">
      <c r="A21" s="361">
        <v>14</v>
      </c>
      <c r="B21" s="80">
        <v>15</v>
      </c>
      <c r="C21" t="s">
        <v>112</v>
      </c>
      <c r="D21" s="46">
        <v>35784</v>
      </c>
      <c r="E21" t="s">
        <v>108</v>
      </c>
      <c r="F21" s="45" t="s">
        <v>0</v>
      </c>
      <c r="G21" t="s">
        <v>100</v>
      </c>
      <c r="H21" t="s">
        <v>147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12</v>
      </c>
      <c r="T21" t="s">
        <v>1</v>
      </c>
      <c r="U21">
        <v>5</v>
      </c>
      <c r="W21">
        <v>7</v>
      </c>
    </row>
    <row r="22" spans="1:23">
      <c r="A22" s="361">
        <v>15</v>
      </c>
      <c r="B22" s="80">
        <v>43</v>
      </c>
      <c r="C22" t="s">
        <v>83</v>
      </c>
      <c r="D22" s="46">
        <v>35903</v>
      </c>
      <c r="E22" t="s">
        <v>80</v>
      </c>
      <c r="F22" s="45" t="s">
        <v>0</v>
      </c>
      <c r="G22" t="s">
        <v>86</v>
      </c>
      <c r="H22" t="s">
        <v>147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17</v>
      </c>
      <c r="T22" t="s">
        <v>1</v>
      </c>
      <c r="U22">
        <v>12</v>
      </c>
      <c r="W22">
        <v>5</v>
      </c>
    </row>
    <row r="23" spans="1:23">
      <c r="A23" s="361">
        <v>16</v>
      </c>
      <c r="B23" s="80">
        <v>25</v>
      </c>
      <c r="C23" t="s">
        <v>90</v>
      </c>
      <c r="D23" s="46">
        <v>35833</v>
      </c>
      <c r="E23" t="s">
        <v>86</v>
      </c>
      <c r="F23" s="45" t="s">
        <v>0</v>
      </c>
      <c r="G23" t="s">
        <v>130</v>
      </c>
      <c r="H23" t="s">
        <v>147</v>
      </c>
      <c r="J23">
        <v>3</v>
      </c>
      <c r="K23">
        <v>1</v>
      </c>
      <c r="L23">
        <v>0</v>
      </c>
      <c r="O23">
        <v>7</v>
      </c>
      <c r="P23" t="s">
        <v>1</v>
      </c>
      <c r="Q23">
        <v>1</v>
      </c>
      <c r="S23">
        <v>21</v>
      </c>
      <c r="T23" t="s">
        <v>1</v>
      </c>
      <c r="U23">
        <v>8</v>
      </c>
      <c r="W23">
        <v>13</v>
      </c>
    </row>
    <row r="24" spans="1:23">
      <c r="A24" s="361">
        <v>17</v>
      </c>
      <c r="B24" s="80">
        <v>18</v>
      </c>
      <c r="C24" t="s">
        <v>101</v>
      </c>
      <c r="D24" s="46">
        <v>35792</v>
      </c>
      <c r="E24" t="s">
        <v>100</v>
      </c>
      <c r="F24" s="45" t="s">
        <v>0</v>
      </c>
      <c r="G24" t="s">
        <v>93</v>
      </c>
      <c r="H24" t="s">
        <v>147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20</v>
      </c>
      <c r="T24" t="s">
        <v>1</v>
      </c>
      <c r="U24">
        <v>7</v>
      </c>
      <c r="W24">
        <v>13</v>
      </c>
    </row>
    <row r="25" spans="1:23">
      <c r="A25" s="361">
        <v>18</v>
      </c>
      <c r="B25" s="80">
        <v>28</v>
      </c>
      <c r="C25" t="s">
        <v>135</v>
      </c>
      <c r="D25" s="46">
        <v>35833</v>
      </c>
      <c r="E25" t="s">
        <v>130</v>
      </c>
      <c r="F25" s="45" t="s">
        <v>0</v>
      </c>
      <c r="G25" t="s">
        <v>93</v>
      </c>
      <c r="H25" t="s">
        <v>147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17</v>
      </c>
      <c r="T25" t="s">
        <v>1</v>
      </c>
      <c r="U25">
        <v>5</v>
      </c>
      <c r="W25">
        <v>12</v>
      </c>
    </row>
    <row r="26" spans="1:23">
      <c r="A26" s="361">
        <v>19</v>
      </c>
      <c r="B26" s="80">
        <v>2</v>
      </c>
      <c r="C26" t="s">
        <v>76</v>
      </c>
      <c r="D26" s="46">
        <v>35707</v>
      </c>
      <c r="E26" t="s">
        <v>74</v>
      </c>
      <c r="F26" s="45" t="s">
        <v>0</v>
      </c>
      <c r="G26" t="s">
        <v>93</v>
      </c>
      <c r="H26" t="s">
        <v>147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18</v>
      </c>
      <c r="T26" t="s">
        <v>1</v>
      </c>
      <c r="U26">
        <v>9</v>
      </c>
      <c r="W26">
        <v>9</v>
      </c>
    </row>
    <row r="27" spans="1:23">
      <c r="A27" s="361">
        <v>20</v>
      </c>
      <c r="B27" s="80">
        <v>12</v>
      </c>
      <c r="C27" t="s">
        <v>123</v>
      </c>
      <c r="D27" s="46">
        <v>35777</v>
      </c>
      <c r="E27" t="s">
        <v>124</v>
      </c>
      <c r="F27" s="45" t="s">
        <v>0</v>
      </c>
      <c r="G27" t="s">
        <v>130</v>
      </c>
      <c r="H27" t="s">
        <v>147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15</v>
      </c>
      <c r="T27" t="s">
        <v>1</v>
      </c>
      <c r="U27">
        <v>6</v>
      </c>
      <c r="W27">
        <v>9</v>
      </c>
    </row>
    <row r="28" spans="1:23">
      <c r="A28" s="361">
        <v>21</v>
      </c>
      <c r="B28" s="80">
        <v>33</v>
      </c>
      <c r="C28" t="s">
        <v>82</v>
      </c>
      <c r="D28" s="46">
        <v>35853</v>
      </c>
      <c r="E28" t="s">
        <v>80</v>
      </c>
      <c r="F28" s="45" t="s">
        <v>0</v>
      </c>
      <c r="G28" t="s">
        <v>137</v>
      </c>
      <c r="H28" t="s">
        <v>147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22</v>
      </c>
      <c r="T28" t="s">
        <v>1</v>
      </c>
      <c r="U28">
        <v>14</v>
      </c>
      <c r="W28">
        <v>8</v>
      </c>
    </row>
    <row r="29" spans="1:23">
      <c r="A29" s="361">
        <v>22</v>
      </c>
      <c r="B29" s="80">
        <v>29</v>
      </c>
      <c r="C29" t="s">
        <v>73</v>
      </c>
      <c r="D29" s="46">
        <v>35833</v>
      </c>
      <c r="E29" t="s">
        <v>74</v>
      </c>
      <c r="F29" s="45" t="s">
        <v>0</v>
      </c>
      <c r="G29" t="s">
        <v>130</v>
      </c>
      <c r="H29" t="s">
        <v>147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22</v>
      </c>
      <c r="T29" t="s">
        <v>1</v>
      </c>
      <c r="U29">
        <v>14</v>
      </c>
      <c r="W29">
        <v>8</v>
      </c>
    </row>
    <row r="30" spans="1:23">
      <c r="A30" s="361">
        <v>23</v>
      </c>
      <c r="B30" s="80">
        <v>43</v>
      </c>
      <c r="C30" t="s">
        <v>79</v>
      </c>
      <c r="D30" s="46">
        <v>35903</v>
      </c>
      <c r="E30" t="s">
        <v>80</v>
      </c>
      <c r="F30" s="45" t="s">
        <v>0</v>
      </c>
      <c r="G30" t="s">
        <v>86</v>
      </c>
      <c r="H30" t="s">
        <v>147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20</v>
      </c>
      <c r="T30" t="s">
        <v>1</v>
      </c>
      <c r="U30">
        <v>12</v>
      </c>
      <c r="W30">
        <v>8</v>
      </c>
    </row>
    <row r="31" spans="1:23">
      <c r="A31" s="361">
        <v>24</v>
      </c>
      <c r="B31" s="80">
        <v>40</v>
      </c>
      <c r="C31" t="s">
        <v>87</v>
      </c>
      <c r="D31" s="46">
        <v>35903</v>
      </c>
      <c r="E31" t="s">
        <v>86</v>
      </c>
      <c r="F31" s="45" t="s">
        <v>0</v>
      </c>
      <c r="G31" t="s">
        <v>124</v>
      </c>
      <c r="H31" t="s">
        <v>147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20</v>
      </c>
      <c r="T31" t="s">
        <v>1</v>
      </c>
      <c r="U31">
        <v>12</v>
      </c>
      <c r="W31">
        <v>8</v>
      </c>
    </row>
    <row r="32" spans="1:23">
      <c r="A32" s="361">
        <v>25</v>
      </c>
      <c r="B32" s="80">
        <v>23</v>
      </c>
      <c r="C32" t="s">
        <v>97</v>
      </c>
      <c r="D32" s="46">
        <v>35833</v>
      </c>
      <c r="E32" t="s">
        <v>93</v>
      </c>
      <c r="F32" s="45" t="s">
        <v>0</v>
      </c>
      <c r="G32" t="s">
        <v>137</v>
      </c>
      <c r="H32" t="s">
        <v>147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20</v>
      </c>
      <c r="T32" t="s">
        <v>1</v>
      </c>
      <c r="U32">
        <v>12</v>
      </c>
      <c r="W32">
        <v>8</v>
      </c>
    </row>
    <row r="33" spans="1:23">
      <c r="A33" s="361">
        <v>26</v>
      </c>
      <c r="B33" s="80">
        <v>13</v>
      </c>
      <c r="C33" t="s">
        <v>249</v>
      </c>
      <c r="D33" s="46">
        <v>35777</v>
      </c>
      <c r="E33" t="s">
        <v>137</v>
      </c>
      <c r="F33" s="45" t="s">
        <v>0</v>
      </c>
      <c r="G33" t="s">
        <v>124</v>
      </c>
      <c r="H33" t="s">
        <v>147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20</v>
      </c>
      <c r="T33" t="s">
        <v>1</v>
      </c>
      <c r="U33">
        <v>12</v>
      </c>
      <c r="W33">
        <v>8</v>
      </c>
    </row>
    <row r="34" spans="1:23">
      <c r="A34" s="361">
        <v>27</v>
      </c>
      <c r="B34" s="80">
        <v>26</v>
      </c>
      <c r="C34" t="s">
        <v>76</v>
      </c>
      <c r="D34" s="46">
        <v>35833</v>
      </c>
      <c r="E34" t="s">
        <v>74</v>
      </c>
      <c r="F34" s="45" t="s">
        <v>0</v>
      </c>
      <c r="G34" t="s">
        <v>137</v>
      </c>
      <c r="H34" t="s">
        <v>147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18</v>
      </c>
      <c r="T34" t="s">
        <v>1</v>
      </c>
      <c r="U34">
        <v>10</v>
      </c>
      <c r="W34">
        <v>8</v>
      </c>
    </row>
    <row r="35" spans="1:23">
      <c r="A35" s="361">
        <v>28</v>
      </c>
      <c r="B35" s="80">
        <v>34</v>
      </c>
      <c r="C35" t="s">
        <v>107</v>
      </c>
      <c r="D35" s="46">
        <v>35854</v>
      </c>
      <c r="E35" t="s">
        <v>108</v>
      </c>
      <c r="F35" s="45" t="s">
        <v>0</v>
      </c>
      <c r="G35" t="s">
        <v>115</v>
      </c>
      <c r="H35" t="s">
        <v>147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16</v>
      </c>
      <c r="T35" t="s">
        <v>1</v>
      </c>
      <c r="U35">
        <v>8</v>
      </c>
      <c r="W35">
        <v>8</v>
      </c>
    </row>
    <row r="36" spans="1:23">
      <c r="A36" s="361">
        <v>29</v>
      </c>
      <c r="B36" s="80">
        <v>26</v>
      </c>
      <c r="C36" t="s">
        <v>77</v>
      </c>
      <c r="D36" s="46">
        <v>35833</v>
      </c>
      <c r="E36" t="s">
        <v>74</v>
      </c>
      <c r="F36" s="45" t="s">
        <v>0</v>
      </c>
      <c r="G36" t="s">
        <v>137</v>
      </c>
      <c r="H36" t="s">
        <v>147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14</v>
      </c>
      <c r="T36" t="s">
        <v>1</v>
      </c>
      <c r="U36">
        <v>6</v>
      </c>
      <c r="W36">
        <v>8</v>
      </c>
    </row>
    <row r="37" spans="1:23">
      <c r="A37" s="361">
        <v>30</v>
      </c>
      <c r="B37" s="80">
        <v>39</v>
      </c>
      <c r="C37" t="s">
        <v>112</v>
      </c>
      <c r="D37" s="46">
        <v>35861</v>
      </c>
      <c r="E37" t="s">
        <v>108</v>
      </c>
      <c r="F37" s="45" t="s">
        <v>0</v>
      </c>
      <c r="G37" t="s">
        <v>130</v>
      </c>
      <c r="H37" t="s">
        <v>147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18</v>
      </c>
      <c r="T37" t="s">
        <v>1</v>
      </c>
      <c r="U37">
        <v>11</v>
      </c>
      <c r="W37">
        <v>7</v>
      </c>
    </row>
    <row r="38" spans="1:23">
      <c r="A38" s="361">
        <v>31</v>
      </c>
      <c r="B38" s="80">
        <v>32</v>
      </c>
      <c r="C38" t="s">
        <v>81</v>
      </c>
      <c r="D38" s="46">
        <v>35853</v>
      </c>
      <c r="E38" t="s">
        <v>80</v>
      </c>
      <c r="F38" s="45" t="s">
        <v>0</v>
      </c>
      <c r="G38" t="s">
        <v>130</v>
      </c>
      <c r="H38" t="s">
        <v>147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16</v>
      </c>
      <c r="T38" t="s">
        <v>1</v>
      </c>
      <c r="U38">
        <v>9</v>
      </c>
      <c r="W38">
        <v>7</v>
      </c>
    </row>
    <row r="39" spans="1:23">
      <c r="A39" s="361">
        <v>32</v>
      </c>
      <c r="B39" s="80">
        <v>22</v>
      </c>
      <c r="C39" t="s">
        <v>81</v>
      </c>
      <c r="D39" s="46">
        <v>35826</v>
      </c>
      <c r="E39" t="s">
        <v>80</v>
      </c>
      <c r="F39" s="45" t="s">
        <v>0</v>
      </c>
      <c r="G39" t="s">
        <v>74</v>
      </c>
      <c r="H39" t="s">
        <v>147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15</v>
      </c>
      <c r="T39" t="s">
        <v>1</v>
      </c>
      <c r="U39">
        <v>8</v>
      </c>
      <c r="W39">
        <v>7</v>
      </c>
    </row>
    <row r="40" spans="1:23">
      <c r="A40" s="361">
        <v>33</v>
      </c>
      <c r="B40" s="80">
        <v>17</v>
      </c>
      <c r="C40" t="s">
        <v>85</v>
      </c>
      <c r="D40" s="46">
        <v>35792</v>
      </c>
      <c r="E40" t="s">
        <v>86</v>
      </c>
      <c r="F40" s="45" t="s">
        <v>0</v>
      </c>
      <c r="G40" t="s">
        <v>100</v>
      </c>
      <c r="H40" t="s">
        <v>147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21</v>
      </c>
      <c r="T40" t="s">
        <v>1</v>
      </c>
      <c r="U40">
        <v>15</v>
      </c>
      <c r="W40">
        <v>6</v>
      </c>
    </row>
    <row r="41" spans="1:23">
      <c r="A41" s="361">
        <v>34</v>
      </c>
      <c r="B41" s="80">
        <v>10</v>
      </c>
      <c r="C41" t="s">
        <v>88</v>
      </c>
      <c r="D41" s="46">
        <v>35763</v>
      </c>
      <c r="E41" t="s">
        <v>86</v>
      </c>
      <c r="F41" s="45" t="s">
        <v>0</v>
      </c>
      <c r="G41" t="s">
        <v>115</v>
      </c>
      <c r="H41" t="s">
        <v>147</v>
      </c>
      <c r="J41">
        <v>3</v>
      </c>
      <c r="K41">
        <v>1</v>
      </c>
      <c r="L41">
        <v>0</v>
      </c>
      <c r="O41">
        <v>7</v>
      </c>
      <c r="P41" t="s">
        <v>1</v>
      </c>
      <c r="Q41">
        <v>1</v>
      </c>
      <c r="S41">
        <v>21</v>
      </c>
      <c r="T41" t="s">
        <v>1</v>
      </c>
      <c r="U41">
        <v>15</v>
      </c>
      <c r="W41">
        <v>6</v>
      </c>
    </row>
    <row r="42" spans="1:23">
      <c r="A42" s="361">
        <v>35</v>
      </c>
      <c r="B42" s="80">
        <v>31</v>
      </c>
      <c r="C42" t="s">
        <v>141</v>
      </c>
      <c r="D42" s="46">
        <v>35841</v>
      </c>
      <c r="E42" t="s">
        <v>137</v>
      </c>
      <c r="F42" s="45" t="s">
        <v>0</v>
      </c>
      <c r="G42" t="s">
        <v>115</v>
      </c>
      <c r="H42" t="s">
        <v>147</v>
      </c>
      <c r="J42">
        <v>3</v>
      </c>
      <c r="K42">
        <v>1</v>
      </c>
      <c r="L42">
        <v>0</v>
      </c>
      <c r="O42">
        <v>7</v>
      </c>
      <c r="P42" t="s">
        <v>1</v>
      </c>
      <c r="Q42">
        <v>1</v>
      </c>
      <c r="S42">
        <v>20</v>
      </c>
      <c r="T42" t="s">
        <v>1</v>
      </c>
      <c r="U42">
        <v>14</v>
      </c>
      <c r="W42">
        <v>6</v>
      </c>
    </row>
    <row r="43" spans="1:23">
      <c r="A43" s="361">
        <v>36</v>
      </c>
      <c r="B43" s="80">
        <v>24</v>
      </c>
      <c r="C43" t="s">
        <v>73</v>
      </c>
      <c r="D43" s="46">
        <v>35833</v>
      </c>
      <c r="E43" t="s">
        <v>74</v>
      </c>
      <c r="F43" s="45" t="s">
        <v>0</v>
      </c>
      <c r="G43" t="s">
        <v>86</v>
      </c>
      <c r="H43" t="s">
        <v>147</v>
      </c>
      <c r="J43">
        <v>3</v>
      </c>
      <c r="K43">
        <v>1</v>
      </c>
      <c r="L43">
        <v>0</v>
      </c>
      <c r="O43">
        <v>7</v>
      </c>
      <c r="P43" t="s">
        <v>1</v>
      </c>
      <c r="Q43">
        <v>1</v>
      </c>
      <c r="S43">
        <v>15</v>
      </c>
      <c r="T43" t="s">
        <v>1</v>
      </c>
      <c r="U43">
        <v>9</v>
      </c>
      <c r="W43">
        <v>6</v>
      </c>
    </row>
    <row r="44" spans="1:23">
      <c r="A44" s="361">
        <v>37</v>
      </c>
      <c r="B44" s="80">
        <v>24</v>
      </c>
      <c r="C44" t="s">
        <v>76</v>
      </c>
      <c r="D44" s="46">
        <v>35833</v>
      </c>
      <c r="E44" t="s">
        <v>74</v>
      </c>
      <c r="F44" s="45" t="s">
        <v>0</v>
      </c>
      <c r="G44" t="s">
        <v>86</v>
      </c>
      <c r="H44" t="s">
        <v>147</v>
      </c>
      <c r="J44">
        <v>3</v>
      </c>
      <c r="K44">
        <v>1</v>
      </c>
      <c r="L44">
        <v>0</v>
      </c>
      <c r="O44">
        <v>7</v>
      </c>
      <c r="P44" t="s">
        <v>1</v>
      </c>
      <c r="Q44">
        <v>1</v>
      </c>
      <c r="S44">
        <v>16</v>
      </c>
      <c r="T44" t="s">
        <v>1</v>
      </c>
      <c r="U44">
        <v>11</v>
      </c>
      <c r="W44">
        <v>5</v>
      </c>
    </row>
    <row r="45" spans="1:23">
      <c r="A45" s="361">
        <v>38</v>
      </c>
      <c r="B45" s="80">
        <v>37</v>
      </c>
      <c r="C45" t="s">
        <v>81</v>
      </c>
      <c r="D45" s="46">
        <v>35854</v>
      </c>
      <c r="E45" t="s">
        <v>80</v>
      </c>
      <c r="F45" s="45" t="s">
        <v>0</v>
      </c>
      <c r="G45" t="s">
        <v>100</v>
      </c>
      <c r="H45" t="s">
        <v>147</v>
      </c>
      <c r="J45">
        <v>3</v>
      </c>
      <c r="K45">
        <v>1</v>
      </c>
      <c r="L45">
        <v>0</v>
      </c>
      <c r="O45">
        <v>7</v>
      </c>
      <c r="P45" t="s">
        <v>1</v>
      </c>
      <c r="Q45">
        <v>1</v>
      </c>
      <c r="S45">
        <v>14</v>
      </c>
      <c r="T45" t="s">
        <v>1</v>
      </c>
      <c r="U45">
        <v>9</v>
      </c>
      <c r="W45">
        <v>5</v>
      </c>
    </row>
    <row r="46" spans="1:23">
      <c r="A46" s="361">
        <v>39</v>
      </c>
      <c r="B46" s="80">
        <v>2</v>
      </c>
      <c r="C46" t="s">
        <v>97</v>
      </c>
      <c r="D46" s="46">
        <v>35707</v>
      </c>
      <c r="E46" t="s">
        <v>93</v>
      </c>
      <c r="F46" s="45" t="s">
        <v>0</v>
      </c>
      <c r="G46" t="s">
        <v>74</v>
      </c>
      <c r="H46" t="s">
        <v>147</v>
      </c>
      <c r="J46">
        <v>3</v>
      </c>
      <c r="K46">
        <v>1</v>
      </c>
      <c r="L46">
        <v>0</v>
      </c>
      <c r="O46">
        <v>7</v>
      </c>
      <c r="P46" t="s">
        <v>1</v>
      </c>
      <c r="Q46">
        <v>1</v>
      </c>
      <c r="S46">
        <v>14</v>
      </c>
      <c r="T46" t="s">
        <v>1</v>
      </c>
      <c r="U46">
        <v>9</v>
      </c>
      <c r="W46">
        <v>5</v>
      </c>
    </row>
    <row r="47" spans="1:23">
      <c r="A47" s="361">
        <v>40</v>
      </c>
      <c r="B47" s="80">
        <v>10</v>
      </c>
      <c r="C47" t="s">
        <v>87</v>
      </c>
      <c r="D47" s="46">
        <v>35763</v>
      </c>
      <c r="E47" t="s">
        <v>86</v>
      </c>
      <c r="F47" s="45" t="s">
        <v>0</v>
      </c>
      <c r="G47" t="s">
        <v>115</v>
      </c>
      <c r="H47" t="s">
        <v>147</v>
      </c>
      <c r="J47">
        <v>3</v>
      </c>
      <c r="K47">
        <v>1</v>
      </c>
      <c r="L47">
        <v>0</v>
      </c>
      <c r="O47">
        <v>7</v>
      </c>
      <c r="P47" t="s">
        <v>1</v>
      </c>
      <c r="Q47">
        <v>1</v>
      </c>
      <c r="S47">
        <v>17</v>
      </c>
      <c r="T47" t="s">
        <v>1</v>
      </c>
      <c r="U47">
        <v>13</v>
      </c>
      <c r="W47">
        <v>4</v>
      </c>
    </row>
    <row r="48" spans="1:23">
      <c r="A48" s="361">
        <v>41</v>
      </c>
      <c r="B48" s="80">
        <v>45</v>
      </c>
      <c r="C48" t="s">
        <v>114</v>
      </c>
      <c r="D48" s="46">
        <v>35939</v>
      </c>
      <c r="E48" t="s">
        <v>115</v>
      </c>
      <c r="F48" s="45" t="s">
        <v>0</v>
      </c>
      <c r="G48" t="s">
        <v>93</v>
      </c>
      <c r="H48" t="s">
        <v>147</v>
      </c>
      <c r="J48">
        <v>3</v>
      </c>
      <c r="K48">
        <v>1</v>
      </c>
      <c r="L48">
        <v>0</v>
      </c>
      <c r="O48">
        <v>7</v>
      </c>
      <c r="P48" t="s">
        <v>1</v>
      </c>
      <c r="Q48">
        <v>1</v>
      </c>
      <c r="S48">
        <v>16</v>
      </c>
      <c r="T48" t="s">
        <v>1</v>
      </c>
      <c r="U48">
        <v>12</v>
      </c>
      <c r="W48">
        <v>4</v>
      </c>
    </row>
    <row r="49" spans="1:23">
      <c r="A49" s="361">
        <v>42</v>
      </c>
      <c r="B49" s="80">
        <v>22</v>
      </c>
      <c r="C49" t="s">
        <v>82</v>
      </c>
      <c r="D49" s="46">
        <v>35826</v>
      </c>
      <c r="E49" t="s">
        <v>80</v>
      </c>
      <c r="F49" s="45" t="s">
        <v>0</v>
      </c>
      <c r="G49" t="s">
        <v>74</v>
      </c>
      <c r="H49" t="s">
        <v>147</v>
      </c>
      <c r="J49">
        <v>3</v>
      </c>
      <c r="K49">
        <v>1</v>
      </c>
      <c r="L49">
        <v>0</v>
      </c>
      <c r="O49">
        <v>7</v>
      </c>
      <c r="P49" t="s">
        <v>1</v>
      </c>
      <c r="Q49">
        <v>1</v>
      </c>
      <c r="S49">
        <v>11</v>
      </c>
      <c r="T49" t="s">
        <v>1</v>
      </c>
      <c r="U49">
        <v>7</v>
      </c>
      <c r="W49">
        <v>4</v>
      </c>
    </row>
    <row r="50" spans="1:23">
      <c r="A50" s="361">
        <v>43</v>
      </c>
      <c r="B50" s="80">
        <v>19</v>
      </c>
      <c r="C50" t="s">
        <v>101</v>
      </c>
      <c r="D50" s="46">
        <v>35798</v>
      </c>
      <c r="E50" t="s">
        <v>100</v>
      </c>
      <c r="F50" s="45" t="s">
        <v>0</v>
      </c>
      <c r="G50" t="s">
        <v>137</v>
      </c>
      <c r="H50" t="s">
        <v>147</v>
      </c>
      <c r="J50">
        <v>3</v>
      </c>
      <c r="K50">
        <v>1</v>
      </c>
      <c r="L50">
        <v>0</v>
      </c>
      <c r="O50">
        <v>7</v>
      </c>
      <c r="P50" t="s">
        <v>1</v>
      </c>
      <c r="Q50">
        <v>1</v>
      </c>
      <c r="S50">
        <v>16</v>
      </c>
      <c r="T50" t="s">
        <v>1</v>
      </c>
      <c r="U50">
        <v>13</v>
      </c>
      <c r="W50">
        <v>3</v>
      </c>
    </row>
    <row r="51" spans="1:23">
      <c r="A51" s="361">
        <v>44</v>
      </c>
      <c r="B51" s="80">
        <v>28</v>
      </c>
      <c r="C51" t="s">
        <v>133</v>
      </c>
      <c r="D51" s="46">
        <v>35833</v>
      </c>
      <c r="E51" t="s">
        <v>130</v>
      </c>
      <c r="F51" s="45" t="s">
        <v>0</v>
      </c>
      <c r="G51" t="s">
        <v>93</v>
      </c>
      <c r="H51" t="s">
        <v>147</v>
      </c>
      <c r="J51">
        <v>3</v>
      </c>
      <c r="K51">
        <v>1</v>
      </c>
      <c r="L51">
        <v>0</v>
      </c>
      <c r="O51">
        <v>7</v>
      </c>
      <c r="P51" t="s">
        <v>1</v>
      </c>
      <c r="Q51">
        <v>1</v>
      </c>
      <c r="S51">
        <v>15</v>
      </c>
      <c r="T51" t="s">
        <v>1</v>
      </c>
      <c r="U51">
        <v>12</v>
      </c>
      <c r="W51">
        <v>3</v>
      </c>
    </row>
    <row r="52" spans="1:23">
      <c r="A52" s="361">
        <v>45</v>
      </c>
      <c r="B52" s="80">
        <v>19</v>
      </c>
      <c r="C52" t="s">
        <v>141</v>
      </c>
      <c r="D52" s="46">
        <v>35798</v>
      </c>
      <c r="E52" t="s">
        <v>137</v>
      </c>
      <c r="F52" s="45" t="s">
        <v>0</v>
      </c>
      <c r="G52" t="s">
        <v>100</v>
      </c>
      <c r="H52" t="s">
        <v>147</v>
      </c>
      <c r="J52">
        <v>3</v>
      </c>
      <c r="K52">
        <v>1</v>
      </c>
      <c r="L52">
        <v>0</v>
      </c>
      <c r="O52">
        <v>7</v>
      </c>
      <c r="P52" t="s">
        <v>1</v>
      </c>
      <c r="Q52">
        <v>1</v>
      </c>
      <c r="S52">
        <v>13</v>
      </c>
      <c r="T52" t="s">
        <v>1</v>
      </c>
      <c r="U52">
        <v>10</v>
      </c>
      <c r="W52">
        <v>3</v>
      </c>
    </row>
    <row r="53" spans="1:23">
      <c r="A53" s="361">
        <v>46</v>
      </c>
      <c r="B53" s="80">
        <v>44</v>
      </c>
      <c r="C53" t="s">
        <v>87</v>
      </c>
      <c r="D53" s="46">
        <v>35936</v>
      </c>
      <c r="E53" t="s">
        <v>86</v>
      </c>
      <c r="F53" s="45" t="s">
        <v>0</v>
      </c>
      <c r="G53" t="s">
        <v>108</v>
      </c>
      <c r="H53" t="s">
        <v>147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27</v>
      </c>
      <c r="T53" t="s">
        <v>1</v>
      </c>
      <c r="U53">
        <v>16</v>
      </c>
      <c r="W53">
        <v>11</v>
      </c>
    </row>
    <row r="54" spans="1:23">
      <c r="A54" s="361">
        <v>47</v>
      </c>
      <c r="B54" s="80">
        <v>30</v>
      </c>
      <c r="C54" t="s">
        <v>120</v>
      </c>
      <c r="D54" s="46">
        <v>35841</v>
      </c>
      <c r="E54" t="s">
        <v>115</v>
      </c>
      <c r="F54" s="45" t="s">
        <v>0</v>
      </c>
      <c r="G54" t="s">
        <v>130</v>
      </c>
      <c r="H54" t="s">
        <v>147</v>
      </c>
      <c r="J54">
        <v>2</v>
      </c>
      <c r="K54">
        <v>2</v>
      </c>
      <c r="L54">
        <v>0</v>
      </c>
      <c r="O54">
        <v>6</v>
      </c>
      <c r="P54" t="s">
        <v>1</v>
      </c>
      <c r="Q54">
        <v>2</v>
      </c>
      <c r="S54">
        <v>19</v>
      </c>
      <c r="T54" t="s">
        <v>1</v>
      </c>
      <c r="U54">
        <v>8</v>
      </c>
      <c r="W54">
        <v>11</v>
      </c>
    </row>
    <row r="55" spans="1:23">
      <c r="A55" s="361">
        <v>48</v>
      </c>
      <c r="B55" s="80">
        <v>35</v>
      </c>
      <c r="C55" t="s">
        <v>107</v>
      </c>
      <c r="D55" s="46">
        <v>35854</v>
      </c>
      <c r="E55" t="s">
        <v>108</v>
      </c>
      <c r="F55" s="45" t="s">
        <v>0</v>
      </c>
      <c r="G55" t="s">
        <v>124</v>
      </c>
      <c r="H55" t="s">
        <v>147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27</v>
      </c>
      <c r="T55" t="s">
        <v>1</v>
      </c>
      <c r="U55">
        <v>17</v>
      </c>
      <c r="W55">
        <v>10</v>
      </c>
    </row>
    <row r="56" spans="1:23">
      <c r="A56" s="361">
        <v>49</v>
      </c>
      <c r="B56" s="80">
        <v>41</v>
      </c>
      <c r="C56" t="s">
        <v>81</v>
      </c>
      <c r="D56" s="46">
        <v>35903</v>
      </c>
      <c r="E56" t="s">
        <v>80</v>
      </c>
      <c r="F56" s="45" t="s">
        <v>0</v>
      </c>
      <c r="G56" t="s">
        <v>124</v>
      </c>
      <c r="H56" t="s">
        <v>147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20</v>
      </c>
      <c r="T56" t="s">
        <v>1</v>
      </c>
      <c r="U56">
        <v>10</v>
      </c>
      <c r="W56">
        <v>10</v>
      </c>
    </row>
    <row r="57" spans="1:23">
      <c r="A57" s="361">
        <v>50</v>
      </c>
      <c r="B57" s="80">
        <v>5</v>
      </c>
      <c r="C57" t="s">
        <v>125</v>
      </c>
      <c r="D57" s="46">
        <v>35742</v>
      </c>
      <c r="E57" t="s">
        <v>124</v>
      </c>
      <c r="F57" s="45" t="s">
        <v>0</v>
      </c>
      <c r="G57" t="s">
        <v>93</v>
      </c>
      <c r="H57" t="s">
        <v>147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19</v>
      </c>
      <c r="T57" t="s">
        <v>1</v>
      </c>
      <c r="U57">
        <v>9</v>
      </c>
      <c r="W57">
        <v>10</v>
      </c>
    </row>
    <row r="58" spans="1:23">
      <c r="A58" s="361">
        <v>51</v>
      </c>
      <c r="B58" s="80">
        <v>37</v>
      </c>
      <c r="C58" t="s">
        <v>82</v>
      </c>
      <c r="D58" s="46">
        <v>35854</v>
      </c>
      <c r="E58" t="s">
        <v>80</v>
      </c>
      <c r="F58" s="45" t="s">
        <v>0</v>
      </c>
      <c r="G58" t="s">
        <v>100</v>
      </c>
      <c r="H58" t="s">
        <v>147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14</v>
      </c>
      <c r="T58" t="s">
        <v>1</v>
      </c>
      <c r="U58">
        <v>4</v>
      </c>
      <c r="W58">
        <v>10</v>
      </c>
    </row>
    <row r="59" spans="1:23">
      <c r="A59" s="361">
        <v>52</v>
      </c>
      <c r="B59" s="80">
        <v>8</v>
      </c>
      <c r="C59" t="s">
        <v>81</v>
      </c>
      <c r="D59" s="46">
        <v>35743</v>
      </c>
      <c r="E59" t="s">
        <v>80</v>
      </c>
      <c r="F59" s="45" t="s">
        <v>0</v>
      </c>
      <c r="G59" t="s">
        <v>108</v>
      </c>
      <c r="H59" t="s">
        <v>147</v>
      </c>
      <c r="J59">
        <v>2</v>
      </c>
      <c r="K59">
        <v>2</v>
      </c>
      <c r="L59">
        <v>0</v>
      </c>
      <c r="O59">
        <v>6</v>
      </c>
      <c r="P59" t="s">
        <v>1</v>
      </c>
      <c r="Q59">
        <v>2</v>
      </c>
      <c r="S59">
        <v>22</v>
      </c>
      <c r="T59" t="s">
        <v>1</v>
      </c>
      <c r="U59">
        <v>13</v>
      </c>
      <c r="W59">
        <v>9</v>
      </c>
    </row>
    <row r="60" spans="1:23">
      <c r="A60" s="361">
        <v>53</v>
      </c>
      <c r="B60" s="80">
        <v>30</v>
      </c>
      <c r="C60" t="s">
        <v>121</v>
      </c>
      <c r="D60" s="46">
        <v>35841</v>
      </c>
      <c r="E60" t="s">
        <v>115</v>
      </c>
      <c r="F60" s="45" t="s">
        <v>0</v>
      </c>
      <c r="G60" t="s">
        <v>130</v>
      </c>
      <c r="H60" t="s">
        <v>147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19</v>
      </c>
      <c r="T60" t="s">
        <v>1</v>
      </c>
      <c r="U60">
        <v>10</v>
      </c>
      <c r="W60">
        <v>9</v>
      </c>
    </row>
    <row r="61" spans="1:23">
      <c r="A61" s="361">
        <v>54</v>
      </c>
      <c r="B61" s="80">
        <v>33</v>
      </c>
      <c r="C61" t="s">
        <v>81</v>
      </c>
      <c r="D61" s="46">
        <v>35853</v>
      </c>
      <c r="E61" t="s">
        <v>80</v>
      </c>
      <c r="F61" s="45" t="s">
        <v>0</v>
      </c>
      <c r="G61" t="s">
        <v>137</v>
      </c>
      <c r="H61" t="s">
        <v>147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18</v>
      </c>
      <c r="T61" t="s">
        <v>1</v>
      </c>
      <c r="U61">
        <v>9</v>
      </c>
      <c r="W61">
        <v>9</v>
      </c>
    </row>
    <row r="62" spans="1:23">
      <c r="A62" s="361">
        <v>55</v>
      </c>
      <c r="B62" s="80">
        <v>45</v>
      </c>
      <c r="C62" t="s">
        <v>96</v>
      </c>
      <c r="D62" s="46">
        <v>35939</v>
      </c>
      <c r="E62" t="s">
        <v>93</v>
      </c>
      <c r="F62" s="45" t="s">
        <v>0</v>
      </c>
      <c r="G62" t="s">
        <v>115</v>
      </c>
      <c r="H62" t="s">
        <v>147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21</v>
      </c>
      <c r="T62" t="s">
        <v>1</v>
      </c>
      <c r="U62">
        <v>13</v>
      </c>
      <c r="W62">
        <v>8</v>
      </c>
    </row>
    <row r="63" spans="1:23">
      <c r="A63" s="361">
        <v>56</v>
      </c>
      <c r="B63" s="80">
        <v>39</v>
      </c>
      <c r="C63" t="s">
        <v>133</v>
      </c>
      <c r="D63" s="46">
        <v>35861</v>
      </c>
      <c r="E63" t="s">
        <v>130</v>
      </c>
      <c r="F63" s="45" t="s">
        <v>0</v>
      </c>
      <c r="G63" t="s">
        <v>108</v>
      </c>
      <c r="H63" t="s">
        <v>147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20</v>
      </c>
      <c r="T63" t="s">
        <v>1</v>
      </c>
      <c r="U63">
        <v>12</v>
      </c>
      <c r="W63">
        <v>8</v>
      </c>
    </row>
    <row r="64" spans="1:23">
      <c r="A64" s="361">
        <v>57</v>
      </c>
      <c r="B64" s="80">
        <v>1</v>
      </c>
      <c r="C64" t="s">
        <v>120</v>
      </c>
      <c r="D64" s="46">
        <v>35701</v>
      </c>
      <c r="E64" t="s">
        <v>115</v>
      </c>
      <c r="F64" s="45" t="s">
        <v>0</v>
      </c>
      <c r="G64" t="s">
        <v>100</v>
      </c>
      <c r="H64" t="s">
        <v>147</v>
      </c>
      <c r="J64">
        <v>2</v>
      </c>
      <c r="K64">
        <v>2</v>
      </c>
      <c r="L64">
        <v>0</v>
      </c>
      <c r="O64">
        <v>6</v>
      </c>
      <c r="P64" t="s">
        <v>1</v>
      </c>
      <c r="Q64">
        <v>2</v>
      </c>
      <c r="S64">
        <v>20</v>
      </c>
      <c r="T64" t="s">
        <v>1</v>
      </c>
      <c r="U64">
        <v>12</v>
      </c>
      <c r="W64">
        <v>8</v>
      </c>
    </row>
    <row r="65" spans="1:23">
      <c r="A65" s="361">
        <v>58</v>
      </c>
      <c r="B65" s="80">
        <v>27</v>
      </c>
      <c r="C65" t="s">
        <v>141</v>
      </c>
      <c r="D65" s="46">
        <v>35833</v>
      </c>
      <c r="E65" t="s">
        <v>137</v>
      </c>
      <c r="F65" s="45" t="s">
        <v>0</v>
      </c>
      <c r="G65" t="s">
        <v>86</v>
      </c>
      <c r="H65" t="s">
        <v>147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19</v>
      </c>
      <c r="T65" t="s">
        <v>1</v>
      </c>
      <c r="U65">
        <v>11</v>
      </c>
      <c r="W65">
        <v>8</v>
      </c>
    </row>
    <row r="66" spans="1:23">
      <c r="A66" s="361">
        <v>59</v>
      </c>
      <c r="B66" s="80">
        <v>17</v>
      </c>
      <c r="C66" t="s">
        <v>89</v>
      </c>
      <c r="D66" s="46">
        <v>35792</v>
      </c>
      <c r="E66" t="s">
        <v>86</v>
      </c>
      <c r="F66" s="45" t="s">
        <v>0</v>
      </c>
      <c r="G66" t="s">
        <v>100</v>
      </c>
      <c r="H66" t="s">
        <v>147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19</v>
      </c>
      <c r="T66" t="s">
        <v>1</v>
      </c>
      <c r="U66">
        <v>11</v>
      </c>
      <c r="W66">
        <v>8</v>
      </c>
    </row>
    <row r="67" spans="1:23">
      <c r="A67" s="361">
        <v>60</v>
      </c>
      <c r="B67" s="80">
        <v>14</v>
      </c>
      <c r="C67" t="s">
        <v>77</v>
      </c>
      <c r="D67" s="46">
        <v>35778</v>
      </c>
      <c r="E67" t="s">
        <v>74</v>
      </c>
      <c r="F67" s="45" t="s">
        <v>0</v>
      </c>
      <c r="G67" t="s">
        <v>124</v>
      </c>
      <c r="H67" t="s">
        <v>147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18</v>
      </c>
      <c r="T67" t="s">
        <v>1</v>
      </c>
      <c r="U67">
        <v>10</v>
      </c>
      <c r="W67">
        <v>8</v>
      </c>
    </row>
    <row r="68" spans="1:23">
      <c r="A68" s="361">
        <v>61</v>
      </c>
      <c r="B68" s="80">
        <v>44</v>
      </c>
      <c r="C68" t="s">
        <v>89</v>
      </c>
      <c r="D68" s="46">
        <v>35936</v>
      </c>
      <c r="E68" t="s">
        <v>86</v>
      </c>
      <c r="F68" s="45" t="s">
        <v>0</v>
      </c>
      <c r="G68" t="s">
        <v>108</v>
      </c>
      <c r="H68" t="s">
        <v>147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19</v>
      </c>
      <c r="T68" t="s">
        <v>1</v>
      </c>
      <c r="U68">
        <v>12</v>
      </c>
      <c r="W68">
        <v>7</v>
      </c>
    </row>
    <row r="69" spans="1:23">
      <c r="A69" s="361">
        <v>62</v>
      </c>
      <c r="B69" s="80">
        <v>34</v>
      </c>
      <c r="C69" t="s">
        <v>119</v>
      </c>
      <c r="D69" s="46">
        <v>35854</v>
      </c>
      <c r="E69" t="s">
        <v>115</v>
      </c>
      <c r="F69" s="45" t="s">
        <v>0</v>
      </c>
      <c r="G69" t="s">
        <v>108</v>
      </c>
      <c r="H69" t="s">
        <v>147</v>
      </c>
      <c r="J69">
        <v>2</v>
      </c>
      <c r="K69">
        <v>2</v>
      </c>
      <c r="L69">
        <v>0</v>
      </c>
      <c r="O69">
        <v>6</v>
      </c>
      <c r="P69" t="s">
        <v>1</v>
      </c>
      <c r="Q69">
        <v>2</v>
      </c>
      <c r="S69">
        <v>19</v>
      </c>
      <c r="T69" t="s">
        <v>1</v>
      </c>
      <c r="U69">
        <v>12</v>
      </c>
      <c r="W69">
        <v>7</v>
      </c>
    </row>
    <row r="70" spans="1:23">
      <c r="A70" s="361">
        <v>63</v>
      </c>
      <c r="B70" s="80">
        <v>1</v>
      </c>
      <c r="C70" t="s">
        <v>102</v>
      </c>
      <c r="D70" s="46">
        <v>35701</v>
      </c>
      <c r="E70" t="s">
        <v>100</v>
      </c>
      <c r="F70" s="45" t="s">
        <v>0</v>
      </c>
      <c r="G70" t="s">
        <v>115</v>
      </c>
      <c r="H70" t="s">
        <v>147</v>
      </c>
      <c r="J70">
        <v>2</v>
      </c>
      <c r="K70">
        <v>2</v>
      </c>
      <c r="L70">
        <v>0</v>
      </c>
      <c r="O70">
        <v>6</v>
      </c>
      <c r="P70" t="s">
        <v>1</v>
      </c>
      <c r="Q70">
        <v>2</v>
      </c>
      <c r="S70">
        <v>19</v>
      </c>
      <c r="T70" t="s">
        <v>1</v>
      </c>
      <c r="U70">
        <v>12</v>
      </c>
      <c r="W70">
        <v>7</v>
      </c>
    </row>
    <row r="71" spans="1:23">
      <c r="A71" s="361">
        <v>64</v>
      </c>
      <c r="B71" s="80">
        <v>17</v>
      </c>
      <c r="C71" t="s">
        <v>87</v>
      </c>
      <c r="D71" s="46">
        <v>35792</v>
      </c>
      <c r="E71" t="s">
        <v>86</v>
      </c>
      <c r="F71" s="45" t="s">
        <v>0</v>
      </c>
      <c r="G71" t="s">
        <v>100</v>
      </c>
      <c r="H71" t="s">
        <v>147</v>
      </c>
      <c r="J71">
        <v>2</v>
      </c>
      <c r="K71">
        <v>2</v>
      </c>
      <c r="L71">
        <v>0</v>
      </c>
      <c r="O71">
        <v>6</v>
      </c>
      <c r="P71" t="s">
        <v>1</v>
      </c>
      <c r="Q71">
        <v>2</v>
      </c>
      <c r="S71">
        <v>18</v>
      </c>
      <c r="T71" t="s">
        <v>1</v>
      </c>
      <c r="U71">
        <v>11</v>
      </c>
      <c r="W71">
        <v>7</v>
      </c>
    </row>
    <row r="72" spans="1:23">
      <c r="A72" s="361">
        <v>65</v>
      </c>
      <c r="B72" s="80">
        <v>5</v>
      </c>
      <c r="C72" t="s">
        <v>126</v>
      </c>
      <c r="D72" s="46">
        <v>35742</v>
      </c>
      <c r="E72" t="s">
        <v>124</v>
      </c>
      <c r="F72" s="45" t="s">
        <v>0</v>
      </c>
      <c r="G72" t="s">
        <v>93</v>
      </c>
      <c r="H72" t="s">
        <v>147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15</v>
      </c>
      <c r="T72" t="s">
        <v>1</v>
      </c>
      <c r="U72">
        <v>8</v>
      </c>
      <c r="W72">
        <v>7</v>
      </c>
    </row>
    <row r="73" spans="1:23">
      <c r="A73" s="361">
        <v>66</v>
      </c>
      <c r="B73" s="80">
        <v>7</v>
      </c>
      <c r="C73" t="s">
        <v>79</v>
      </c>
      <c r="D73" s="46">
        <v>35743</v>
      </c>
      <c r="E73" t="s">
        <v>80</v>
      </c>
      <c r="F73" s="45" t="s">
        <v>0</v>
      </c>
      <c r="G73" t="s">
        <v>93</v>
      </c>
      <c r="H73" t="s">
        <v>147</v>
      </c>
      <c r="J73">
        <v>3</v>
      </c>
      <c r="K73">
        <v>0</v>
      </c>
      <c r="L73">
        <v>1</v>
      </c>
      <c r="O73">
        <v>6</v>
      </c>
      <c r="P73" t="s">
        <v>1</v>
      </c>
      <c r="Q73">
        <v>2</v>
      </c>
      <c r="S73">
        <v>14</v>
      </c>
      <c r="T73" t="s">
        <v>1</v>
      </c>
      <c r="U73">
        <v>7</v>
      </c>
      <c r="W73">
        <v>7</v>
      </c>
    </row>
    <row r="74" spans="1:23">
      <c r="A74" s="361">
        <v>67</v>
      </c>
      <c r="B74" s="80">
        <v>45</v>
      </c>
      <c r="C74" t="s">
        <v>118</v>
      </c>
      <c r="D74" s="46">
        <v>35939</v>
      </c>
      <c r="E74" t="s">
        <v>115</v>
      </c>
      <c r="F74" s="45" t="s">
        <v>0</v>
      </c>
      <c r="G74" t="s">
        <v>93</v>
      </c>
      <c r="H74" t="s">
        <v>147</v>
      </c>
      <c r="J74">
        <v>3</v>
      </c>
      <c r="K74">
        <v>0</v>
      </c>
      <c r="L74">
        <v>1</v>
      </c>
      <c r="O74">
        <v>6</v>
      </c>
      <c r="P74" t="s">
        <v>1</v>
      </c>
      <c r="Q74">
        <v>2</v>
      </c>
      <c r="S74">
        <v>21</v>
      </c>
      <c r="T74" t="s">
        <v>1</v>
      </c>
      <c r="U74">
        <v>15</v>
      </c>
      <c r="W74">
        <v>6</v>
      </c>
    </row>
    <row r="75" spans="1:23">
      <c r="A75" s="361">
        <v>68</v>
      </c>
      <c r="B75" s="80">
        <v>18</v>
      </c>
      <c r="C75" t="s">
        <v>97</v>
      </c>
      <c r="D75" s="46">
        <v>35792</v>
      </c>
      <c r="E75" t="s">
        <v>93</v>
      </c>
      <c r="F75" s="45" t="s">
        <v>0</v>
      </c>
      <c r="G75" t="s">
        <v>100</v>
      </c>
      <c r="H75" t="s">
        <v>147</v>
      </c>
      <c r="J75">
        <v>2</v>
      </c>
      <c r="K75">
        <v>2</v>
      </c>
      <c r="L75">
        <v>0</v>
      </c>
      <c r="O75">
        <v>6</v>
      </c>
      <c r="P75" t="s">
        <v>1</v>
      </c>
      <c r="Q75">
        <v>2</v>
      </c>
      <c r="S75">
        <v>17</v>
      </c>
      <c r="T75" t="s">
        <v>1</v>
      </c>
      <c r="U75">
        <v>11</v>
      </c>
      <c r="W75">
        <v>6</v>
      </c>
    </row>
    <row r="76" spans="1:23">
      <c r="A76" s="361">
        <v>69</v>
      </c>
      <c r="B76" s="80">
        <v>27</v>
      </c>
      <c r="C76" t="s">
        <v>88</v>
      </c>
      <c r="D76" s="46">
        <v>35833</v>
      </c>
      <c r="E76" t="s">
        <v>86</v>
      </c>
      <c r="F76" s="45" t="s">
        <v>0</v>
      </c>
      <c r="G76" t="s">
        <v>137</v>
      </c>
      <c r="H76" t="s">
        <v>147</v>
      </c>
      <c r="J76">
        <v>3</v>
      </c>
      <c r="K76">
        <v>0</v>
      </c>
      <c r="L76">
        <v>1</v>
      </c>
      <c r="O76">
        <v>6</v>
      </c>
      <c r="P76" t="s">
        <v>1</v>
      </c>
      <c r="Q76">
        <v>2</v>
      </c>
      <c r="S76">
        <v>16</v>
      </c>
      <c r="T76" t="s">
        <v>1</v>
      </c>
      <c r="U76">
        <v>10</v>
      </c>
      <c r="W76">
        <v>6</v>
      </c>
    </row>
    <row r="77" spans="1:23">
      <c r="A77" s="361">
        <v>70</v>
      </c>
      <c r="B77" s="80">
        <v>26</v>
      </c>
      <c r="C77" t="s">
        <v>73</v>
      </c>
      <c r="D77" s="46">
        <v>35833</v>
      </c>
      <c r="E77" t="s">
        <v>74</v>
      </c>
      <c r="F77" s="45" t="s">
        <v>0</v>
      </c>
      <c r="G77" t="s">
        <v>137</v>
      </c>
      <c r="H77" t="s">
        <v>147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15</v>
      </c>
      <c r="T77" t="s">
        <v>1</v>
      </c>
      <c r="U77">
        <v>9</v>
      </c>
      <c r="W77">
        <v>6</v>
      </c>
    </row>
    <row r="78" spans="1:23">
      <c r="A78" s="361">
        <v>71</v>
      </c>
      <c r="B78" s="80">
        <v>3</v>
      </c>
      <c r="C78" t="s">
        <v>73</v>
      </c>
      <c r="D78" s="46">
        <v>35715</v>
      </c>
      <c r="E78" t="s">
        <v>74</v>
      </c>
      <c r="F78" s="45" t="s">
        <v>0</v>
      </c>
      <c r="G78" t="s">
        <v>100</v>
      </c>
      <c r="H78" t="s">
        <v>147</v>
      </c>
      <c r="J78">
        <v>2</v>
      </c>
      <c r="K78">
        <v>2</v>
      </c>
      <c r="L78">
        <v>0</v>
      </c>
      <c r="O78">
        <v>6</v>
      </c>
      <c r="P78" t="s">
        <v>1</v>
      </c>
      <c r="Q78">
        <v>2</v>
      </c>
      <c r="S78">
        <v>12</v>
      </c>
      <c r="T78" t="s">
        <v>1</v>
      </c>
      <c r="U78">
        <v>6</v>
      </c>
      <c r="W78">
        <v>6</v>
      </c>
    </row>
    <row r="79" spans="1:23">
      <c r="A79" s="361">
        <v>72</v>
      </c>
      <c r="B79" s="80">
        <v>27</v>
      </c>
      <c r="C79" t="s">
        <v>87</v>
      </c>
      <c r="D79" s="46">
        <v>35833</v>
      </c>
      <c r="E79" t="s">
        <v>86</v>
      </c>
      <c r="F79" s="45" t="s">
        <v>0</v>
      </c>
      <c r="G79" t="s">
        <v>137</v>
      </c>
      <c r="H79" t="s">
        <v>147</v>
      </c>
      <c r="J79">
        <v>3</v>
      </c>
      <c r="K79">
        <v>0</v>
      </c>
      <c r="L79">
        <v>1</v>
      </c>
      <c r="O79">
        <v>6</v>
      </c>
      <c r="P79" t="s">
        <v>1</v>
      </c>
      <c r="Q79">
        <v>2</v>
      </c>
      <c r="S79">
        <v>20</v>
      </c>
      <c r="T79" t="s">
        <v>1</v>
      </c>
      <c r="U79">
        <v>15</v>
      </c>
      <c r="W79">
        <v>5</v>
      </c>
    </row>
    <row r="80" spans="1:23">
      <c r="A80" s="361">
        <v>73</v>
      </c>
      <c r="B80" s="80">
        <v>4</v>
      </c>
      <c r="C80" t="s">
        <v>133</v>
      </c>
      <c r="D80" s="46">
        <v>35734</v>
      </c>
      <c r="E80" t="s">
        <v>130</v>
      </c>
      <c r="F80" s="45" t="s">
        <v>0</v>
      </c>
      <c r="G80" t="s">
        <v>137</v>
      </c>
      <c r="H80" t="s">
        <v>147</v>
      </c>
      <c r="J80">
        <v>2</v>
      </c>
      <c r="K80">
        <v>2</v>
      </c>
      <c r="L80">
        <v>0</v>
      </c>
      <c r="O80">
        <v>6</v>
      </c>
      <c r="P80" t="s">
        <v>1</v>
      </c>
      <c r="Q80">
        <v>2</v>
      </c>
      <c r="S80">
        <v>20</v>
      </c>
      <c r="T80" t="s">
        <v>1</v>
      </c>
      <c r="U80">
        <v>15</v>
      </c>
      <c r="W80">
        <v>5</v>
      </c>
    </row>
    <row r="81" spans="1:23">
      <c r="A81" s="361">
        <v>74</v>
      </c>
      <c r="B81" s="80">
        <v>30</v>
      </c>
      <c r="C81" t="s">
        <v>118</v>
      </c>
      <c r="D81" s="46">
        <v>35841</v>
      </c>
      <c r="E81" t="s">
        <v>115</v>
      </c>
      <c r="F81" s="45" t="s">
        <v>0</v>
      </c>
      <c r="G81" t="s">
        <v>130</v>
      </c>
      <c r="H81" t="s">
        <v>147</v>
      </c>
      <c r="J81">
        <v>3</v>
      </c>
      <c r="K81">
        <v>0</v>
      </c>
      <c r="L81">
        <v>1</v>
      </c>
      <c r="O81">
        <v>6</v>
      </c>
      <c r="P81" t="s">
        <v>1</v>
      </c>
      <c r="Q81">
        <v>2</v>
      </c>
      <c r="S81">
        <v>18</v>
      </c>
      <c r="T81" t="s">
        <v>1</v>
      </c>
      <c r="U81">
        <v>13</v>
      </c>
      <c r="W81">
        <v>5</v>
      </c>
    </row>
    <row r="82" spans="1:23">
      <c r="A82" s="361">
        <v>75</v>
      </c>
      <c r="B82" s="80">
        <v>21</v>
      </c>
      <c r="C82" t="s">
        <v>82</v>
      </c>
      <c r="D82" s="46">
        <v>35826</v>
      </c>
      <c r="E82" t="s">
        <v>80</v>
      </c>
      <c r="F82" s="45" t="s">
        <v>0</v>
      </c>
      <c r="G82" t="s">
        <v>115</v>
      </c>
      <c r="H82" t="s">
        <v>147</v>
      </c>
      <c r="J82">
        <v>3</v>
      </c>
      <c r="K82">
        <v>0</v>
      </c>
      <c r="L82">
        <v>1</v>
      </c>
      <c r="O82">
        <v>6</v>
      </c>
      <c r="P82" t="s">
        <v>1</v>
      </c>
      <c r="Q82">
        <v>2</v>
      </c>
      <c r="S82">
        <v>18</v>
      </c>
      <c r="T82" t="s">
        <v>1</v>
      </c>
      <c r="U82">
        <v>13</v>
      </c>
      <c r="W82">
        <v>5</v>
      </c>
    </row>
    <row r="83" spans="1:23">
      <c r="A83" s="361">
        <v>76</v>
      </c>
      <c r="B83" s="80">
        <v>11</v>
      </c>
      <c r="C83" t="s">
        <v>125</v>
      </c>
      <c r="D83" s="46">
        <v>35770</v>
      </c>
      <c r="E83" t="s">
        <v>124</v>
      </c>
      <c r="F83" s="45" t="s">
        <v>0</v>
      </c>
      <c r="G83" t="s">
        <v>115</v>
      </c>
      <c r="H83" t="s">
        <v>147</v>
      </c>
      <c r="J83">
        <v>3</v>
      </c>
      <c r="K83">
        <v>0</v>
      </c>
      <c r="L83">
        <v>1</v>
      </c>
      <c r="O83">
        <v>6</v>
      </c>
      <c r="P83" t="s">
        <v>1</v>
      </c>
      <c r="Q83">
        <v>2</v>
      </c>
      <c r="S83">
        <v>18</v>
      </c>
      <c r="T83" t="s">
        <v>1</v>
      </c>
      <c r="U83">
        <v>13</v>
      </c>
      <c r="W83">
        <v>5</v>
      </c>
    </row>
    <row r="84" spans="1:23">
      <c r="A84" s="361">
        <v>77</v>
      </c>
      <c r="B84" s="80">
        <v>35</v>
      </c>
      <c r="C84" t="s">
        <v>125</v>
      </c>
      <c r="D84" s="46">
        <v>35854</v>
      </c>
      <c r="E84" t="s">
        <v>124</v>
      </c>
      <c r="F84" s="45" t="s">
        <v>0</v>
      </c>
      <c r="G84" t="s">
        <v>108</v>
      </c>
      <c r="H84" t="s">
        <v>147</v>
      </c>
      <c r="J84">
        <v>3</v>
      </c>
      <c r="K84">
        <v>0</v>
      </c>
      <c r="L84">
        <v>1</v>
      </c>
      <c r="O84">
        <v>6</v>
      </c>
      <c r="P84" t="s">
        <v>1</v>
      </c>
      <c r="Q84">
        <v>2</v>
      </c>
      <c r="S84">
        <v>17</v>
      </c>
      <c r="T84" t="s">
        <v>1</v>
      </c>
      <c r="U84">
        <v>12</v>
      </c>
      <c r="W84">
        <v>5</v>
      </c>
    </row>
    <row r="85" spans="1:23">
      <c r="A85" s="361">
        <v>78</v>
      </c>
      <c r="B85" s="80">
        <v>29</v>
      </c>
      <c r="C85" t="s">
        <v>76</v>
      </c>
      <c r="D85" s="46">
        <v>35833</v>
      </c>
      <c r="E85" t="s">
        <v>74</v>
      </c>
      <c r="F85" s="45" t="s">
        <v>0</v>
      </c>
      <c r="G85" t="s">
        <v>130</v>
      </c>
      <c r="H85" t="s">
        <v>147</v>
      </c>
      <c r="J85">
        <v>3</v>
      </c>
      <c r="K85">
        <v>0</v>
      </c>
      <c r="L85">
        <v>1</v>
      </c>
      <c r="O85">
        <v>6</v>
      </c>
      <c r="P85" t="s">
        <v>1</v>
      </c>
      <c r="Q85">
        <v>2</v>
      </c>
      <c r="S85">
        <v>17</v>
      </c>
      <c r="T85" t="s">
        <v>1</v>
      </c>
      <c r="U85">
        <v>12</v>
      </c>
      <c r="W85">
        <v>5</v>
      </c>
    </row>
    <row r="86" spans="1:23">
      <c r="A86" s="361">
        <v>79</v>
      </c>
      <c r="B86" s="80">
        <v>11</v>
      </c>
      <c r="C86" t="s">
        <v>127</v>
      </c>
      <c r="D86" s="46">
        <v>35770</v>
      </c>
      <c r="E86" t="s">
        <v>124</v>
      </c>
      <c r="F86" s="45" t="s">
        <v>0</v>
      </c>
      <c r="G86" t="s">
        <v>115</v>
      </c>
      <c r="H86" t="s">
        <v>147</v>
      </c>
      <c r="J86">
        <v>2</v>
      </c>
      <c r="K86">
        <v>2</v>
      </c>
      <c r="L86">
        <v>0</v>
      </c>
      <c r="O86">
        <v>6</v>
      </c>
      <c r="P86" t="s">
        <v>1</v>
      </c>
      <c r="Q86">
        <v>2</v>
      </c>
      <c r="S86">
        <v>16</v>
      </c>
      <c r="T86" t="s">
        <v>1</v>
      </c>
      <c r="U86">
        <v>11</v>
      </c>
      <c r="W86">
        <v>5</v>
      </c>
    </row>
    <row r="87" spans="1:23">
      <c r="A87" s="361">
        <v>80</v>
      </c>
      <c r="B87" s="80">
        <v>11</v>
      </c>
      <c r="C87" t="s">
        <v>123</v>
      </c>
      <c r="D87" s="46">
        <v>35770</v>
      </c>
      <c r="E87" t="s">
        <v>124</v>
      </c>
      <c r="F87" s="45" t="s">
        <v>0</v>
      </c>
      <c r="G87" t="s">
        <v>115</v>
      </c>
      <c r="H87" t="s">
        <v>147</v>
      </c>
      <c r="J87">
        <v>2</v>
      </c>
      <c r="K87">
        <v>2</v>
      </c>
      <c r="L87">
        <v>0</v>
      </c>
      <c r="O87">
        <v>6</v>
      </c>
      <c r="P87" t="s">
        <v>1</v>
      </c>
      <c r="Q87">
        <v>2</v>
      </c>
      <c r="S87">
        <v>15</v>
      </c>
      <c r="T87" t="s">
        <v>1</v>
      </c>
      <c r="U87">
        <v>10</v>
      </c>
      <c r="W87">
        <v>5</v>
      </c>
    </row>
    <row r="88" spans="1:23">
      <c r="A88" s="361">
        <v>81</v>
      </c>
      <c r="B88" s="80">
        <v>21</v>
      </c>
      <c r="C88" t="s">
        <v>83</v>
      </c>
      <c r="D88" s="46">
        <v>35826</v>
      </c>
      <c r="E88" t="s">
        <v>80</v>
      </c>
      <c r="F88" s="45" t="s">
        <v>0</v>
      </c>
      <c r="G88" t="s">
        <v>115</v>
      </c>
      <c r="H88" t="s">
        <v>147</v>
      </c>
      <c r="J88">
        <v>3</v>
      </c>
      <c r="K88">
        <v>0</v>
      </c>
      <c r="L88">
        <v>1</v>
      </c>
      <c r="O88">
        <v>6</v>
      </c>
      <c r="P88" t="s">
        <v>1</v>
      </c>
      <c r="Q88">
        <v>2</v>
      </c>
      <c r="S88">
        <v>14</v>
      </c>
      <c r="T88" t="s">
        <v>1</v>
      </c>
      <c r="U88">
        <v>9</v>
      </c>
      <c r="W88">
        <v>5</v>
      </c>
    </row>
    <row r="89" spans="1:23">
      <c r="A89" s="361">
        <v>82</v>
      </c>
      <c r="B89" s="80">
        <v>2</v>
      </c>
      <c r="C89" t="s">
        <v>77</v>
      </c>
      <c r="D89" s="46">
        <v>35707</v>
      </c>
      <c r="E89" t="s">
        <v>74</v>
      </c>
      <c r="F89" s="45" t="s">
        <v>0</v>
      </c>
      <c r="G89" t="s">
        <v>93</v>
      </c>
      <c r="H89" t="s">
        <v>147</v>
      </c>
      <c r="J89">
        <v>3</v>
      </c>
      <c r="K89">
        <v>0</v>
      </c>
      <c r="L89">
        <v>1</v>
      </c>
      <c r="O89">
        <v>6</v>
      </c>
      <c r="P89" t="s">
        <v>1</v>
      </c>
      <c r="Q89">
        <v>2</v>
      </c>
      <c r="S89">
        <v>14</v>
      </c>
      <c r="T89" t="s">
        <v>1</v>
      </c>
      <c r="U89">
        <v>9</v>
      </c>
      <c r="W89">
        <v>5</v>
      </c>
    </row>
    <row r="90" spans="1:23">
      <c r="A90" s="361">
        <v>83</v>
      </c>
      <c r="B90" s="80">
        <v>21</v>
      </c>
      <c r="C90" t="s">
        <v>81</v>
      </c>
      <c r="D90" s="46">
        <v>35826</v>
      </c>
      <c r="E90" t="s">
        <v>80</v>
      </c>
      <c r="F90" s="45" t="s">
        <v>0</v>
      </c>
      <c r="G90" t="s">
        <v>115</v>
      </c>
      <c r="H90" t="s">
        <v>147</v>
      </c>
      <c r="J90">
        <v>2</v>
      </c>
      <c r="K90">
        <v>2</v>
      </c>
      <c r="L90">
        <v>0</v>
      </c>
      <c r="O90">
        <v>6</v>
      </c>
      <c r="P90" t="s">
        <v>1</v>
      </c>
      <c r="Q90">
        <v>2</v>
      </c>
      <c r="S90">
        <v>13</v>
      </c>
      <c r="T90" t="s">
        <v>1</v>
      </c>
      <c r="U90">
        <v>8</v>
      </c>
      <c r="W90">
        <v>5</v>
      </c>
    </row>
    <row r="91" spans="1:23">
      <c r="A91" s="361">
        <v>84</v>
      </c>
      <c r="B91" s="80">
        <v>25</v>
      </c>
      <c r="C91" t="s">
        <v>87</v>
      </c>
      <c r="D91" s="46">
        <v>35833</v>
      </c>
      <c r="E91" t="s">
        <v>86</v>
      </c>
      <c r="F91" s="45" t="s">
        <v>0</v>
      </c>
      <c r="G91" t="s">
        <v>130</v>
      </c>
      <c r="H91" t="s">
        <v>147</v>
      </c>
      <c r="J91">
        <v>3</v>
      </c>
      <c r="K91">
        <v>0</v>
      </c>
      <c r="L91">
        <v>1</v>
      </c>
      <c r="O91">
        <v>6</v>
      </c>
      <c r="P91" t="s">
        <v>1</v>
      </c>
      <c r="Q91">
        <v>2</v>
      </c>
      <c r="S91">
        <v>18</v>
      </c>
      <c r="T91" t="s">
        <v>1</v>
      </c>
      <c r="U91">
        <v>14</v>
      </c>
      <c r="W91">
        <v>4</v>
      </c>
    </row>
    <row r="92" spans="1:23">
      <c r="A92" s="361">
        <v>85</v>
      </c>
      <c r="B92" s="80">
        <v>44</v>
      </c>
      <c r="C92" t="s">
        <v>112</v>
      </c>
      <c r="D92" s="46">
        <v>35936</v>
      </c>
      <c r="E92" t="s">
        <v>108</v>
      </c>
      <c r="F92" s="45" t="s">
        <v>0</v>
      </c>
      <c r="G92" t="s">
        <v>86</v>
      </c>
      <c r="H92" t="s">
        <v>147</v>
      </c>
      <c r="J92">
        <v>3</v>
      </c>
      <c r="K92">
        <v>0</v>
      </c>
      <c r="L92">
        <v>1</v>
      </c>
      <c r="O92">
        <v>6</v>
      </c>
      <c r="P92" t="s">
        <v>1</v>
      </c>
      <c r="Q92">
        <v>2</v>
      </c>
      <c r="S92">
        <v>16</v>
      </c>
      <c r="T92" t="s">
        <v>1</v>
      </c>
      <c r="U92">
        <v>12</v>
      </c>
      <c r="W92">
        <v>4</v>
      </c>
    </row>
    <row r="93" spans="1:23">
      <c r="A93" s="361">
        <v>86</v>
      </c>
      <c r="B93" s="80">
        <v>14</v>
      </c>
      <c r="C93" t="s">
        <v>123</v>
      </c>
      <c r="D93" s="46">
        <v>35778</v>
      </c>
      <c r="E93" t="s">
        <v>124</v>
      </c>
      <c r="F93" s="45" t="s">
        <v>0</v>
      </c>
      <c r="G93" t="s">
        <v>74</v>
      </c>
      <c r="H93" t="s">
        <v>147</v>
      </c>
      <c r="J93">
        <v>3</v>
      </c>
      <c r="K93">
        <v>0</v>
      </c>
      <c r="L93">
        <v>1</v>
      </c>
      <c r="O93">
        <v>6</v>
      </c>
      <c r="P93" t="s">
        <v>1</v>
      </c>
      <c r="Q93">
        <v>2</v>
      </c>
      <c r="S93">
        <v>16</v>
      </c>
      <c r="T93" t="s">
        <v>1</v>
      </c>
      <c r="U93">
        <v>12</v>
      </c>
      <c r="W93">
        <v>4</v>
      </c>
    </row>
    <row r="94" spans="1:23">
      <c r="A94" s="361">
        <v>87</v>
      </c>
      <c r="B94" s="80">
        <v>20</v>
      </c>
      <c r="C94" t="s">
        <v>102</v>
      </c>
      <c r="D94" s="46">
        <v>35798</v>
      </c>
      <c r="E94" t="s">
        <v>100</v>
      </c>
      <c r="F94" s="45" t="s">
        <v>0</v>
      </c>
      <c r="G94" t="s">
        <v>130</v>
      </c>
      <c r="H94" t="s">
        <v>147</v>
      </c>
      <c r="J94">
        <v>3</v>
      </c>
      <c r="K94">
        <v>0</v>
      </c>
      <c r="L94">
        <v>1</v>
      </c>
      <c r="O94">
        <v>6</v>
      </c>
      <c r="P94" t="s">
        <v>1</v>
      </c>
      <c r="Q94">
        <v>2</v>
      </c>
      <c r="S94">
        <v>13</v>
      </c>
      <c r="T94" t="s">
        <v>1</v>
      </c>
      <c r="U94">
        <v>9</v>
      </c>
      <c r="W94">
        <v>4</v>
      </c>
    </row>
    <row r="95" spans="1:23">
      <c r="A95" s="361">
        <v>88</v>
      </c>
      <c r="B95" s="80">
        <v>25</v>
      </c>
      <c r="C95" t="s">
        <v>135</v>
      </c>
      <c r="D95" s="46">
        <v>35833</v>
      </c>
      <c r="E95" t="s">
        <v>130</v>
      </c>
      <c r="F95" s="45" t="s">
        <v>0</v>
      </c>
      <c r="G95" t="s">
        <v>86</v>
      </c>
      <c r="H95" t="s">
        <v>147</v>
      </c>
      <c r="J95">
        <v>2</v>
      </c>
      <c r="K95">
        <v>2</v>
      </c>
      <c r="L95">
        <v>0</v>
      </c>
      <c r="O95">
        <v>6</v>
      </c>
      <c r="P95" t="s">
        <v>1</v>
      </c>
      <c r="Q95">
        <v>2</v>
      </c>
      <c r="S95">
        <v>12</v>
      </c>
      <c r="T95" t="s">
        <v>1</v>
      </c>
      <c r="U95">
        <v>8</v>
      </c>
      <c r="W95">
        <v>4</v>
      </c>
    </row>
    <row r="96" spans="1:23">
      <c r="A96" s="361">
        <v>89</v>
      </c>
      <c r="B96" s="80">
        <v>7</v>
      </c>
      <c r="C96" t="s">
        <v>81</v>
      </c>
      <c r="D96" s="46">
        <v>35743</v>
      </c>
      <c r="E96" t="s">
        <v>80</v>
      </c>
      <c r="F96" s="45" t="s">
        <v>0</v>
      </c>
      <c r="G96" t="s">
        <v>93</v>
      </c>
      <c r="H96" t="s">
        <v>147</v>
      </c>
      <c r="J96">
        <v>3</v>
      </c>
      <c r="K96">
        <v>0</v>
      </c>
      <c r="L96">
        <v>1</v>
      </c>
      <c r="O96">
        <v>6</v>
      </c>
      <c r="P96" t="s">
        <v>1</v>
      </c>
      <c r="Q96">
        <v>2</v>
      </c>
      <c r="S96">
        <v>16</v>
      </c>
      <c r="T96" t="s">
        <v>1</v>
      </c>
      <c r="U96">
        <v>13</v>
      </c>
      <c r="W96">
        <v>3</v>
      </c>
    </row>
    <row r="97" spans="1:23">
      <c r="A97" s="361">
        <v>90</v>
      </c>
      <c r="B97" s="80">
        <v>40</v>
      </c>
      <c r="C97" t="s">
        <v>125</v>
      </c>
      <c r="D97" s="46">
        <v>35903</v>
      </c>
      <c r="E97" t="s">
        <v>124</v>
      </c>
      <c r="F97" s="45" t="s">
        <v>0</v>
      </c>
      <c r="G97" t="s">
        <v>86</v>
      </c>
      <c r="H97" t="s">
        <v>147</v>
      </c>
      <c r="J97">
        <v>3</v>
      </c>
      <c r="K97">
        <v>0</v>
      </c>
      <c r="L97">
        <v>1</v>
      </c>
      <c r="O97">
        <v>6</v>
      </c>
      <c r="P97" t="s">
        <v>1</v>
      </c>
      <c r="Q97">
        <v>2</v>
      </c>
      <c r="S97">
        <v>15</v>
      </c>
      <c r="T97" t="s">
        <v>1</v>
      </c>
      <c r="U97">
        <v>12</v>
      </c>
      <c r="W97">
        <v>3</v>
      </c>
    </row>
    <row r="98" spans="1:23">
      <c r="A98" s="361">
        <v>91</v>
      </c>
      <c r="B98" s="80">
        <v>9</v>
      </c>
      <c r="C98" t="s">
        <v>73</v>
      </c>
      <c r="D98" s="46">
        <v>35756</v>
      </c>
      <c r="E98" t="s">
        <v>74</v>
      </c>
      <c r="F98" s="45" t="s">
        <v>0</v>
      </c>
      <c r="G98" t="s">
        <v>108</v>
      </c>
      <c r="H98" t="s">
        <v>147</v>
      </c>
      <c r="J98">
        <v>2</v>
      </c>
      <c r="K98">
        <v>2</v>
      </c>
      <c r="L98">
        <v>0</v>
      </c>
      <c r="O98">
        <v>6</v>
      </c>
      <c r="P98" t="s">
        <v>1</v>
      </c>
      <c r="Q98">
        <v>2</v>
      </c>
      <c r="S98">
        <v>11</v>
      </c>
      <c r="T98" t="s">
        <v>1</v>
      </c>
      <c r="U98">
        <v>8</v>
      </c>
      <c r="W98">
        <v>3</v>
      </c>
    </row>
    <row r="99" spans="1:23">
      <c r="A99" s="361">
        <v>92</v>
      </c>
      <c r="B99" s="80">
        <v>25</v>
      </c>
      <c r="C99" t="s">
        <v>88</v>
      </c>
      <c r="D99" s="46">
        <v>35833</v>
      </c>
      <c r="E99" t="s">
        <v>86</v>
      </c>
      <c r="F99" s="45" t="s">
        <v>0</v>
      </c>
      <c r="G99" t="s">
        <v>130</v>
      </c>
      <c r="H99" t="s">
        <v>147</v>
      </c>
      <c r="J99">
        <v>3</v>
      </c>
      <c r="K99">
        <v>0</v>
      </c>
      <c r="L99">
        <v>1</v>
      </c>
      <c r="O99">
        <v>6</v>
      </c>
      <c r="P99" t="s">
        <v>1</v>
      </c>
      <c r="Q99">
        <v>2</v>
      </c>
      <c r="S99">
        <v>19</v>
      </c>
      <c r="T99" t="s">
        <v>1</v>
      </c>
      <c r="U99">
        <v>17</v>
      </c>
      <c r="W99">
        <v>2</v>
      </c>
    </row>
    <row r="100" spans="1:23">
      <c r="A100" s="361">
        <v>93</v>
      </c>
      <c r="B100" s="80">
        <v>18</v>
      </c>
      <c r="C100" t="s">
        <v>102</v>
      </c>
      <c r="D100" s="46">
        <v>35792</v>
      </c>
      <c r="E100" t="s">
        <v>100</v>
      </c>
      <c r="F100" s="45" t="s">
        <v>0</v>
      </c>
      <c r="G100" t="s">
        <v>93</v>
      </c>
      <c r="H100" t="s">
        <v>147</v>
      </c>
      <c r="J100">
        <v>3</v>
      </c>
      <c r="K100">
        <v>0</v>
      </c>
      <c r="L100">
        <v>1</v>
      </c>
      <c r="O100">
        <v>6</v>
      </c>
      <c r="P100" t="s">
        <v>1</v>
      </c>
      <c r="Q100">
        <v>2</v>
      </c>
      <c r="S100">
        <v>19</v>
      </c>
      <c r="T100" t="s">
        <v>1</v>
      </c>
      <c r="U100">
        <v>17</v>
      </c>
      <c r="W100">
        <v>2</v>
      </c>
    </row>
    <row r="101" spans="1:23">
      <c r="A101" s="361">
        <v>94</v>
      </c>
      <c r="B101" s="80">
        <v>6</v>
      </c>
      <c r="C101" t="s">
        <v>110</v>
      </c>
      <c r="D101" s="46">
        <v>35743</v>
      </c>
      <c r="E101" t="s">
        <v>108</v>
      </c>
      <c r="F101" s="45" t="s">
        <v>0</v>
      </c>
      <c r="G101" t="s">
        <v>93</v>
      </c>
      <c r="H101" t="s">
        <v>147</v>
      </c>
      <c r="J101">
        <v>3</v>
      </c>
      <c r="K101">
        <v>0</v>
      </c>
      <c r="L101">
        <v>1</v>
      </c>
      <c r="O101">
        <v>6</v>
      </c>
      <c r="P101" t="s">
        <v>1</v>
      </c>
      <c r="Q101">
        <v>2</v>
      </c>
      <c r="S101">
        <v>16</v>
      </c>
      <c r="T101" t="s">
        <v>1</v>
      </c>
      <c r="U101">
        <v>14</v>
      </c>
      <c r="W101">
        <v>2</v>
      </c>
    </row>
    <row r="102" spans="1:23">
      <c r="A102" s="361">
        <v>95</v>
      </c>
      <c r="B102" s="80">
        <v>1</v>
      </c>
      <c r="C102" t="s">
        <v>101</v>
      </c>
      <c r="D102" s="46">
        <v>35701</v>
      </c>
      <c r="E102" t="s">
        <v>100</v>
      </c>
      <c r="F102" s="45" t="s">
        <v>0</v>
      </c>
      <c r="G102" t="s">
        <v>115</v>
      </c>
      <c r="H102" t="s">
        <v>147</v>
      </c>
      <c r="J102">
        <v>3</v>
      </c>
      <c r="K102">
        <v>0</v>
      </c>
      <c r="L102">
        <v>1</v>
      </c>
      <c r="O102">
        <v>6</v>
      </c>
      <c r="P102" t="s">
        <v>1</v>
      </c>
      <c r="Q102">
        <v>2</v>
      </c>
      <c r="S102">
        <v>16</v>
      </c>
      <c r="T102" t="s">
        <v>1</v>
      </c>
      <c r="U102">
        <v>14</v>
      </c>
      <c r="W102">
        <v>2</v>
      </c>
    </row>
    <row r="103" spans="1:23">
      <c r="A103" s="361">
        <v>96</v>
      </c>
      <c r="B103" s="80">
        <v>38</v>
      </c>
      <c r="C103" t="s">
        <v>111</v>
      </c>
      <c r="D103" s="46">
        <v>35861</v>
      </c>
      <c r="E103" t="s">
        <v>108</v>
      </c>
      <c r="F103" s="45" t="s">
        <v>0</v>
      </c>
      <c r="G103" t="s">
        <v>137</v>
      </c>
      <c r="H103" t="s">
        <v>147</v>
      </c>
      <c r="J103">
        <v>3</v>
      </c>
      <c r="K103">
        <v>0</v>
      </c>
      <c r="L103">
        <v>1</v>
      </c>
      <c r="O103">
        <v>6</v>
      </c>
      <c r="P103" t="s">
        <v>1</v>
      </c>
      <c r="Q103">
        <v>2</v>
      </c>
      <c r="S103">
        <v>15</v>
      </c>
      <c r="T103" t="s">
        <v>1</v>
      </c>
      <c r="U103">
        <v>13</v>
      </c>
      <c r="W103">
        <v>2</v>
      </c>
    </row>
    <row r="104" spans="1:23">
      <c r="A104" s="361">
        <v>97</v>
      </c>
      <c r="B104" s="80">
        <v>36</v>
      </c>
      <c r="C104" t="s">
        <v>126</v>
      </c>
      <c r="D104" s="46">
        <v>35854</v>
      </c>
      <c r="E104" t="s">
        <v>124</v>
      </c>
      <c r="F104" s="45" t="s">
        <v>0</v>
      </c>
      <c r="G104" t="s">
        <v>100</v>
      </c>
      <c r="H104" t="s">
        <v>147</v>
      </c>
      <c r="J104">
        <v>2</v>
      </c>
      <c r="K104">
        <v>2</v>
      </c>
      <c r="L104">
        <v>0</v>
      </c>
      <c r="O104">
        <v>6</v>
      </c>
      <c r="P104" t="s">
        <v>1</v>
      </c>
      <c r="Q104">
        <v>2</v>
      </c>
      <c r="S104">
        <v>11</v>
      </c>
      <c r="T104" t="s">
        <v>1</v>
      </c>
      <c r="U104">
        <v>9</v>
      </c>
      <c r="W104">
        <v>2</v>
      </c>
    </row>
    <row r="105" spans="1:23">
      <c r="A105" s="361">
        <v>98</v>
      </c>
      <c r="B105" s="80">
        <v>15</v>
      </c>
      <c r="C105" t="s">
        <v>99</v>
      </c>
      <c r="D105" s="46">
        <v>35784</v>
      </c>
      <c r="E105" t="s">
        <v>100</v>
      </c>
      <c r="F105" s="45" t="s">
        <v>0</v>
      </c>
      <c r="G105" t="s">
        <v>108</v>
      </c>
      <c r="H105" t="s">
        <v>147</v>
      </c>
      <c r="J105">
        <v>3</v>
      </c>
      <c r="K105">
        <v>0</v>
      </c>
      <c r="L105">
        <v>1</v>
      </c>
      <c r="O105">
        <v>6</v>
      </c>
      <c r="P105" t="s">
        <v>1</v>
      </c>
      <c r="Q105">
        <v>2</v>
      </c>
      <c r="S105">
        <v>16</v>
      </c>
      <c r="T105" t="s">
        <v>1</v>
      </c>
      <c r="U105">
        <v>15</v>
      </c>
      <c r="W105">
        <v>1</v>
      </c>
    </row>
    <row r="106" spans="1:23">
      <c r="A106" s="361">
        <v>99</v>
      </c>
      <c r="B106" s="80">
        <v>5</v>
      </c>
      <c r="C106" t="s">
        <v>94</v>
      </c>
      <c r="D106" s="46">
        <v>35742</v>
      </c>
      <c r="E106" t="s">
        <v>93</v>
      </c>
      <c r="F106" s="45" t="s">
        <v>0</v>
      </c>
      <c r="G106" t="s">
        <v>124</v>
      </c>
      <c r="H106" t="s">
        <v>147</v>
      </c>
      <c r="J106">
        <v>3</v>
      </c>
      <c r="K106">
        <v>0</v>
      </c>
      <c r="L106">
        <v>1</v>
      </c>
      <c r="O106">
        <v>6</v>
      </c>
      <c r="P106" t="s">
        <v>1</v>
      </c>
      <c r="Q106">
        <v>2</v>
      </c>
      <c r="S106">
        <v>13</v>
      </c>
      <c r="T106" t="s">
        <v>1</v>
      </c>
      <c r="U106">
        <v>13</v>
      </c>
      <c r="W106">
        <v>0</v>
      </c>
    </row>
    <row r="107" spans="1:23">
      <c r="A107" s="361">
        <v>100</v>
      </c>
      <c r="B107" s="80">
        <v>15</v>
      </c>
      <c r="C107" t="s">
        <v>102</v>
      </c>
      <c r="D107" s="46">
        <v>35784</v>
      </c>
      <c r="E107" t="s">
        <v>100</v>
      </c>
      <c r="F107" s="45" t="s">
        <v>0</v>
      </c>
      <c r="G107" t="s">
        <v>108</v>
      </c>
      <c r="H107" t="s">
        <v>147</v>
      </c>
      <c r="J107">
        <v>2</v>
      </c>
      <c r="K107">
        <v>1</v>
      </c>
      <c r="L107">
        <v>1</v>
      </c>
      <c r="O107">
        <v>5</v>
      </c>
      <c r="P107" t="s">
        <v>1</v>
      </c>
      <c r="Q107">
        <v>3</v>
      </c>
      <c r="S107">
        <v>17</v>
      </c>
      <c r="T107" t="s">
        <v>1</v>
      </c>
      <c r="U107">
        <v>9</v>
      </c>
      <c r="W107">
        <v>8</v>
      </c>
    </row>
    <row r="108" spans="1:23">
      <c r="A108" s="361">
        <v>101</v>
      </c>
      <c r="B108" s="80">
        <v>38</v>
      </c>
      <c r="C108" t="s">
        <v>135</v>
      </c>
      <c r="D108" s="46">
        <v>35861</v>
      </c>
      <c r="E108" t="s">
        <v>137</v>
      </c>
      <c r="F108" s="45" t="s">
        <v>0</v>
      </c>
      <c r="G108" t="s">
        <v>108</v>
      </c>
      <c r="H108" t="s">
        <v>147</v>
      </c>
      <c r="J108">
        <v>2</v>
      </c>
      <c r="K108">
        <v>1</v>
      </c>
      <c r="L108">
        <v>1</v>
      </c>
      <c r="O108">
        <v>5</v>
      </c>
      <c r="P108" t="s">
        <v>1</v>
      </c>
      <c r="Q108">
        <v>3</v>
      </c>
      <c r="S108">
        <v>19</v>
      </c>
      <c r="T108" t="s">
        <v>1</v>
      </c>
      <c r="U108">
        <v>12</v>
      </c>
      <c r="W108">
        <v>7</v>
      </c>
    </row>
    <row r="109" spans="1:23">
      <c r="A109" s="361">
        <v>102</v>
      </c>
      <c r="B109" s="80">
        <v>41</v>
      </c>
      <c r="C109" t="s">
        <v>83</v>
      </c>
      <c r="D109" s="46">
        <v>35903</v>
      </c>
      <c r="E109" t="s">
        <v>80</v>
      </c>
      <c r="F109" s="45" t="s">
        <v>0</v>
      </c>
      <c r="G109" t="s">
        <v>124</v>
      </c>
      <c r="H109" t="s">
        <v>147</v>
      </c>
      <c r="J109">
        <v>2</v>
      </c>
      <c r="K109">
        <v>1</v>
      </c>
      <c r="L109">
        <v>1</v>
      </c>
      <c r="O109">
        <v>5</v>
      </c>
      <c r="P109" t="s">
        <v>1</v>
      </c>
      <c r="Q109">
        <v>3</v>
      </c>
      <c r="S109">
        <v>16</v>
      </c>
      <c r="T109" t="s">
        <v>1</v>
      </c>
      <c r="U109">
        <v>9</v>
      </c>
      <c r="W109">
        <v>7</v>
      </c>
    </row>
    <row r="110" spans="1:23">
      <c r="A110" s="361">
        <v>103</v>
      </c>
      <c r="B110" s="80">
        <v>30</v>
      </c>
      <c r="C110" t="s">
        <v>114</v>
      </c>
      <c r="D110" s="46">
        <v>35841</v>
      </c>
      <c r="E110" t="s">
        <v>115</v>
      </c>
      <c r="F110" s="45" t="s">
        <v>0</v>
      </c>
      <c r="G110" t="s">
        <v>130</v>
      </c>
      <c r="H110" t="s">
        <v>147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21</v>
      </c>
      <c r="T110" t="s">
        <v>1</v>
      </c>
      <c r="U110">
        <v>15</v>
      </c>
      <c r="W110">
        <v>6</v>
      </c>
    </row>
    <row r="111" spans="1:23">
      <c r="A111" s="361">
        <v>104</v>
      </c>
      <c r="B111" s="80">
        <v>16</v>
      </c>
      <c r="C111" t="s">
        <v>95</v>
      </c>
      <c r="D111" s="46">
        <v>35792</v>
      </c>
      <c r="E111" t="s">
        <v>93</v>
      </c>
      <c r="F111" s="45" t="s">
        <v>0</v>
      </c>
      <c r="G111" t="s">
        <v>86</v>
      </c>
      <c r="H111" t="s">
        <v>147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16</v>
      </c>
      <c r="T111" t="s">
        <v>1</v>
      </c>
      <c r="U111">
        <v>10</v>
      </c>
      <c r="W111">
        <v>6</v>
      </c>
    </row>
    <row r="112" spans="1:23">
      <c r="A112" s="361">
        <v>105</v>
      </c>
      <c r="B112" s="80">
        <v>13</v>
      </c>
      <c r="C112" t="s">
        <v>141</v>
      </c>
      <c r="D112" s="46">
        <v>35777</v>
      </c>
      <c r="E112" t="s">
        <v>137</v>
      </c>
      <c r="F112" s="45" t="s">
        <v>0</v>
      </c>
      <c r="G112" t="s">
        <v>124</v>
      </c>
      <c r="H112" t="s">
        <v>147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13</v>
      </c>
      <c r="T112" t="s">
        <v>1</v>
      </c>
      <c r="U112">
        <v>7</v>
      </c>
      <c r="W112">
        <v>6</v>
      </c>
    </row>
    <row r="113" spans="1:23">
      <c r="A113" s="361">
        <v>106</v>
      </c>
      <c r="B113" s="80">
        <v>32</v>
      </c>
      <c r="C113" t="s">
        <v>82</v>
      </c>
      <c r="D113" s="46">
        <v>35853</v>
      </c>
      <c r="E113" t="s">
        <v>80</v>
      </c>
      <c r="F113" s="45" t="s">
        <v>0</v>
      </c>
      <c r="G113" t="s">
        <v>130</v>
      </c>
      <c r="H113" t="s">
        <v>147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18</v>
      </c>
      <c r="T113" t="s">
        <v>1</v>
      </c>
      <c r="U113">
        <v>13</v>
      </c>
      <c r="W113">
        <v>5</v>
      </c>
    </row>
    <row r="114" spans="1:23">
      <c r="A114" s="361">
        <v>107</v>
      </c>
      <c r="B114" s="80">
        <v>44</v>
      </c>
      <c r="C114" t="s">
        <v>88</v>
      </c>
      <c r="D114" s="46">
        <v>35936</v>
      </c>
      <c r="E114" t="s">
        <v>86</v>
      </c>
      <c r="F114" s="45" t="s">
        <v>0</v>
      </c>
      <c r="G114" t="s">
        <v>108</v>
      </c>
      <c r="H114" t="s">
        <v>147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17</v>
      </c>
      <c r="T114" t="s">
        <v>1</v>
      </c>
      <c r="U114">
        <v>12</v>
      </c>
      <c r="W114">
        <v>5</v>
      </c>
    </row>
    <row r="115" spans="1:23">
      <c r="A115" s="361">
        <v>108</v>
      </c>
      <c r="B115" s="80">
        <v>41</v>
      </c>
      <c r="C115" t="s">
        <v>82</v>
      </c>
      <c r="D115" s="46">
        <v>35903</v>
      </c>
      <c r="E115" t="s">
        <v>80</v>
      </c>
      <c r="F115" s="45" t="s">
        <v>0</v>
      </c>
      <c r="G115" t="s">
        <v>124</v>
      </c>
      <c r="H115" t="s">
        <v>147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16</v>
      </c>
      <c r="T115" t="s">
        <v>1</v>
      </c>
      <c r="U115">
        <v>11</v>
      </c>
      <c r="W115">
        <v>5</v>
      </c>
    </row>
    <row r="116" spans="1:23">
      <c r="A116" s="361">
        <v>109</v>
      </c>
      <c r="B116" s="80">
        <v>42</v>
      </c>
      <c r="C116" t="s">
        <v>120</v>
      </c>
      <c r="D116" s="46">
        <v>35903</v>
      </c>
      <c r="E116" t="s">
        <v>115</v>
      </c>
      <c r="F116" s="45" t="s">
        <v>0</v>
      </c>
      <c r="G116" t="s">
        <v>74</v>
      </c>
      <c r="H116" t="s">
        <v>147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15</v>
      </c>
      <c r="T116" t="s">
        <v>1</v>
      </c>
      <c r="U116">
        <v>10</v>
      </c>
      <c r="W116">
        <v>5</v>
      </c>
    </row>
    <row r="117" spans="1:23">
      <c r="A117" s="361">
        <v>110</v>
      </c>
      <c r="B117" s="80">
        <v>23</v>
      </c>
      <c r="C117" t="s">
        <v>95</v>
      </c>
      <c r="D117" s="46">
        <v>35833</v>
      </c>
      <c r="E117" t="s">
        <v>93</v>
      </c>
      <c r="F117" s="45" t="s">
        <v>0</v>
      </c>
      <c r="G117" t="s">
        <v>137</v>
      </c>
      <c r="H117" t="s">
        <v>147</v>
      </c>
      <c r="J117">
        <v>1</v>
      </c>
      <c r="K117">
        <v>3</v>
      </c>
      <c r="L117">
        <v>0</v>
      </c>
      <c r="O117">
        <v>5</v>
      </c>
      <c r="P117" t="s">
        <v>1</v>
      </c>
      <c r="Q117">
        <v>3</v>
      </c>
      <c r="S117">
        <v>14</v>
      </c>
      <c r="T117" t="s">
        <v>1</v>
      </c>
      <c r="U117">
        <v>9</v>
      </c>
      <c r="W117">
        <v>5</v>
      </c>
    </row>
    <row r="118" spans="1:23">
      <c r="A118" s="361">
        <v>111</v>
      </c>
      <c r="B118" s="80">
        <v>8</v>
      </c>
      <c r="C118" t="s">
        <v>83</v>
      </c>
      <c r="D118" s="46">
        <v>35743</v>
      </c>
      <c r="E118" t="s">
        <v>80</v>
      </c>
      <c r="F118" s="45" t="s">
        <v>0</v>
      </c>
      <c r="G118" t="s">
        <v>108</v>
      </c>
      <c r="H118" t="s">
        <v>147</v>
      </c>
      <c r="J118">
        <v>1</v>
      </c>
      <c r="K118">
        <v>3</v>
      </c>
      <c r="L118">
        <v>0</v>
      </c>
      <c r="O118">
        <v>5</v>
      </c>
      <c r="P118" t="s">
        <v>1</v>
      </c>
      <c r="Q118">
        <v>3</v>
      </c>
      <c r="S118">
        <v>14</v>
      </c>
      <c r="T118" t="s">
        <v>1</v>
      </c>
      <c r="U118">
        <v>9</v>
      </c>
      <c r="W118">
        <v>5</v>
      </c>
    </row>
    <row r="119" spans="1:23">
      <c r="A119" s="361">
        <v>112</v>
      </c>
      <c r="B119" s="80">
        <v>9</v>
      </c>
      <c r="C119" t="s">
        <v>112</v>
      </c>
      <c r="D119" s="46">
        <v>35756</v>
      </c>
      <c r="E119" t="s">
        <v>108</v>
      </c>
      <c r="F119" s="45" t="s">
        <v>0</v>
      </c>
      <c r="G119" t="s">
        <v>74</v>
      </c>
      <c r="H119" t="s">
        <v>147</v>
      </c>
      <c r="J119">
        <v>2</v>
      </c>
      <c r="K119">
        <v>1</v>
      </c>
      <c r="L119">
        <v>1</v>
      </c>
      <c r="O119">
        <v>5</v>
      </c>
      <c r="P119" t="s">
        <v>1</v>
      </c>
      <c r="Q119">
        <v>3</v>
      </c>
      <c r="S119">
        <v>13</v>
      </c>
      <c r="T119" t="s">
        <v>1</v>
      </c>
      <c r="U119">
        <v>8</v>
      </c>
      <c r="W119">
        <v>5</v>
      </c>
    </row>
    <row r="120" spans="1:23">
      <c r="A120" s="361">
        <v>113</v>
      </c>
      <c r="B120" s="80">
        <v>19</v>
      </c>
      <c r="C120" t="s">
        <v>102</v>
      </c>
      <c r="D120" s="46">
        <v>35798</v>
      </c>
      <c r="E120" t="s">
        <v>100</v>
      </c>
      <c r="F120" s="45" t="s">
        <v>0</v>
      </c>
      <c r="G120" t="s">
        <v>137</v>
      </c>
      <c r="H120" t="s">
        <v>147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11</v>
      </c>
      <c r="T120" t="s">
        <v>1</v>
      </c>
      <c r="U120">
        <v>6</v>
      </c>
      <c r="W120">
        <v>5</v>
      </c>
    </row>
    <row r="121" spans="1:23">
      <c r="A121" s="361">
        <v>114</v>
      </c>
      <c r="B121" s="80">
        <v>39</v>
      </c>
      <c r="C121" t="s">
        <v>107</v>
      </c>
      <c r="D121" s="46">
        <v>35861</v>
      </c>
      <c r="E121" t="s">
        <v>108</v>
      </c>
      <c r="F121" s="45" t="s">
        <v>0</v>
      </c>
      <c r="G121" t="s">
        <v>130</v>
      </c>
      <c r="H121" t="s">
        <v>147</v>
      </c>
      <c r="J121">
        <v>2</v>
      </c>
      <c r="K121">
        <v>1</v>
      </c>
      <c r="L121">
        <v>1</v>
      </c>
      <c r="O121">
        <v>5</v>
      </c>
      <c r="P121" t="s">
        <v>1</v>
      </c>
      <c r="Q121">
        <v>3</v>
      </c>
      <c r="S121">
        <v>23</v>
      </c>
      <c r="T121" t="s">
        <v>1</v>
      </c>
      <c r="U121">
        <v>19</v>
      </c>
      <c r="W121">
        <v>4</v>
      </c>
    </row>
    <row r="122" spans="1:23">
      <c r="A122" s="361">
        <v>115</v>
      </c>
      <c r="B122" s="80">
        <v>12</v>
      </c>
      <c r="C122" t="s">
        <v>125</v>
      </c>
      <c r="D122" s="46">
        <v>35777</v>
      </c>
      <c r="E122" t="s">
        <v>124</v>
      </c>
      <c r="F122" s="45" t="s">
        <v>0</v>
      </c>
      <c r="G122" t="s">
        <v>130</v>
      </c>
      <c r="H122" t="s">
        <v>147</v>
      </c>
      <c r="J122">
        <v>2</v>
      </c>
      <c r="K122">
        <v>1</v>
      </c>
      <c r="L122">
        <v>1</v>
      </c>
      <c r="O122">
        <v>5</v>
      </c>
      <c r="P122" t="s">
        <v>1</v>
      </c>
      <c r="Q122">
        <v>3</v>
      </c>
      <c r="S122">
        <v>21</v>
      </c>
      <c r="T122" t="s">
        <v>1</v>
      </c>
      <c r="U122">
        <v>17</v>
      </c>
      <c r="W122">
        <v>4</v>
      </c>
    </row>
    <row r="123" spans="1:23">
      <c r="A123" s="361">
        <v>116</v>
      </c>
      <c r="B123" s="80">
        <v>23</v>
      </c>
      <c r="C123" t="s">
        <v>136</v>
      </c>
      <c r="D123" s="46">
        <v>35833</v>
      </c>
      <c r="E123" t="s">
        <v>137</v>
      </c>
      <c r="F123" s="45" t="s">
        <v>0</v>
      </c>
      <c r="G123" t="s">
        <v>93</v>
      </c>
      <c r="H123" t="s">
        <v>147</v>
      </c>
      <c r="J123">
        <v>2</v>
      </c>
      <c r="K123">
        <v>1</v>
      </c>
      <c r="L123">
        <v>1</v>
      </c>
      <c r="O123">
        <v>5</v>
      </c>
      <c r="P123" t="s">
        <v>1</v>
      </c>
      <c r="Q123">
        <v>3</v>
      </c>
      <c r="S123">
        <v>19</v>
      </c>
      <c r="T123" t="s">
        <v>1</v>
      </c>
      <c r="U123">
        <v>15</v>
      </c>
      <c r="W123">
        <v>4</v>
      </c>
    </row>
    <row r="124" spans="1:23">
      <c r="A124" s="361">
        <v>117</v>
      </c>
      <c r="B124" s="80">
        <v>39</v>
      </c>
      <c r="C124" t="s">
        <v>110</v>
      </c>
      <c r="D124" s="46">
        <v>35861</v>
      </c>
      <c r="E124" t="s">
        <v>108</v>
      </c>
      <c r="F124" s="45" t="s">
        <v>0</v>
      </c>
      <c r="G124" t="s">
        <v>130</v>
      </c>
      <c r="H124" t="s">
        <v>147</v>
      </c>
      <c r="J124">
        <v>2</v>
      </c>
      <c r="K124">
        <v>1</v>
      </c>
      <c r="L124">
        <v>1</v>
      </c>
      <c r="O124">
        <v>5</v>
      </c>
      <c r="P124" t="s">
        <v>1</v>
      </c>
      <c r="Q124">
        <v>3</v>
      </c>
      <c r="S124">
        <v>18</v>
      </c>
      <c r="T124" t="s">
        <v>1</v>
      </c>
      <c r="U124">
        <v>14</v>
      </c>
      <c r="W124">
        <v>4</v>
      </c>
    </row>
    <row r="125" spans="1:23">
      <c r="A125" s="361">
        <v>118</v>
      </c>
      <c r="B125" s="80">
        <v>12</v>
      </c>
      <c r="C125" t="s">
        <v>127</v>
      </c>
      <c r="D125" s="46">
        <v>35777</v>
      </c>
      <c r="E125" t="s">
        <v>124</v>
      </c>
      <c r="F125" s="45" t="s">
        <v>0</v>
      </c>
      <c r="G125" t="s">
        <v>130</v>
      </c>
      <c r="H125" t="s">
        <v>147</v>
      </c>
      <c r="J125">
        <v>2</v>
      </c>
      <c r="K125">
        <v>1</v>
      </c>
      <c r="L125">
        <v>1</v>
      </c>
      <c r="O125">
        <v>5</v>
      </c>
      <c r="P125" t="s">
        <v>1</v>
      </c>
      <c r="Q125">
        <v>3</v>
      </c>
      <c r="S125">
        <v>18</v>
      </c>
      <c r="T125" t="s">
        <v>1</v>
      </c>
      <c r="U125">
        <v>14</v>
      </c>
      <c r="W125">
        <v>4</v>
      </c>
    </row>
    <row r="126" spans="1:23">
      <c r="A126" s="361">
        <v>119</v>
      </c>
      <c r="B126" s="80">
        <v>13</v>
      </c>
      <c r="C126" t="s">
        <v>127</v>
      </c>
      <c r="D126" s="46">
        <v>35777</v>
      </c>
      <c r="E126" t="s">
        <v>124</v>
      </c>
      <c r="F126" s="45" t="s">
        <v>0</v>
      </c>
      <c r="G126" t="s">
        <v>137</v>
      </c>
      <c r="H126" t="s">
        <v>147</v>
      </c>
      <c r="J126">
        <v>2</v>
      </c>
      <c r="K126">
        <v>1</v>
      </c>
      <c r="L126">
        <v>1</v>
      </c>
      <c r="O126">
        <v>5</v>
      </c>
      <c r="P126" t="s">
        <v>1</v>
      </c>
      <c r="Q126">
        <v>3</v>
      </c>
      <c r="S126">
        <v>16</v>
      </c>
      <c r="T126" t="s">
        <v>1</v>
      </c>
      <c r="U126">
        <v>12</v>
      </c>
      <c r="W126">
        <v>4</v>
      </c>
    </row>
    <row r="127" spans="1:23">
      <c r="A127" s="361">
        <v>120</v>
      </c>
      <c r="B127" s="80">
        <v>34</v>
      </c>
      <c r="C127" t="s">
        <v>112</v>
      </c>
      <c r="D127" s="46">
        <v>35854</v>
      </c>
      <c r="E127" t="s">
        <v>108</v>
      </c>
      <c r="F127" s="45" t="s">
        <v>0</v>
      </c>
      <c r="G127" t="s">
        <v>115</v>
      </c>
      <c r="H127" t="s">
        <v>147</v>
      </c>
      <c r="J127">
        <v>2</v>
      </c>
      <c r="K127">
        <v>1</v>
      </c>
      <c r="L127">
        <v>1</v>
      </c>
      <c r="O127">
        <v>5</v>
      </c>
      <c r="P127" t="s">
        <v>1</v>
      </c>
      <c r="Q127">
        <v>3</v>
      </c>
      <c r="S127">
        <v>15</v>
      </c>
      <c r="T127" t="s">
        <v>1</v>
      </c>
      <c r="U127">
        <v>11</v>
      </c>
      <c r="W127">
        <v>4</v>
      </c>
    </row>
    <row r="128" spans="1:23">
      <c r="A128" s="361">
        <v>121</v>
      </c>
      <c r="B128" s="80">
        <v>16</v>
      </c>
      <c r="C128" t="s">
        <v>87</v>
      </c>
      <c r="D128" s="46">
        <v>35792</v>
      </c>
      <c r="E128" t="s">
        <v>86</v>
      </c>
      <c r="F128" s="45" t="s">
        <v>0</v>
      </c>
      <c r="G128" t="s">
        <v>93</v>
      </c>
      <c r="H128" t="s">
        <v>147</v>
      </c>
      <c r="J128">
        <v>2</v>
      </c>
      <c r="K128">
        <v>1</v>
      </c>
      <c r="L128">
        <v>1</v>
      </c>
      <c r="O128">
        <v>5</v>
      </c>
      <c r="P128" t="s">
        <v>1</v>
      </c>
      <c r="Q128">
        <v>3</v>
      </c>
      <c r="S128">
        <v>14</v>
      </c>
      <c r="T128" t="s">
        <v>1</v>
      </c>
      <c r="U128">
        <v>10</v>
      </c>
      <c r="W128">
        <v>4</v>
      </c>
    </row>
    <row r="129" spans="1:23">
      <c r="A129" s="361">
        <v>122</v>
      </c>
      <c r="B129" s="80">
        <v>21</v>
      </c>
      <c r="C129" t="s">
        <v>120</v>
      </c>
      <c r="D129" s="46">
        <v>35826</v>
      </c>
      <c r="E129" t="s">
        <v>115</v>
      </c>
      <c r="F129" s="45" t="s">
        <v>0</v>
      </c>
      <c r="G129" t="s">
        <v>80</v>
      </c>
      <c r="H129" t="s">
        <v>147</v>
      </c>
      <c r="J129">
        <v>2</v>
      </c>
      <c r="K129">
        <v>1</v>
      </c>
      <c r="L129">
        <v>1</v>
      </c>
      <c r="O129">
        <v>5</v>
      </c>
      <c r="P129" t="s">
        <v>1</v>
      </c>
      <c r="Q129">
        <v>3</v>
      </c>
      <c r="S129">
        <v>13</v>
      </c>
      <c r="T129" t="s">
        <v>1</v>
      </c>
      <c r="U129">
        <v>9</v>
      </c>
      <c r="W129">
        <v>4</v>
      </c>
    </row>
    <row r="130" spans="1:23">
      <c r="A130" s="361">
        <v>123</v>
      </c>
      <c r="B130" s="80">
        <v>38</v>
      </c>
      <c r="C130" t="s">
        <v>133</v>
      </c>
      <c r="D130" s="46">
        <v>35861</v>
      </c>
      <c r="E130" t="s">
        <v>137</v>
      </c>
      <c r="F130" s="45" t="s">
        <v>0</v>
      </c>
      <c r="G130" t="s">
        <v>108</v>
      </c>
      <c r="H130" t="s">
        <v>147</v>
      </c>
      <c r="J130">
        <v>2</v>
      </c>
      <c r="K130">
        <v>1</v>
      </c>
      <c r="L130">
        <v>1</v>
      </c>
      <c r="O130">
        <v>5</v>
      </c>
      <c r="P130" t="s">
        <v>1</v>
      </c>
      <c r="Q130">
        <v>3</v>
      </c>
      <c r="S130">
        <v>12</v>
      </c>
      <c r="T130" t="s">
        <v>1</v>
      </c>
      <c r="U130">
        <v>8</v>
      </c>
      <c r="W130">
        <v>4</v>
      </c>
    </row>
    <row r="131" spans="1:23">
      <c r="A131" s="361">
        <v>124</v>
      </c>
      <c r="B131" s="80">
        <v>20</v>
      </c>
      <c r="C131" t="s">
        <v>101</v>
      </c>
      <c r="D131" s="46">
        <v>35798</v>
      </c>
      <c r="E131" t="s">
        <v>100</v>
      </c>
      <c r="F131" s="45" t="s">
        <v>0</v>
      </c>
      <c r="G131" t="s">
        <v>130</v>
      </c>
      <c r="H131" t="s">
        <v>147</v>
      </c>
      <c r="J131">
        <v>2</v>
      </c>
      <c r="K131">
        <v>1</v>
      </c>
      <c r="L131">
        <v>1</v>
      </c>
      <c r="O131">
        <v>5</v>
      </c>
      <c r="P131" t="s">
        <v>1</v>
      </c>
      <c r="Q131">
        <v>3</v>
      </c>
      <c r="S131">
        <v>12</v>
      </c>
      <c r="T131" t="s">
        <v>1</v>
      </c>
      <c r="U131">
        <v>8</v>
      </c>
      <c r="W131">
        <v>4</v>
      </c>
    </row>
    <row r="132" spans="1:23">
      <c r="A132" s="361">
        <v>125</v>
      </c>
      <c r="B132" s="80">
        <v>37</v>
      </c>
      <c r="C132" t="s">
        <v>105</v>
      </c>
      <c r="D132" s="46">
        <v>35854</v>
      </c>
      <c r="E132" t="s">
        <v>100</v>
      </c>
      <c r="F132" s="45" t="s">
        <v>0</v>
      </c>
      <c r="G132" t="s">
        <v>80</v>
      </c>
      <c r="H132" t="s">
        <v>147</v>
      </c>
      <c r="J132">
        <v>2</v>
      </c>
      <c r="K132">
        <v>1</v>
      </c>
      <c r="L132">
        <v>1</v>
      </c>
      <c r="O132">
        <v>5</v>
      </c>
      <c r="P132" t="s">
        <v>1</v>
      </c>
      <c r="Q132">
        <v>3</v>
      </c>
      <c r="S132">
        <v>10</v>
      </c>
      <c r="T132" t="s">
        <v>1</v>
      </c>
      <c r="U132">
        <v>6</v>
      </c>
      <c r="W132">
        <v>4</v>
      </c>
    </row>
    <row r="133" spans="1:23">
      <c r="A133" s="361">
        <v>126</v>
      </c>
      <c r="B133" s="80">
        <v>16</v>
      </c>
      <c r="C133" t="s">
        <v>97</v>
      </c>
      <c r="D133" s="46">
        <v>35792</v>
      </c>
      <c r="E133" t="s">
        <v>93</v>
      </c>
      <c r="F133" s="45" t="s">
        <v>0</v>
      </c>
      <c r="G133" t="s">
        <v>86</v>
      </c>
      <c r="H133" t="s">
        <v>147</v>
      </c>
      <c r="J133">
        <v>2</v>
      </c>
      <c r="K133">
        <v>1</v>
      </c>
      <c r="L133">
        <v>1</v>
      </c>
      <c r="O133">
        <v>5</v>
      </c>
      <c r="P133" t="s">
        <v>1</v>
      </c>
      <c r="Q133">
        <v>3</v>
      </c>
      <c r="S133">
        <v>17</v>
      </c>
      <c r="T133" t="s">
        <v>1</v>
      </c>
      <c r="U133">
        <v>14</v>
      </c>
      <c r="W133">
        <v>3</v>
      </c>
    </row>
    <row r="134" spans="1:23">
      <c r="A134" s="361">
        <v>127</v>
      </c>
      <c r="B134" s="80">
        <v>7</v>
      </c>
      <c r="C134" t="s">
        <v>82</v>
      </c>
      <c r="D134" s="46">
        <v>35743</v>
      </c>
      <c r="E134" t="s">
        <v>80</v>
      </c>
      <c r="F134" s="45" t="s">
        <v>0</v>
      </c>
      <c r="G134" t="s">
        <v>93</v>
      </c>
      <c r="H134" t="s">
        <v>147</v>
      </c>
      <c r="J134">
        <v>2</v>
      </c>
      <c r="K134">
        <v>1</v>
      </c>
      <c r="L134">
        <v>1</v>
      </c>
      <c r="O134">
        <v>5</v>
      </c>
      <c r="P134" t="s">
        <v>1</v>
      </c>
      <c r="Q134">
        <v>3</v>
      </c>
      <c r="S134">
        <v>14</v>
      </c>
      <c r="T134" t="s">
        <v>1</v>
      </c>
      <c r="U134">
        <v>11</v>
      </c>
      <c r="W134">
        <v>3</v>
      </c>
    </row>
    <row r="135" spans="1:23">
      <c r="A135" s="361">
        <v>128</v>
      </c>
      <c r="B135" s="80">
        <v>3</v>
      </c>
      <c r="C135" t="s">
        <v>102</v>
      </c>
      <c r="D135" s="46">
        <v>35715</v>
      </c>
      <c r="E135" t="s">
        <v>100</v>
      </c>
      <c r="F135" s="45" t="s">
        <v>0</v>
      </c>
      <c r="G135" t="s">
        <v>74</v>
      </c>
      <c r="H135" t="s">
        <v>147</v>
      </c>
      <c r="J135">
        <v>2</v>
      </c>
      <c r="K135">
        <v>1</v>
      </c>
      <c r="L135">
        <v>1</v>
      </c>
      <c r="O135">
        <v>5</v>
      </c>
      <c r="P135" t="s">
        <v>1</v>
      </c>
      <c r="Q135">
        <v>3</v>
      </c>
      <c r="S135">
        <v>12</v>
      </c>
      <c r="T135" t="s">
        <v>1</v>
      </c>
      <c r="U135">
        <v>9</v>
      </c>
      <c r="W135">
        <v>3</v>
      </c>
    </row>
    <row r="136" spans="1:23">
      <c r="A136" s="361">
        <v>129</v>
      </c>
      <c r="B136" s="80">
        <v>4</v>
      </c>
      <c r="C136" t="s">
        <v>135</v>
      </c>
      <c r="D136" s="46">
        <v>35734</v>
      </c>
      <c r="E136" t="s">
        <v>130</v>
      </c>
      <c r="F136" s="45" t="s">
        <v>0</v>
      </c>
      <c r="G136" t="s">
        <v>137</v>
      </c>
      <c r="H136" t="s">
        <v>147</v>
      </c>
      <c r="J136">
        <v>2</v>
      </c>
      <c r="K136">
        <v>1</v>
      </c>
      <c r="L136">
        <v>1</v>
      </c>
      <c r="O136">
        <v>5</v>
      </c>
      <c r="P136" t="s">
        <v>1</v>
      </c>
      <c r="Q136">
        <v>3</v>
      </c>
      <c r="S136">
        <v>11</v>
      </c>
      <c r="T136" t="s">
        <v>1</v>
      </c>
      <c r="U136">
        <v>8</v>
      </c>
      <c r="W136">
        <v>3</v>
      </c>
    </row>
    <row r="137" spans="1:23">
      <c r="A137" s="361">
        <v>130</v>
      </c>
      <c r="B137" s="80">
        <v>32</v>
      </c>
      <c r="C137" t="s">
        <v>129</v>
      </c>
      <c r="D137" s="46">
        <v>35853</v>
      </c>
      <c r="E137" t="s">
        <v>130</v>
      </c>
      <c r="F137" s="45" t="s">
        <v>0</v>
      </c>
      <c r="G137" t="s">
        <v>80</v>
      </c>
      <c r="H137" t="s">
        <v>147</v>
      </c>
      <c r="J137">
        <v>1</v>
      </c>
      <c r="K137">
        <v>3</v>
      </c>
      <c r="L137">
        <v>0</v>
      </c>
      <c r="O137">
        <v>5</v>
      </c>
      <c r="P137" t="s">
        <v>1</v>
      </c>
      <c r="Q137">
        <v>3</v>
      </c>
      <c r="S137">
        <v>12</v>
      </c>
      <c r="T137" t="s">
        <v>1</v>
      </c>
      <c r="U137">
        <v>10</v>
      </c>
      <c r="W137">
        <v>2</v>
      </c>
    </row>
    <row r="138" spans="1:23">
      <c r="A138" s="361">
        <v>131</v>
      </c>
      <c r="B138" s="80">
        <v>23</v>
      </c>
      <c r="C138" t="s">
        <v>141</v>
      </c>
      <c r="D138" s="46">
        <v>35833</v>
      </c>
      <c r="E138" t="s">
        <v>137</v>
      </c>
      <c r="F138" s="45" t="s">
        <v>0</v>
      </c>
      <c r="G138" t="s">
        <v>93</v>
      </c>
      <c r="H138" t="s">
        <v>147</v>
      </c>
      <c r="J138">
        <v>1</v>
      </c>
      <c r="K138">
        <v>3</v>
      </c>
      <c r="L138">
        <v>0</v>
      </c>
      <c r="O138">
        <v>5</v>
      </c>
      <c r="P138" t="s">
        <v>1</v>
      </c>
      <c r="Q138">
        <v>3</v>
      </c>
      <c r="S138">
        <v>12</v>
      </c>
      <c r="T138" t="s">
        <v>1</v>
      </c>
      <c r="U138">
        <v>10</v>
      </c>
      <c r="W138">
        <v>2</v>
      </c>
    </row>
    <row r="139" spans="1:23">
      <c r="A139" s="361">
        <v>132</v>
      </c>
      <c r="B139" s="80">
        <v>20</v>
      </c>
      <c r="C139" t="s">
        <v>135</v>
      </c>
      <c r="D139" s="46">
        <v>35798</v>
      </c>
      <c r="E139" t="s">
        <v>130</v>
      </c>
      <c r="F139" s="45" t="s">
        <v>0</v>
      </c>
      <c r="G139" t="s">
        <v>100</v>
      </c>
      <c r="H139" t="s">
        <v>147</v>
      </c>
      <c r="J139">
        <v>2</v>
      </c>
      <c r="K139">
        <v>1</v>
      </c>
      <c r="L139">
        <v>1</v>
      </c>
      <c r="O139">
        <v>5</v>
      </c>
      <c r="P139" t="s">
        <v>1</v>
      </c>
      <c r="Q139">
        <v>3</v>
      </c>
      <c r="S139">
        <v>12</v>
      </c>
      <c r="T139" t="s">
        <v>1</v>
      </c>
      <c r="U139">
        <v>10</v>
      </c>
      <c r="W139">
        <v>2</v>
      </c>
    </row>
    <row r="140" spans="1:23">
      <c r="A140" s="361">
        <v>133</v>
      </c>
      <c r="B140" s="80">
        <v>2</v>
      </c>
      <c r="C140" t="s">
        <v>73</v>
      </c>
      <c r="D140" s="46">
        <v>35707</v>
      </c>
      <c r="E140" t="s">
        <v>74</v>
      </c>
      <c r="F140" s="45" t="s">
        <v>0</v>
      </c>
      <c r="G140" t="s">
        <v>93</v>
      </c>
      <c r="H140" t="s">
        <v>147</v>
      </c>
      <c r="J140">
        <v>2</v>
      </c>
      <c r="K140">
        <v>1</v>
      </c>
      <c r="L140">
        <v>1</v>
      </c>
      <c r="O140">
        <v>5</v>
      </c>
      <c r="P140" t="s">
        <v>1</v>
      </c>
      <c r="Q140">
        <v>3</v>
      </c>
      <c r="S140">
        <v>12</v>
      </c>
      <c r="T140" t="s">
        <v>1</v>
      </c>
      <c r="U140">
        <v>10</v>
      </c>
      <c r="W140">
        <v>2</v>
      </c>
    </row>
    <row r="141" spans="1:23">
      <c r="A141" s="361">
        <v>134</v>
      </c>
      <c r="B141" s="80">
        <v>38</v>
      </c>
      <c r="C141" t="s">
        <v>107</v>
      </c>
      <c r="D141" s="46">
        <v>35861</v>
      </c>
      <c r="E141" t="s">
        <v>108</v>
      </c>
      <c r="F141" s="45" t="s">
        <v>0</v>
      </c>
      <c r="G141" t="s">
        <v>137</v>
      </c>
      <c r="H141" t="s">
        <v>147</v>
      </c>
      <c r="J141">
        <v>1</v>
      </c>
      <c r="K141">
        <v>3</v>
      </c>
      <c r="L141">
        <v>0</v>
      </c>
      <c r="O141">
        <v>5</v>
      </c>
      <c r="P141" t="s">
        <v>1</v>
      </c>
      <c r="Q141">
        <v>3</v>
      </c>
      <c r="S141">
        <v>11</v>
      </c>
      <c r="T141" t="s">
        <v>1</v>
      </c>
      <c r="U141">
        <v>9</v>
      </c>
      <c r="W141">
        <v>2</v>
      </c>
    </row>
    <row r="142" spans="1:23">
      <c r="A142" s="361">
        <v>135</v>
      </c>
      <c r="B142" s="80">
        <v>27</v>
      </c>
      <c r="C142" t="s">
        <v>90</v>
      </c>
      <c r="D142" s="46">
        <v>35833</v>
      </c>
      <c r="E142" t="s">
        <v>86</v>
      </c>
      <c r="F142" s="45" t="s">
        <v>0</v>
      </c>
      <c r="G142" t="s">
        <v>137</v>
      </c>
      <c r="H142" t="s">
        <v>147</v>
      </c>
      <c r="J142">
        <v>2</v>
      </c>
      <c r="K142">
        <v>1</v>
      </c>
      <c r="L142">
        <v>1</v>
      </c>
      <c r="O142">
        <v>5</v>
      </c>
      <c r="P142" t="s">
        <v>1</v>
      </c>
      <c r="Q142">
        <v>3</v>
      </c>
      <c r="S142">
        <v>11</v>
      </c>
      <c r="T142" t="s">
        <v>1</v>
      </c>
      <c r="U142">
        <v>9</v>
      </c>
      <c r="W142">
        <v>2</v>
      </c>
    </row>
    <row r="143" spans="1:23">
      <c r="A143" s="361">
        <v>136</v>
      </c>
      <c r="B143" s="80">
        <v>33</v>
      </c>
      <c r="C143" t="s">
        <v>83</v>
      </c>
      <c r="D143" s="46">
        <v>35853</v>
      </c>
      <c r="E143" t="s">
        <v>80</v>
      </c>
      <c r="F143" s="45" t="s">
        <v>0</v>
      </c>
      <c r="G143" t="s">
        <v>137</v>
      </c>
      <c r="H143" t="s">
        <v>147</v>
      </c>
      <c r="J143">
        <v>2</v>
      </c>
      <c r="K143">
        <v>1</v>
      </c>
      <c r="L143">
        <v>1</v>
      </c>
      <c r="O143">
        <v>5</v>
      </c>
      <c r="P143" t="s">
        <v>1</v>
      </c>
      <c r="Q143">
        <v>3</v>
      </c>
      <c r="S143">
        <v>10</v>
      </c>
      <c r="T143" t="s">
        <v>1</v>
      </c>
      <c r="U143">
        <v>8</v>
      </c>
      <c r="W143">
        <v>2</v>
      </c>
    </row>
    <row r="144" spans="1:23">
      <c r="A144" s="361">
        <v>137</v>
      </c>
      <c r="B144" s="80">
        <v>10</v>
      </c>
      <c r="C144" t="s">
        <v>118</v>
      </c>
      <c r="D144" s="46">
        <v>35763</v>
      </c>
      <c r="E144" t="s">
        <v>115</v>
      </c>
      <c r="F144" s="45" t="s">
        <v>0</v>
      </c>
      <c r="G144" t="s">
        <v>86</v>
      </c>
      <c r="H144" t="s">
        <v>147</v>
      </c>
      <c r="J144">
        <v>1</v>
      </c>
      <c r="K144">
        <v>3</v>
      </c>
      <c r="L144">
        <v>0</v>
      </c>
      <c r="O144">
        <v>5</v>
      </c>
      <c r="P144" t="s">
        <v>1</v>
      </c>
      <c r="Q144">
        <v>3</v>
      </c>
      <c r="S144">
        <v>17</v>
      </c>
      <c r="T144" t="s">
        <v>1</v>
      </c>
      <c r="U144">
        <v>16</v>
      </c>
      <c r="W144">
        <v>1</v>
      </c>
    </row>
    <row r="145" spans="1:23">
      <c r="A145" s="361">
        <v>138</v>
      </c>
      <c r="B145" s="80">
        <v>17</v>
      </c>
      <c r="C145" t="s">
        <v>88</v>
      </c>
      <c r="D145" s="46">
        <v>35792</v>
      </c>
      <c r="E145" t="s">
        <v>86</v>
      </c>
      <c r="F145" s="45" t="s">
        <v>0</v>
      </c>
      <c r="G145" t="s">
        <v>100</v>
      </c>
      <c r="H145" t="s">
        <v>147</v>
      </c>
      <c r="J145">
        <v>2</v>
      </c>
      <c r="K145">
        <v>1</v>
      </c>
      <c r="L145">
        <v>1</v>
      </c>
      <c r="O145">
        <v>5</v>
      </c>
      <c r="P145" t="s">
        <v>1</v>
      </c>
      <c r="Q145">
        <v>3</v>
      </c>
      <c r="S145">
        <v>13</v>
      </c>
      <c r="T145" t="s">
        <v>1</v>
      </c>
      <c r="U145">
        <v>12</v>
      </c>
      <c r="W145">
        <v>1</v>
      </c>
    </row>
    <row r="146" spans="1:23">
      <c r="A146" s="361">
        <v>139</v>
      </c>
      <c r="B146" s="80">
        <v>4</v>
      </c>
      <c r="C146" t="s">
        <v>132</v>
      </c>
      <c r="D146" s="46">
        <v>35734</v>
      </c>
      <c r="E146" t="s">
        <v>130</v>
      </c>
      <c r="F146" s="45" t="s">
        <v>0</v>
      </c>
      <c r="G146" t="s">
        <v>137</v>
      </c>
      <c r="H146" t="s">
        <v>147</v>
      </c>
      <c r="J146">
        <v>2</v>
      </c>
      <c r="K146">
        <v>1</v>
      </c>
      <c r="L146">
        <v>1</v>
      </c>
      <c r="O146">
        <v>5</v>
      </c>
      <c r="P146" t="s">
        <v>1</v>
      </c>
      <c r="Q146">
        <v>3</v>
      </c>
      <c r="S146">
        <v>12</v>
      </c>
      <c r="T146" t="s">
        <v>1</v>
      </c>
      <c r="U146">
        <v>11</v>
      </c>
      <c r="W146">
        <v>1</v>
      </c>
    </row>
    <row r="147" spans="1:23">
      <c r="A147" s="361">
        <v>140</v>
      </c>
      <c r="B147" s="80">
        <v>16</v>
      </c>
      <c r="C147" t="s">
        <v>88</v>
      </c>
      <c r="D147" s="46">
        <v>35792</v>
      </c>
      <c r="E147" t="s">
        <v>86</v>
      </c>
      <c r="F147" s="45" t="s">
        <v>0</v>
      </c>
      <c r="G147" t="s">
        <v>93</v>
      </c>
      <c r="H147" t="s">
        <v>147</v>
      </c>
      <c r="J147">
        <v>2</v>
      </c>
      <c r="K147">
        <v>1</v>
      </c>
      <c r="L147">
        <v>1</v>
      </c>
      <c r="O147">
        <v>5</v>
      </c>
      <c r="P147" t="s">
        <v>1</v>
      </c>
      <c r="Q147">
        <v>3</v>
      </c>
      <c r="S147">
        <v>13</v>
      </c>
      <c r="T147" t="s">
        <v>1</v>
      </c>
      <c r="U147">
        <v>13</v>
      </c>
      <c r="W147">
        <v>0</v>
      </c>
    </row>
    <row r="148" spans="1:23">
      <c r="A148" s="361">
        <v>141</v>
      </c>
      <c r="B148" s="80">
        <v>24</v>
      </c>
      <c r="C148" t="s">
        <v>77</v>
      </c>
      <c r="D148" s="46">
        <v>35833</v>
      </c>
      <c r="E148" t="s">
        <v>74</v>
      </c>
      <c r="F148" s="45" t="s">
        <v>0</v>
      </c>
      <c r="G148" t="s">
        <v>86</v>
      </c>
      <c r="H148" t="s">
        <v>147</v>
      </c>
      <c r="J148">
        <v>2</v>
      </c>
      <c r="K148">
        <v>1</v>
      </c>
      <c r="L148">
        <v>1</v>
      </c>
      <c r="O148">
        <v>5</v>
      </c>
      <c r="P148" t="s">
        <v>1</v>
      </c>
      <c r="Q148">
        <v>3</v>
      </c>
      <c r="S148">
        <v>8</v>
      </c>
      <c r="T148" t="s">
        <v>1</v>
      </c>
      <c r="U148">
        <v>8</v>
      </c>
      <c r="W148">
        <v>0</v>
      </c>
    </row>
    <row r="149" spans="1:23">
      <c r="A149" s="361">
        <v>142</v>
      </c>
      <c r="B149" s="80">
        <v>29</v>
      </c>
      <c r="C149" t="s">
        <v>135</v>
      </c>
      <c r="D149" s="46">
        <v>35833</v>
      </c>
      <c r="E149" t="s">
        <v>130</v>
      </c>
      <c r="F149" s="45" t="s">
        <v>0</v>
      </c>
      <c r="G149" t="s">
        <v>74</v>
      </c>
      <c r="H149" t="s">
        <v>147</v>
      </c>
      <c r="J149">
        <v>2</v>
      </c>
      <c r="K149">
        <v>1</v>
      </c>
      <c r="L149">
        <v>1</v>
      </c>
      <c r="O149">
        <v>5</v>
      </c>
      <c r="P149" t="s">
        <v>1</v>
      </c>
      <c r="Q149">
        <v>3</v>
      </c>
      <c r="S149">
        <v>14</v>
      </c>
      <c r="T149" t="s">
        <v>1</v>
      </c>
      <c r="U149">
        <v>15</v>
      </c>
      <c r="W149">
        <v>-1</v>
      </c>
    </row>
    <row r="150" spans="1:23">
      <c r="A150" s="361">
        <v>143</v>
      </c>
      <c r="B150" s="80">
        <v>9</v>
      </c>
      <c r="C150" t="s">
        <v>76</v>
      </c>
      <c r="D150" s="46">
        <v>35756</v>
      </c>
      <c r="E150" t="s">
        <v>74</v>
      </c>
      <c r="F150" s="45" t="s">
        <v>0</v>
      </c>
      <c r="G150" t="s">
        <v>108</v>
      </c>
      <c r="H150" t="s">
        <v>147</v>
      </c>
      <c r="J150">
        <v>2</v>
      </c>
      <c r="K150">
        <v>1</v>
      </c>
      <c r="L150">
        <v>1</v>
      </c>
      <c r="O150">
        <v>5</v>
      </c>
      <c r="P150" t="s">
        <v>1</v>
      </c>
      <c r="Q150">
        <v>3</v>
      </c>
      <c r="S150">
        <v>11</v>
      </c>
      <c r="T150" t="s">
        <v>1</v>
      </c>
      <c r="U150">
        <v>12</v>
      </c>
      <c r="W150">
        <v>-1</v>
      </c>
    </row>
    <row r="151" spans="1:23">
      <c r="A151" s="361">
        <v>144</v>
      </c>
      <c r="B151" s="80">
        <v>23</v>
      </c>
      <c r="C151" t="s">
        <v>96</v>
      </c>
      <c r="D151" s="46">
        <v>35833</v>
      </c>
      <c r="E151" t="s">
        <v>93</v>
      </c>
      <c r="F151" s="45" t="s">
        <v>0</v>
      </c>
      <c r="G151" t="s">
        <v>137</v>
      </c>
      <c r="H151" t="s">
        <v>147</v>
      </c>
      <c r="J151">
        <v>2</v>
      </c>
      <c r="K151">
        <v>1</v>
      </c>
      <c r="L151">
        <v>1</v>
      </c>
      <c r="O151">
        <v>5</v>
      </c>
      <c r="P151" t="s">
        <v>1</v>
      </c>
      <c r="Q151">
        <v>3</v>
      </c>
      <c r="S151">
        <v>10</v>
      </c>
      <c r="T151" t="s">
        <v>1</v>
      </c>
      <c r="U151">
        <v>12</v>
      </c>
      <c r="W151">
        <v>-2</v>
      </c>
    </row>
    <row r="152" spans="1:23">
      <c r="A152" s="361">
        <v>145</v>
      </c>
      <c r="B152" s="80">
        <v>37</v>
      </c>
      <c r="C152" t="s">
        <v>83</v>
      </c>
      <c r="D152" s="46">
        <v>35854</v>
      </c>
      <c r="E152" t="s">
        <v>80</v>
      </c>
      <c r="F152" s="45" t="s">
        <v>0</v>
      </c>
      <c r="G152" t="s">
        <v>100</v>
      </c>
      <c r="H152" t="s">
        <v>147</v>
      </c>
      <c r="J152">
        <v>2</v>
      </c>
      <c r="K152">
        <v>1</v>
      </c>
      <c r="L152">
        <v>1</v>
      </c>
      <c r="O152">
        <v>5</v>
      </c>
      <c r="P152" t="s">
        <v>1</v>
      </c>
      <c r="Q152">
        <v>3</v>
      </c>
      <c r="S152">
        <v>9</v>
      </c>
      <c r="T152" t="s">
        <v>1</v>
      </c>
      <c r="U152">
        <v>11</v>
      </c>
      <c r="W152">
        <v>-2</v>
      </c>
    </row>
    <row r="153" spans="1:23">
      <c r="A153" s="361">
        <v>146</v>
      </c>
      <c r="B153" s="80">
        <v>8</v>
      </c>
      <c r="C153" t="s">
        <v>112</v>
      </c>
      <c r="D153" s="46">
        <v>35743</v>
      </c>
      <c r="E153" t="s">
        <v>108</v>
      </c>
      <c r="F153" s="45" t="s">
        <v>0</v>
      </c>
      <c r="G153" t="s">
        <v>80</v>
      </c>
      <c r="H153" t="s">
        <v>147</v>
      </c>
      <c r="J153">
        <v>2</v>
      </c>
      <c r="K153">
        <v>1</v>
      </c>
      <c r="L153">
        <v>1</v>
      </c>
      <c r="O153">
        <v>5</v>
      </c>
      <c r="P153" t="s">
        <v>1</v>
      </c>
      <c r="Q153">
        <v>3</v>
      </c>
      <c r="S153">
        <v>9</v>
      </c>
      <c r="T153" t="s">
        <v>1</v>
      </c>
      <c r="U153">
        <v>13</v>
      </c>
      <c r="W153">
        <v>-4</v>
      </c>
    </row>
    <row r="154" spans="1:23">
      <c r="A154" s="361">
        <v>147</v>
      </c>
      <c r="B154" s="80">
        <v>32</v>
      </c>
      <c r="C154" t="s">
        <v>83</v>
      </c>
      <c r="D154" s="46">
        <v>35853</v>
      </c>
      <c r="E154" t="s">
        <v>80</v>
      </c>
      <c r="F154" s="45" t="s">
        <v>0</v>
      </c>
      <c r="G154" t="s">
        <v>130</v>
      </c>
      <c r="H154" t="s">
        <v>147</v>
      </c>
      <c r="J154">
        <v>2</v>
      </c>
      <c r="K154">
        <v>1</v>
      </c>
      <c r="L154">
        <v>1</v>
      </c>
      <c r="O154">
        <v>5</v>
      </c>
      <c r="P154" t="s">
        <v>1</v>
      </c>
      <c r="Q154">
        <v>3</v>
      </c>
      <c r="S154">
        <v>8</v>
      </c>
      <c r="T154" t="s">
        <v>1</v>
      </c>
      <c r="U154">
        <v>12</v>
      </c>
      <c r="W154">
        <v>-4</v>
      </c>
    </row>
    <row r="155" spans="1:23">
      <c r="A155" s="361">
        <v>148</v>
      </c>
      <c r="B155" s="80">
        <v>28</v>
      </c>
      <c r="C155" t="s">
        <v>95</v>
      </c>
      <c r="D155" s="46">
        <v>35833</v>
      </c>
      <c r="E155" t="s">
        <v>93</v>
      </c>
      <c r="F155" s="45" t="s">
        <v>0</v>
      </c>
      <c r="G155" t="s">
        <v>130</v>
      </c>
      <c r="H155" t="s">
        <v>147</v>
      </c>
      <c r="J155">
        <v>2</v>
      </c>
      <c r="K155">
        <v>0</v>
      </c>
      <c r="L155">
        <v>2</v>
      </c>
      <c r="O155">
        <v>4</v>
      </c>
      <c r="P155" t="s">
        <v>1</v>
      </c>
      <c r="Q155">
        <v>4</v>
      </c>
      <c r="S155">
        <v>18</v>
      </c>
      <c r="T155" t="s">
        <v>1</v>
      </c>
      <c r="U155">
        <v>11</v>
      </c>
      <c r="W155">
        <v>7</v>
      </c>
    </row>
    <row r="156" spans="1:23">
      <c r="A156" s="361">
        <v>149</v>
      </c>
      <c r="B156" s="80">
        <v>7</v>
      </c>
      <c r="C156" t="s">
        <v>95</v>
      </c>
      <c r="D156" s="46">
        <v>35743</v>
      </c>
      <c r="E156" t="s">
        <v>93</v>
      </c>
      <c r="F156" s="45" t="s">
        <v>0</v>
      </c>
      <c r="G156" t="s">
        <v>80</v>
      </c>
      <c r="H156" t="s">
        <v>147</v>
      </c>
      <c r="J156">
        <v>2</v>
      </c>
      <c r="K156">
        <v>0</v>
      </c>
      <c r="L156">
        <v>2</v>
      </c>
      <c r="O156">
        <v>4</v>
      </c>
      <c r="P156" t="s">
        <v>1</v>
      </c>
      <c r="Q156">
        <v>4</v>
      </c>
      <c r="S156">
        <v>17</v>
      </c>
      <c r="T156" t="s">
        <v>1</v>
      </c>
      <c r="U156">
        <v>11</v>
      </c>
      <c r="W156">
        <v>6</v>
      </c>
    </row>
    <row r="157" spans="1:23">
      <c r="A157" s="361">
        <v>150</v>
      </c>
      <c r="B157" s="80">
        <v>38</v>
      </c>
      <c r="C157" t="s">
        <v>112</v>
      </c>
      <c r="D157" s="46">
        <v>35861</v>
      </c>
      <c r="E157" t="s">
        <v>108</v>
      </c>
      <c r="F157" s="45" t="s">
        <v>0</v>
      </c>
      <c r="G157" t="s">
        <v>137</v>
      </c>
      <c r="H157" t="s">
        <v>147</v>
      </c>
      <c r="J157">
        <v>2</v>
      </c>
      <c r="K157">
        <v>0</v>
      </c>
      <c r="L157">
        <v>2</v>
      </c>
      <c r="O157">
        <v>4</v>
      </c>
      <c r="P157" t="s">
        <v>1</v>
      </c>
      <c r="Q157">
        <v>4</v>
      </c>
      <c r="S157">
        <v>15</v>
      </c>
      <c r="T157" t="s">
        <v>1</v>
      </c>
      <c r="U157">
        <v>10</v>
      </c>
      <c r="W157">
        <v>5</v>
      </c>
    </row>
    <row r="158" spans="1:23">
      <c r="A158" s="361">
        <v>151</v>
      </c>
      <c r="B158" s="80">
        <v>45</v>
      </c>
      <c r="C158" t="s">
        <v>97</v>
      </c>
      <c r="D158" s="46">
        <v>35939</v>
      </c>
      <c r="E158" t="s">
        <v>93</v>
      </c>
      <c r="F158" s="45" t="s">
        <v>0</v>
      </c>
      <c r="G158" t="s">
        <v>115</v>
      </c>
      <c r="H158" t="s">
        <v>147</v>
      </c>
      <c r="J158">
        <v>2</v>
      </c>
      <c r="K158">
        <v>0</v>
      </c>
      <c r="L158">
        <v>2</v>
      </c>
      <c r="O158">
        <v>4</v>
      </c>
      <c r="P158" t="s">
        <v>1</v>
      </c>
      <c r="Q158">
        <v>4</v>
      </c>
      <c r="S158">
        <v>14</v>
      </c>
      <c r="T158" t="s">
        <v>1</v>
      </c>
      <c r="U158">
        <v>9</v>
      </c>
      <c r="W158">
        <v>5</v>
      </c>
    </row>
    <row r="159" spans="1:23">
      <c r="A159" s="361">
        <v>152</v>
      </c>
      <c r="B159" s="80">
        <v>8</v>
      </c>
      <c r="C159" t="s">
        <v>79</v>
      </c>
      <c r="D159" s="46">
        <v>35743</v>
      </c>
      <c r="E159" t="s">
        <v>80</v>
      </c>
      <c r="F159" s="45" t="s">
        <v>0</v>
      </c>
      <c r="G159" t="s">
        <v>108</v>
      </c>
      <c r="H159" t="s">
        <v>147</v>
      </c>
      <c r="J159">
        <v>2</v>
      </c>
      <c r="K159">
        <v>0</v>
      </c>
      <c r="L159">
        <v>2</v>
      </c>
      <c r="O159">
        <v>4</v>
      </c>
      <c r="P159" t="s">
        <v>1</v>
      </c>
      <c r="Q159">
        <v>4</v>
      </c>
      <c r="S159">
        <v>14</v>
      </c>
      <c r="T159" t="s">
        <v>1</v>
      </c>
      <c r="U159">
        <v>10</v>
      </c>
      <c r="W159">
        <v>4</v>
      </c>
    </row>
    <row r="160" spans="1:23">
      <c r="A160" s="361">
        <v>153</v>
      </c>
      <c r="B160" s="80">
        <v>10</v>
      </c>
      <c r="C160" t="s">
        <v>114</v>
      </c>
      <c r="D160" s="46">
        <v>35763</v>
      </c>
      <c r="E160" t="s">
        <v>115</v>
      </c>
      <c r="F160" s="45" t="s">
        <v>0</v>
      </c>
      <c r="G160" t="s">
        <v>86</v>
      </c>
      <c r="H160" t="s">
        <v>147</v>
      </c>
      <c r="J160">
        <v>2</v>
      </c>
      <c r="K160">
        <v>0</v>
      </c>
      <c r="L160">
        <v>2</v>
      </c>
      <c r="O160">
        <v>4</v>
      </c>
      <c r="P160" t="s">
        <v>1</v>
      </c>
      <c r="Q160">
        <v>4</v>
      </c>
      <c r="S160">
        <v>12</v>
      </c>
      <c r="T160" t="s">
        <v>1</v>
      </c>
      <c r="U160">
        <v>8</v>
      </c>
      <c r="W160">
        <v>4</v>
      </c>
    </row>
    <row r="161" spans="1:23">
      <c r="A161" s="361">
        <v>154</v>
      </c>
      <c r="B161" s="80">
        <v>32</v>
      </c>
      <c r="C161" t="s">
        <v>133</v>
      </c>
      <c r="D161" s="46">
        <v>35853</v>
      </c>
      <c r="E161" t="s">
        <v>130</v>
      </c>
      <c r="F161" s="45" t="s">
        <v>0</v>
      </c>
      <c r="G161" t="s">
        <v>80</v>
      </c>
      <c r="H161" t="s">
        <v>147</v>
      </c>
      <c r="J161">
        <v>2</v>
      </c>
      <c r="K161">
        <v>0</v>
      </c>
      <c r="L161">
        <v>2</v>
      </c>
      <c r="O161">
        <v>4</v>
      </c>
      <c r="P161" t="s">
        <v>1</v>
      </c>
      <c r="Q161">
        <v>4</v>
      </c>
      <c r="S161">
        <v>9</v>
      </c>
      <c r="T161" t="s">
        <v>1</v>
      </c>
      <c r="U161">
        <v>5</v>
      </c>
      <c r="W161">
        <v>4</v>
      </c>
    </row>
    <row r="162" spans="1:23">
      <c r="A162" s="361">
        <v>155</v>
      </c>
      <c r="B162" s="80">
        <v>28</v>
      </c>
      <c r="C162" t="s">
        <v>94</v>
      </c>
      <c r="D162" s="46">
        <v>35833</v>
      </c>
      <c r="E162" t="s">
        <v>93</v>
      </c>
      <c r="F162" s="45" t="s">
        <v>0</v>
      </c>
      <c r="G162" t="s">
        <v>130</v>
      </c>
      <c r="H162" t="s">
        <v>147</v>
      </c>
      <c r="J162">
        <v>2</v>
      </c>
      <c r="K162">
        <v>0</v>
      </c>
      <c r="L162">
        <v>2</v>
      </c>
      <c r="O162">
        <v>4</v>
      </c>
      <c r="P162" t="s">
        <v>1</v>
      </c>
      <c r="Q162">
        <v>4</v>
      </c>
      <c r="S162">
        <v>16</v>
      </c>
      <c r="T162" t="s">
        <v>1</v>
      </c>
      <c r="U162">
        <v>13</v>
      </c>
      <c r="W162">
        <v>3</v>
      </c>
    </row>
    <row r="163" spans="1:23">
      <c r="A163" s="361">
        <v>156</v>
      </c>
      <c r="B163" s="80">
        <v>33</v>
      </c>
      <c r="C163" t="s">
        <v>136</v>
      </c>
      <c r="D163" s="46">
        <v>35853</v>
      </c>
      <c r="E163" t="s">
        <v>137</v>
      </c>
      <c r="F163" s="45" t="s">
        <v>0</v>
      </c>
      <c r="G163" t="s">
        <v>80</v>
      </c>
      <c r="H163" t="s">
        <v>147</v>
      </c>
      <c r="J163">
        <v>2</v>
      </c>
      <c r="K163">
        <v>0</v>
      </c>
      <c r="L163">
        <v>2</v>
      </c>
      <c r="O163">
        <v>4</v>
      </c>
      <c r="P163" t="s">
        <v>1</v>
      </c>
      <c r="Q163">
        <v>4</v>
      </c>
      <c r="S163">
        <v>13</v>
      </c>
      <c r="T163" t="s">
        <v>1</v>
      </c>
      <c r="U163">
        <v>10</v>
      </c>
      <c r="W163">
        <v>3</v>
      </c>
    </row>
    <row r="164" spans="1:23">
      <c r="A164" s="361">
        <v>157</v>
      </c>
      <c r="B164" s="80">
        <v>17</v>
      </c>
      <c r="C164" t="s">
        <v>99</v>
      </c>
      <c r="D164" s="46">
        <v>35792</v>
      </c>
      <c r="E164" t="s">
        <v>100</v>
      </c>
      <c r="F164" s="45" t="s">
        <v>0</v>
      </c>
      <c r="G164" t="s">
        <v>86</v>
      </c>
      <c r="H164" t="s">
        <v>147</v>
      </c>
      <c r="J164">
        <v>2</v>
      </c>
      <c r="K164">
        <v>0</v>
      </c>
      <c r="L164">
        <v>2</v>
      </c>
      <c r="O164">
        <v>4</v>
      </c>
      <c r="P164" t="s">
        <v>1</v>
      </c>
      <c r="Q164">
        <v>4</v>
      </c>
      <c r="S164">
        <v>18</v>
      </c>
      <c r="T164" t="s">
        <v>1</v>
      </c>
      <c r="U164">
        <v>16</v>
      </c>
      <c r="W164">
        <v>2</v>
      </c>
    </row>
    <row r="165" spans="1:23">
      <c r="A165" s="361">
        <v>158</v>
      </c>
      <c r="B165" s="80">
        <v>24</v>
      </c>
      <c r="C165" t="s">
        <v>87</v>
      </c>
      <c r="D165" s="46">
        <v>35833</v>
      </c>
      <c r="E165" t="s">
        <v>86</v>
      </c>
      <c r="F165" s="45" t="s">
        <v>0</v>
      </c>
      <c r="G165" t="s">
        <v>74</v>
      </c>
      <c r="H165" t="s">
        <v>147</v>
      </c>
      <c r="J165">
        <v>2</v>
      </c>
      <c r="K165">
        <v>0</v>
      </c>
      <c r="L165">
        <v>2</v>
      </c>
      <c r="O165">
        <v>4</v>
      </c>
      <c r="P165" t="s">
        <v>1</v>
      </c>
      <c r="Q165">
        <v>4</v>
      </c>
      <c r="S165">
        <v>15</v>
      </c>
      <c r="T165" t="s">
        <v>1</v>
      </c>
      <c r="U165">
        <v>13</v>
      </c>
      <c r="W165">
        <v>2</v>
      </c>
    </row>
    <row r="166" spans="1:23">
      <c r="A166" s="361">
        <v>159</v>
      </c>
      <c r="B166" s="80">
        <v>40</v>
      </c>
      <c r="C166" t="s">
        <v>90</v>
      </c>
      <c r="D166" s="46">
        <v>35903</v>
      </c>
      <c r="E166" t="s">
        <v>86</v>
      </c>
      <c r="F166" s="45" t="s">
        <v>0</v>
      </c>
      <c r="G166" t="s">
        <v>124</v>
      </c>
      <c r="H166" t="s">
        <v>147</v>
      </c>
      <c r="J166">
        <v>1</v>
      </c>
      <c r="K166">
        <v>2</v>
      </c>
      <c r="L166">
        <v>1</v>
      </c>
      <c r="O166">
        <v>4</v>
      </c>
      <c r="P166" t="s">
        <v>1</v>
      </c>
      <c r="Q166">
        <v>4</v>
      </c>
      <c r="S166">
        <v>14</v>
      </c>
      <c r="T166" t="s">
        <v>1</v>
      </c>
      <c r="U166">
        <v>12</v>
      </c>
      <c r="W166">
        <v>2</v>
      </c>
    </row>
    <row r="167" spans="1:23">
      <c r="A167" s="361">
        <v>160</v>
      </c>
      <c r="B167" s="80">
        <v>37</v>
      </c>
      <c r="C167" t="s">
        <v>99</v>
      </c>
      <c r="D167" s="46">
        <v>35854</v>
      </c>
      <c r="E167" t="s">
        <v>100</v>
      </c>
      <c r="F167" s="45" t="s">
        <v>0</v>
      </c>
      <c r="G167" t="s">
        <v>80</v>
      </c>
      <c r="H167" t="s">
        <v>147</v>
      </c>
      <c r="J167">
        <v>2</v>
      </c>
      <c r="K167">
        <v>0</v>
      </c>
      <c r="L167">
        <v>2</v>
      </c>
      <c r="O167">
        <v>4</v>
      </c>
      <c r="P167" t="s">
        <v>1</v>
      </c>
      <c r="Q167">
        <v>4</v>
      </c>
      <c r="S167">
        <v>14</v>
      </c>
      <c r="T167" t="s">
        <v>1</v>
      </c>
      <c r="U167">
        <v>12</v>
      </c>
      <c r="W167">
        <v>2</v>
      </c>
    </row>
    <row r="168" spans="1:23">
      <c r="A168" s="361">
        <v>161</v>
      </c>
      <c r="B168" s="80">
        <v>4</v>
      </c>
      <c r="C168" t="s">
        <v>141</v>
      </c>
      <c r="D168" s="46">
        <v>35734</v>
      </c>
      <c r="E168" t="s">
        <v>137</v>
      </c>
      <c r="F168" s="45" t="s">
        <v>0</v>
      </c>
      <c r="G168" t="s">
        <v>130</v>
      </c>
      <c r="H168" t="s">
        <v>147</v>
      </c>
      <c r="J168">
        <v>1</v>
      </c>
      <c r="K168">
        <v>2</v>
      </c>
      <c r="L168">
        <v>1</v>
      </c>
      <c r="O168">
        <v>4</v>
      </c>
      <c r="P168" t="s">
        <v>1</v>
      </c>
      <c r="Q168">
        <v>4</v>
      </c>
      <c r="S168">
        <v>14</v>
      </c>
      <c r="T168" t="s">
        <v>1</v>
      </c>
      <c r="U168">
        <v>12</v>
      </c>
      <c r="W168">
        <v>2</v>
      </c>
    </row>
    <row r="169" spans="1:23">
      <c r="A169" s="361">
        <v>162</v>
      </c>
      <c r="B169" s="80">
        <v>34</v>
      </c>
      <c r="C169" t="s">
        <v>120</v>
      </c>
      <c r="D169" s="46">
        <v>35854</v>
      </c>
      <c r="E169" t="s">
        <v>115</v>
      </c>
      <c r="F169" s="45" t="s">
        <v>0</v>
      </c>
      <c r="G169" t="s">
        <v>108</v>
      </c>
      <c r="H169" t="s">
        <v>147</v>
      </c>
      <c r="J169">
        <v>2</v>
      </c>
      <c r="K169">
        <v>0</v>
      </c>
      <c r="L169">
        <v>2</v>
      </c>
      <c r="O169">
        <v>4</v>
      </c>
      <c r="P169" t="s">
        <v>1</v>
      </c>
      <c r="Q169">
        <v>4</v>
      </c>
      <c r="S169">
        <v>13</v>
      </c>
      <c r="T169" t="s">
        <v>1</v>
      </c>
      <c r="U169">
        <v>11</v>
      </c>
      <c r="W169">
        <v>2</v>
      </c>
    </row>
    <row r="170" spans="1:23">
      <c r="A170" s="361">
        <v>163</v>
      </c>
      <c r="B170" s="80">
        <v>18</v>
      </c>
      <c r="C170" t="s">
        <v>105</v>
      </c>
      <c r="D170" s="46">
        <v>35792</v>
      </c>
      <c r="E170" t="s">
        <v>100</v>
      </c>
      <c r="F170" s="45" t="s">
        <v>0</v>
      </c>
      <c r="G170" t="s">
        <v>93</v>
      </c>
      <c r="H170" t="s">
        <v>147</v>
      </c>
      <c r="J170">
        <v>1</v>
      </c>
      <c r="K170">
        <v>2</v>
      </c>
      <c r="L170">
        <v>1</v>
      </c>
      <c r="O170">
        <v>4</v>
      </c>
      <c r="P170" t="s">
        <v>1</v>
      </c>
      <c r="Q170">
        <v>4</v>
      </c>
      <c r="S170">
        <v>13</v>
      </c>
      <c r="T170" t="s">
        <v>1</v>
      </c>
      <c r="U170">
        <v>11</v>
      </c>
      <c r="W170">
        <v>2</v>
      </c>
    </row>
    <row r="171" spans="1:23">
      <c r="A171" s="361">
        <v>164</v>
      </c>
      <c r="B171" s="80">
        <v>13</v>
      </c>
      <c r="C171" t="s">
        <v>142</v>
      </c>
      <c r="D171" s="46">
        <v>35777</v>
      </c>
      <c r="E171" t="s">
        <v>137</v>
      </c>
      <c r="F171" s="45" t="s">
        <v>0</v>
      </c>
      <c r="G171" t="s">
        <v>124</v>
      </c>
      <c r="H171" t="s">
        <v>147</v>
      </c>
      <c r="J171">
        <v>1</v>
      </c>
      <c r="K171">
        <v>2</v>
      </c>
      <c r="L171">
        <v>1</v>
      </c>
      <c r="O171">
        <v>4</v>
      </c>
      <c r="P171" t="s">
        <v>1</v>
      </c>
      <c r="Q171">
        <v>4</v>
      </c>
      <c r="S171">
        <v>13</v>
      </c>
      <c r="T171" t="s">
        <v>1</v>
      </c>
      <c r="U171">
        <v>11</v>
      </c>
      <c r="W171">
        <v>2</v>
      </c>
    </row>
    <row r="172" spans="1:23">
      <c r="A172" s="361">
        <v>165</v>
      </c>
      <c r="B172" s="80">
        <v>1</v>
      </c>
      <c r="C172" t="s">
        <v>114</v>
      </c>
      <c r="D172" s="46">
        <v>35701</v>
      </c>
      <c r="E172" t="s">
        <v>115</v>
      </c>
      <c r="F172" s="45" t="s">
        <v>0</v>
      </c>
      <c r="G172" t="s">
        <v>100</v>
      </c>
      <c r="H172" t="s">
        <v>147</v>
      </c>
      <c r="J172">
        <v>1</v>
      </c>
      <c r="K172">
        <v>2</v>
      </c>
      <c r="L172">
        <v>1</v>
      </c>
      <c r="O172">
        <v>4</v>
      </c>
      <c r="P172" t="s">
        <v>1</v>
      </c>
      <c r="Q172">
        <v>4</v>
      </c>
      <c r="S172">
        <v>13</v>
      </c>
      <c r="T172" t="s">
        <v>1</v>
      </c>
      <c r="U172">
        <v>11</v>
      </c>
      <c r="W172">
        <v>2</v>
      </c>
    </row>
    <row r="173" spans="1:23">
      <c r="A173" s="361">
        <v>166</v>
      </c>
      <c r="B173" s="80">
        <v>41</v>
      </c>
      <c r="C173" t="s">
        <v>79</v>
      </c>
      <c r="D173" s="46">
        <v>35903</v>
      </c>
      <c r="E173" t="s">
        <v>80</v>
      </c>
      <c r="F173" s="45" t="s">
        <v>0</v>
      </c>
      <c r="G173" t="s">
        <v>124</v>
      </c>
      <c r="H173" t="s">
        <v>147</v>
      </c>
      <c r="J173">
        <v>2</v>
      </c>
      <c r="K173">
        <v>0</v>
      </c>
      <c r="L173">
        <v>2</v>
      </c>
      <c r="O173">
        <v>4</v>
      </c>
      <c r="P173" t="s">
        <v>1</v>
      </c>
      <c r="Q173">
        <v>4</v>
      </c>
      <c r="S173">
        <v>11</v>
      </c>
      <c r="T173" t="s">
        <v>1</v>
      </c>
      <c r="U173">
        <v>9</v>
      </c>
      <c r="W173">
        <v>2</v>
      </c>
    </row>
    <row r="174" spans="1:23">
      <c r="A174" s="361">
        <v>167</v>
      </c>
      <c r="B174" s="80">
        <v>6</v>
      </c>
      <c r="C174" t="s">
        <v>107</v>
      </c>
      <c r="D174" s="46">
        <v>35743</v>
      </c>
      <c r="E174" t="s">
        <v>108</v>
      </c>
      <c r="F174" s="45" t="s">
        <v>0</v>
      </c>
      <c r="G174" t="s">
        <v>93</v>
      </c>
      <c r="H174" t="s">
        <v>147</v>
      </c>
      <c r="J174">
        <v>2</v>
      </c>
      <c r="K174">
        <v>0</v>
      </c>
      <c r="L174">
        <v>2</v>
      </c>
      <c r="O174">
        <v>4</v>
      </c>
      <c r="P174" t="s">
        <v>1</v>
      </c>
      <c r="Q174">
        <v>4</v>
      </c>
      <c r="S174">
        <v>10</v>
      </c>
      <c r="T174" t="s">
        <v>1</v>
      </c>
      <c r="U174">
        <v>8</v>
      </c>
      <c r="W174">
        <v>2</v>
      </c>
    </row>
    <row r="175" spans="1:23">
      <c r="A175" s="361">
        <v>168</v>
      </c>
      <c r="B175" s="80">
        <v>32</v>
      </c>
      <c r="C175" t="s">
        <v>135</v>
      </c>
      <c r="D175" s="46">
        <v>35853</v>
      </c>
      <c r="E175" t="s">
        <v>130</v>
      </c>
      <c r="F175" s="45" t="s">
        <v>0</v>
      </c>
      <c r="G175" t="s">
        <v>80</v>
      </c>
      <c r="H175" t="s">
        <v>147</v>
      </c>
      <c r="J175">
        <v>2</v>
      </c>
      <c r="K175">
        <v>0</v>
      </c>
      <c r="L175">
        <v>2</v>
      </c>
      <c r="O175">
        <v>4</v>
      </c>
      <c r="P175" t="s">
        <v>1</v>
      </c>
      <c r="Q175">
        <v>4</v>
      </c>
      <c r="S175">
        <v>8</v>
      </c>
      <c r="T175" t="s">
        <v>1</v>
      </c>
      <c r="U175">
        <v>6</v>
      </c>
      <c r="W175">
        <v>2</v>
      </c>
    </row>
    <row r="176" spans="1:23">
      <c r="A176" s="361">
        <v>169</v>
      </c>
      <c r="B176" s="80">
        <v>18</v>
      </c>
      <c r="C176" t="s">
        <v>99</v>
      </c>
      <c r="D176" s="46">
        <v>35792</v>
      </c>
      <c r="E176" t="s">
        <v>100</v>
      </c>
      <c r="F176" s="45" t="s">
        <v>0</v>
      </c>
      <c r="G176" t="s">
        <v>93</v>
      </c>
      <c r="H176" t="s">
        <v>147</v>
      </c>
      <c r="J176">
        <v>2</v>
      </c>
      <c r="K176">
        <v>0</v>
      </c>
      <c r="L176">
        <v>2</v>
      </c>
      <c r="O176">
        <v>4</v>
      </c>
      <c r="P176" t="s">
        <v>1</v>
      </c>
      <c r="Q176">
        <v>4</v>
      </c>
      <c r="S176">
        <v>17</v>
      </c>
      <c r="T176" t="s">
        <v>1</v>
      </c>
      <c r="U176">
        <v>16</v>
      </c>
      <c r="W176">
        <v>1</v>
      </c>
    </row>
    <row r="177" spans="1:23">
      <c r="A177" s="361">
        <v>170</v>
      </c>
      <c r="B177" s="80">
        <v>16</v>
      </c>
      <c r="C177" t="s">
        <v>94</v>
      </c>
      <c r="D177" s="46">
        <v>35792</v>
      </c>
      <c r="E177" t="s">
        <v>93</v>
      </c>
      <c r="F177" s="45" t="s">
        <v>0</v>
      </c>
      <c r="G177" t="s">
        <v>86</v>
      </c>
      <c r="H177" t="s">
        <v>147</v>
      </c>
      <c r="J177">
        <v>2</v>
      </c>
      <c r="K177">
        <v>0</v>
      </c>
      <c r="L177">
        <v>2</v>
      </c>
      <c r="O177">
        <v>4</v>
      </c>
      <c r="P177" t="s">
        <v>1</v>
      </c>
      <c r="Q177">
        <v>4</v>
      </c>
      <c r="S177">
        <v>16</v>
      </c>
      <c r="T177" t="s">
        <v>1</v>
      </c>
      <c r="U177">
        <v>15</v>
      </c>
      <c r="W177">
        <v>1</v>
      </c>
    </row>
    <row r="178" spans="1:23">
      <c r="A178" s="361">
        <v>171</v>
      </c>
      <c r="B178" s="80">
        <v>42</v>
      </c>
      <c r="C178" t="s">
        <v>114</v>
      </c>
      <c r="D178" s="46">
        <v>35903</v>
      </c>
      <c r="E178" t="s">
        <v>115</v>
      </c>
      <c r="F178" s="45" t="s">
        <v>0</v>
      </c>
      <c r="G178" t="s">
        <v>74</v>
      </c>
      <c r="H178" t="s">
        <v>147</v>
      </c>
      <c r="J178">
        <v>2</v>
      </c>
      <c r="K178">
        <v>0</v>
      </c>
      <c r="L178">
        <v>2</v>
      </c>
      <c r="O178">
        <v>4</v>
      </c>
      <c r="P178" t="s">
        <v>1</v>
      </c>
      <c r="Q178">
        <v>4</v>
      </c>
      <c r="S178">
        <v>14</v>
      </c>
      <c r="T178" t="s">
        <v>1</v>
      </c>
      <c r="U178">
        <v>13</v>
      </c>
      <c r="W178">
        <v>1</v>
      </c>
    </row>
    <row r="179" spans="1:23">
      <c r="A179" s="361">
        <v>172</v>
      </c>
      <c r="B179" s="80">
        <v>22</v>
      </c>
      <c r="C179" t="s">
        <v>83</v>
      </c>
      <c r="D179" s="46">
        <v>35826</v>
      </c>
      <c r="E179" t="s">
        <v>80</v>
      </c>
      <c r="F179" s="45" t="s">
        <v>0</v>
      </c>
      <c r="G179" t="s">
        <v>74</v>
      </c>
      <c r="H179" t="s">
        <v>147</v>
      </c>
      <c r="J179">
        <v>1</v>
      </c>
      <c r="K179">
        <v>2</v>
      </c>
      <c r="L179">
        <v>1</v>
      </c>
      <c r="O179">
        <v>4</v>
      </c>
      <c r="P179" t="s">
        <v>1</v>
      </c>
      <c r="Q179">
        <v>4</v>
      </c>
      <c r="S179">
        <v>14</v>
      </c>
      <c r="T179" t="s">
        <v>1</v>
      </c>
      <c r="U179">
        <v>13</v>
      </c>
      <c r="W179">
        <v>1</v>
      </c>
    </row>
    <row r="180" spans="1:23">
      <c r="A180" s="361">
        <v>173</v>
      </c>
      <c r="B180" s="80">
        <v>5</v>
      </c>
      <c r="C180" t="s">
        <v>127</v>
      </c>
      <c r="D180" s="46">
        <v>35742</v>
      </c>
      <c r="E180" t="s">
        <v>124</v>
      </c>
      <c r="F180" s="45" t="s">
        <v>0</v>
      </c>
      <c r="G180" t="s">
        <v>93</v>
      </c>
      <c r="H180" t="s">
        <v>147</v>
      </c>
      <c r="J180">
        <v>2</v>
      </c>
      <c r="K180">
        <v>0</v>
      </c>
      <c r="L180">
        <v>2</v>
      </c>
      <c r="O180">
        <v>4</v>
      </c>
      <c r="P180" t="s">
        <v>1</v>
      </c>
      <c r="Q180">
        <v>4</v>
      </c>
      <c r="S180">
        <v>14</v>
      </c>
      <c r="T180" t="s">
        <v>1</v>
      </c>
      <c r="U180">
        <v>13</v>
      </c>
      <c r="W180">
        <v>1</v>
      </c>
    </row>
    <row r="181" spans="1:23">
      <c r="A181" s="361">
        <v>174</v>
      </c>
      <c r="B181" s="80">
        <v>27</v>
      </c>
      <c r="C181" t="s">
        <v>85</v>
      </c>
      <c r="D181" s="46">
        <v>35833</v>
      </c>
      <c r="E181" t="s">
        <v>86</v>
      </c>
      <c r="F181" s="45" t="s">
        <v>0</v>
      </c>
      <c r="G181" t="s">
        <v>137</v>
      </c>
      <c r="H181" t="s">
        <v>147</v>
      </c>
      <c r="J181">
        <v>2</v>
      </c>
      <c r="K181">
        <v>0</v>
      </c>
      <c r="L181">
        <v>2</v>
      </c>
      <c r="O181">
        <v>4</v>
      </c>
      <c r="P181" t="s">
        <v>1</v>
      </c>
      <c r="Q181">
        <v>4</v>
      </c>
      <c r="S181">
        <v>13</v>
      </c>
      <c r="T181" t="s">
        <v>1</v>
      </c>
      <c r="U181">
        <v>12</v>
      </c>
      <c r="W181">
        <v>1</v>
      </c>
    </row>
    <row r="182" spans="1:23">
      <c r="A182" s="361">
        <v>175</v>
      </c>
      <c r="B182" s="80">
        <v>3</v>
      </c>
      <c r="C182" t="s">
        <v>76</v>
      </c>
      <c r="D182" s="46">
        <v>35715</v>
      </c>
      <c r="E182" t="s">
        <v>74</v>
      </c>
      <c r="F182" s="45" t="s">
        <v>0</v>
      </c>
      <c r="G182" t="s">
        <v>100</v>
      </c>
      <c r="H182" t="s">
        <v>147</v>
      </c>
      <c r="J182">
        <v>2</v>
      </c>
      <c r="K182">
        <v>0</v>
      </c>
      <c r="L182">
        <v>2</v>
      </c>
      <c r="O182">
        <v>4</v>
      </c>
      <c r="P182" t="s">
        <v>1</v>
      </c>
      <c r="Q182">
        <v>4</v>
      </c>
      <c r="S182">
        <v>13</v>
      </c>
      <c r="T182" t="s">
        <v>1</v>
      </c>
      <c r="U182">
        <v>12</v>
      </c>
      <c r="W182">
        <v>1</v>
      </c>
    </row>
    <row r="183" spans="1:23">
      <c r="A183" s="361">
        <v>176</v>
      </c>
      <c r="B183" s="80">
        <v>39</v>
      </c>
      <c r="C183" t="s">
        <v>135</v>
      </c>
      <c r="D183" s="46">
        <v>35861</v>
      </c>
      <c r="E183" t="s">
        <v>130</v>
      </c>
      <c r="F183" s="45" t="s">
        <v>0</v>
      </c>
      <c r="G183" t="s">
        <v>108</v>
      </c>
      <c r="H183" t="s">
        <v>147</v>
      </c>
      <c r="J183">
        <v>1</v>
      </c>
      <c r="K183">
        <v>2</v>
      </c>
      <c r="L183">
        <v>1</v>
      </c>
      <c r="O183">
        <v>4</v>
      </c>
      <c r="P183" t="s">
        <v>1</v>
      </c>
      <c r="Q183">
        <v>4</v>
      </c>
      <c r="S183">
        <v>12</v>
      </c>
      <c r="T183" t="s">
        <v>1</v>
      </c>
      <c r="U183">
        <v>11</v>
      </c>
      <c r="W183">
        <v>1</v>
      </c>
    </row>
    <row r="184" spans="1:23">
      <c r="A184" s="361">
        <v>177</v>
      </c>
      <c r="B184" s="80">
        <v>11</v>
      </c>
      <c r="C184" t="s">
        <v>114</v>
      </c>
      <c r="D184" s="46">
        <v>35770</v>
      </c>
      <c r="E184" t="s">
        <v>115</v>
      </c>
      <c r="F184" s="45" t="s">
        <v>0</v>
      </c>
      <c r="G184" t="s">
        <v>124</v>
      </c>
      <c r="H184" t="s">
        <v>147</v>
      </c>
      <c r="J184">
        <v>1</v>
      </c>
      <c r="K184">
        <v>2</v>
      </c>
      <c r="L184">
        <v>1</v>
      </c>
      <c r="O184">
        <v>4</v>
      </c>
      <c r="P184" t="s">
        <v>1</v>
      </c>
      <c r="Q184">
        <v>4</v>
      </c>
      <c r="S184">
        <v>12</v>
      </c>
      <c r="T184" t="s">
        <v>1</v>
      </c>
      <c r="U184">
        <v>11</v>
      </c>
      <c r="W184">
        <v>1</v>
      </c>
    </row>
    <row r="185" spans="1:23">
      <c r="A185" s="361">
        <v>178</v>
      </c>
      <c r="B185" s="80">
        <v>30</v>
      </c>
      <c r="C185" t="s">
        <v>140</v>
      </c>
      <c r="D185" s="46">
        <v>35841</v>
      </c>
      <c r="E185" t="s">
        <v>130</v>
      </c>
      <c r="F185" s="45" t="s">
        <v>0</v>
      </c>
      <c r="G185" t="s">
        <v>115</v>
      </c>
      <c r="H185" t="s">
        <v>147</v>
      </c>
      <c r="J185">
        <v>1</v>
      </c>
      <c r="K185">
        <v>2</v>
      </c>
      <c r="L185">
        <v>1</v>
      </c>
      <c r="O185">
        <v>4</v>
      </c>
      <c r="P185" t="s">
        <v>1</v>
      </c>
      <c r="Q185">
        <v>4</v>
      </c>
      <c r="S185">
        <v>11</v>
      </c>
      <c r="T185" t="s">
        <v>1</v>
      </c>
      <c r="U185">
        <v>10</v>
      </c>
      <c r="W185">
        <v>1</v>
      </c>
    </row>
    <row r="186" spans="1:23">
      <c r="A186" s="361">
        <v>179</v>
      </c>
      <c r="B186" s="80">
        <v>11</v>
      </c>
      <c r="C186" t="s">
        <v>126</v>
      </c>
      <c r="D186" s="46">
        <v>35770</v>
      </c>
      <c r="E186" t="s">
        <v>124</v>
      </c>
      <c r="F186" s="45" t="s">
        <v>0</v>
      </c>
      <c r="G186" t="s">
        <v>115</v>
      </c>
      <c r="H186" t="s">
        <v>147</v>
      </c>
      <c r="J186">
        <v>2</v>
      </c>
      <c r="K186">
        <v>0</v>
      </c>
      <c r="L186">
        <v>2</v>
      </c>
      <c r="O186">
        <v>4</v>
      </c>
      <c r="P186" t="s">
        <v>1</v>
      </c>
      <c r="Q186">
        <v>4</v>
      </c>
      <c r="S186">
        <v>10</v>
      </c>
      <c r="T186" t="s">
        <v>1</v>
      </c>
      <c r="U186">
        <v>9</v>
      </c>
      <c r="W186">
        <v>1</v>
      </c>
    </row>
    <row r="187" spans="1:23">
      <c r="A187" s="361">
        <v>180</v>
      </c>
      <c r="B187" s="80">
        <v>20</v>
      </c>
      <c r="C187" t="s">
        <v>105</v>
      </c>
      <c r="D187" s="46">
        <v>35798</v>
      </c>
      <c r="E187" t="s">
        <v>100</v>
      </c>
      <c r="F187" s="45" t="s">
        <v>0</v>
      </c>
      <c r="G187" t="s">
        <v>130</v>
      </c>
      <c r="H187" t="s">
        <v>147</v>
      </c>
      <c r="J187">
        <v>1</v>
      </c>
      <c r="K187">
        <v>2</v>
      </c>
      <c r="L187">
        <v>1</v>
      </c>
      <c r="O187">
        <v>4</v>
      </c>
      <c r="P187" t="s">
        <v>1</v>
      </c>
      <c r="Q187">
        <v>4</v>
      </c>
      <c r="S187">
        <v>9</v>
      </c>
      <c r="T187" t="s">
        <v>1</v>
      </c>
      <c r="U187">
        <v>8</v>
      </c>
      <c r="W187">
        <v>1</v>
      </c>
    </row>
    <row r="188" spans="1:23">
      <c r="A188" s="361">
        <v>181</v>
      </c>
      <c r="B188" s="80">
        <v>36</v>
      </c>
      <c r="C188" t="s">
        <v>125</v>
      </c>
      <c r="D188" s="46">
        <v>35854</v>
      </c>
      <c r="E188" t="s">
        <v>124</v>
      </c>
      <c r="F188" s="45" t="s">
        <v>0</v>
      </c>
      <c r="G188" t="s">
        <v>100</v>
      </c>
      <c r="H188" t="s">
        <v>147</v>
      </c>
      <c r="J188">
        <v>2</v>
      </c>
      <c r="K188">
        <v>0</v>
      </c>
      <c r="L188">
        <v>2</v>
      </c>
      <c r="O188">
        <v>4</v>
      </c>
      <c r="P188" t="s">
        <v>1</v>
      </c>
      <c r="Q188">
        <v>4</v>
      </c>
      <c r="S188">
        <v>14</v>
      </c>
      <c r="T188" t="s">
        <v>1</v>
      </c>
      <c r="U188">
        <v>14</v>
      </c>
      <c r="W188">
        <v>0</v>
      </c>
    </row>
    <row r="189" spans="1:23">
      <c r="A189" s="361">
        <v>182</v>
      </c>
      <c r="B189" s="80">
        <v>3</v>
      </c>
      <c r="C189" t="s">
        <v>103</v>
      </c>
      <c r="D189" s="46">
        <v>35715</v>
      </c>
      <c r="E189" t="s">
        <v>100</v>
      </c>
      <c r="F189" s="45" t="s">
        <v>0</v>
      </c>
      <c r="G189" t="s">
        <v>74</v>
      </c>
      <c r="H189" t="s">
        <v>147</v>
      </c>
      <c r="J189">
        <v>2</v>
      </c>
      <c r="K189">
        <v>0</v>
      </c>
      <c r="L189">
        <v>2</v>
      </c>
      <c r="O189">
        <v>4</v>
      </c>
      <c r="P189" t="s">
        <v>1</v>
      </c>
      <c r="Q189">
        <v>4</v>
      </c>
      <c r="S189">
        <v>14</v>
      </c>
      <c r="T189" t="s">
        <v>1</v>
      </c>
      <c r="U189">
        <v>14</v>
      </c>
      <c r="W189">
        <v>0</v>
      </c>
    </row>
    <row r="190" spans="1:23">
      <c r="A190" s="361">
        <v>183</v>
      </c>
      <c r="B190" s="80">
        <v>36</v>
      </c>
      <c r="C190" t="s">
        <v>99</v>
      </c>
      <c r="D190" s="46">
        <v>35854</v>
      </c>
      <c r="E190" t="s">
        <v>100</v>
      </c>
      <c r="F190" s="45" t="s">
        <v>0</v>
      </c>
      <c r="G190" t="s">
        <v>124</v>
      </c>
      <c r="H190" t="s">
        <v>147</v>
      </c>
      <c r="J190">
        <v>1</v>
      </c>
      <c r="K190">
        <v>2</v>
      </c>
      <c r="L190">
        <v>1</v>
      </c>
      <c r="O190">
        <v>4</v>
      </c>
      <c r="P190" t="s">
        <v>1</v>
      </c>
      <c r="Q190">
        <v>4</v>
      </c>
      <c r="S190">
        <v>13</v>
      </c>
      <c r="T190" t="s">
        <v>1</v>
      </c>
      <c r="U190">
        <v>13</v>
      </c>
      <c r="W190">
        <v>0</v>
      </c>
    </row>
    <row r="191" spans="1:23">
      <c r="A191" s="361">
        <v>184</v>
      </c>
      <c r="B191" s="80">
        <v>19</v>
      </c>
      <c r="C191" t="s">
        <v>249</v>
      </c>
      <c r="D191" s="46">
        <v>35798</v>
      </c>
      <c r="E191" t="s">
        <v>137</v>
      </c>
      <c r="F191" s="45" t="s">
        <v>0</v>
      </c>
      <c r="G191" t="s">
        <v>100</v>
      </c>
      <c r="H191" t="s">
        <v>147</v>
      </c>
      <c r="J191">
        <v>2</v>
      </c>
      <c r="K191">
        <v>0</v>
      </c>
      <c r="L191">
        <v>2</v>
      </c>
      <c r="O191">
        <v>4</v>
      </c>
      <c r="P191" t="s">
        <v>1</v>
      </c>
      <c r="Q191">
        <v>4</v>
      </c>
      <c r="S191">
        <v>13</v>
      </c>
      <c r="T191" t="s">
        <v>1</v>
      </c>
      <c r="U191">
        <v>13</v>
      </c>
      <c r="W191">
        <v>0</v>
      </c>
    </row>
    <row r="192" spans="1:23">
      <c r="A192" s="361">
        <v>185</v>
      </c>
      <c r="B192" s="80">
        <v>14</v>
      </c>
      <c r="C192" t="s">
        <v>76</v>
      </c>
      <c r="D192" s="46">
        <v>35778</v>
      </c>
      <c r="E192" t="s">
        <v>74</v>
      </c>
      <c r="F192" s="45" t="s">
        <v>0</v>
      </c>
      <c r="G192" t="s">
        <v>124</v>
      </c>
      <c r="H192" t="s">
        <v>147</v>
      </c>
      <c r="J192">
        <v>2</v>
      </c>
      <c r="K192">
        <v>0</v>
      </c>
      <c r="L192">
        <v>2</v>
      </c>
      <c r="O192">
        <v>4</v>
      </c>
      <c r="P192" t="s">
        <v>1</v>
      </c>
      <c r="Q192">
        <v>4</v>
      </c>
      <c r="S192">
        <v>13</v>
      </c>
      <c r="T192" t="s">
        <v>1</v>
      </c>
      <c r="U192">
        <v>13</v>
      </c>
      <c r="W192">
        <v>0</v>
      </c>
    </row>
    <row r="193" spans="1:23">
      <c r="A193" s="361">
        <v>186</v>
      </c>
      <c r="B193" s="80">
        <v>13</v>
      </c>
      <c r="C193" t="s">
        <v>125</v>
      </c>
      <c r="D193" s="46">
        <v>35777</v>
      </c>
      <c r="E193" t="s">
        <v>124</v>
      </c>
      <c r="F193" s="45" t="s">
        <v>0</v>
      </c>
      <c r="G193" t="s">
        <v>137</v>
      </c>
      <c r="H193" t="s">
        <v>147</v>
      </c>
      <c r="J193">
        <v>1</v>
      </c>
      <c r="K193">
        <v>2</v>
      </c>
      <c r="L193">
        <v>1</v>
      </c>
      <c r="O193">
        <v>4</v>
      </c>
      <c r="P193" t="s">
        <v>1</v>
      </c>
      <c r="Q193">
        <v>4</v>
      </c>
      <c r="S193">
        <v>13</v>
      </c>
      <c r="T193" t="s">
        <v>1</v>
      </c>
      <c r="U193">
        <v>13</v>
      </c>
      <c r="W193">
        <v>0</v>
      </c>
    </row>
    <row r="194" spans="1:23">
      <c r="A194" s="361">
        <v>187</v>
      </c>
      <c r="B194" s="80">
        <v>10</v>
      </c>
      <c r="C194" t="s">
        <v>120</v>
      </c>
      <c r="D194" s="46">
        <v>35763</v>
      </c>
      <c r="E194" t="s">
        <v>115</v>
      </c>
      <c r="F194" s="45" t="s">
        <v>0</v>
      </c>
      <c r="G194" t="s">
        <v>86</v>
      </c>
      <c r="H194" t="s">
        <v>147</v>
      </c>
      <c r="J194">
        <v>2</v>
      </c>
      <c r="K194">
        <v>0</v>
      </c>
      <c r="L194">
        <v>2</v>
      </c>
      <c r="O194">
        <v>4</v>
      </c>
      <c r="P194" t="s">
        <v>1</v>
      </c>
      <c r="Q194">
        <v>4</v>
      </c>
      <c r="S194">
        <v>12</v>
      </c>
      <c r="T194" t="s">
        <v>1</v>
      </c>
      <c r="U194">
        <v>12</v>
      </c>
      <c r="W194">
        <v>0</v>
      </c>
    </row>
    <row r="195" spans="1:23">
      <c r="A195" s="361">
        <v>188</v>
      </c>
      <c r="B195" s="80">
        <v>8</v>
      </c>
      <c r="C195" t="s">
        <v>107</v>
      </c>
      <c r="D195" s="46">
        <v>35743</v>
      </c>
      <c r="E195" t="s">
        <v>108</v>
      </c>
      <c r="F195" s="45" t="s">
        <v>0</v>
      </c>
      <c r="G195" t="s">
        <v>80</v>
      </c>
      <c r="H195" t="s">
        <v>147</v>
      </c>
      <c r="J195">
        <v>1</v>
      </c>
      <c r="K195">
        <v>2</v>
      </c>
      <c r="L195">
        <v>1</v>
      </c>
      <c r="O195">
        <v>4</v>
      </c>
      <c r="P195" t="s">
        <v>1</v>
      </c>
      <c r="Q195">
        <v>4</v>
      </c>
      <c r="S195">
        <v>12</v>
      </c>
      <c r="T195" t="s">
        <v>1</v>
      </c>
      <c r="U195">
        <v>12</v>
      </c>
      <c r="W195">
        <v>0</v>
      </c>
    </row>
    <row r="196" spans="1:23">
      <c r="A196" s="361">
        <v>189</v>
      </c>
      <c r="B196" s="80">
        <v>31</v>
      </c>
      <c r="C196" t="s">
        <v>114</v>
      </c>
      <c r="D196" s="46">
        <v>35841</v>
      </c>
      <c r="E196" t="s">
        <v>115</v>
      </c>
      <c r="F196" s="45" t="s">
        <v>0</v>
      </c>
      <c r="G196" t="s">
        <v>137</v>
      </c>
      <c r="H196" t="s">
        <v>147</v>
      </c>
      <c r="J196">
        <v>2</v>
      </c>
      <c r="K196">
        <v>0</v>
      </c>
      <c r="L196">
        <v>2</v>
      </c>
      <c r="O196">
        <v>4</v>
      </c>
      <c r="P196" t="s">
        <v>1</v>
      </c>
      <c r="Q196">
        <v>4</v>
      </c>
      <c r="S196">
        <v>11</v>
      </c>
      <c r="T196" t="s">
        <v>1</v>
      </c>
      <c r="U196">
        <v>11</v>
      </c>
      <c r="W196">
        <v>0</v>
      </c>
    </row>
    <row r="197" spans="1:23">
      <c r="A197" s="361">
        <v>190</v>
      </c>
      <c r="B197" s="80">
        <v>41</v>
      </c>
      <c r="C197" t="s">
        <v>126</v>
      </c>
      <c r="D197" s="46">
        <v>35903</v>
      </c>
      <c r="E197" t="s">
        <v>124</v>
      </c>
      <c r="F197" s="45" t="s">
        <v>0</v>
      </c>
      <c r="G197" t="s">
        <v>80</v>
      </c>
      <c r="H197" t="s">
        <v>147</v>
      </c>
      <c r="J197">
        <v>2</v>
      </c>
      <c r="K197">
        <v>0</v>
      </c>
      <c r="L197">
        <v>2</v>
      </c>
      <c r="O197">
        <v>4</v>
      </c>
      <c r="P197" t="s">
        <v>1</v>
      </c>
      <c r="Q197">
        <v>4</v>
      </c>
      <c r="S197">
        <v>9</v>
      </c>
      <c r="T197" t="s">
        <v>1</v>
      </c>
      <c r="U197">
        <v>9</v>
      </c>
      <c r="W197">
        <v>0</v>
      </c>
    </row>
    <row r="198" spans="1:23">
      <c r="A198" s="361">
        <v>191</v>
      </c>
      <c r="B198" s="80">
        <v>30</v>
      </c>
      <c r="C198" t="s">
        <v>135</v>
      </c>
      <c r="D198" s="46">
        <v>35841</v>
      </c>
      <c r="E198" t="s">
        <v>130</v>
      </c>
      <c r="F198" s="45" t="s">
        <v>0</v>
      </c>
      <c r="G198" t="s">
        <v>115</v>
      </c>
      <c r="H198" t="s">
        <v>147</v>
      </c>
      <c r="J198">
        <v>2</v>
      </c>
      <c r="K198">
        <v>0</v>
      </c>
      <c r="L198">
        <v>2</v>
      </c>
      <c r="O198">
        <v>4</v>
      </c>
      <c r="P198" t="s">
        <v>1</v>
      </c>
      <c r="Q198">
        <v>4</v>
      </c>
      <c r="S198">
        <v>14</v>
      </c>
      <c r="T198" t="s">
        <v>1</v>
      </c>
      <c r="U198">
        <v>15</v>
      </c>
      <c r="W198">
        <v>-1</v>
      </c>
    </row>
    <row r="199" spans="1:23">
      <c r="A199" s="361">
        <v>192</v>
      </c>
      <c r="B199" s="80">
        <v>12</v>
      </c>
      <c r="C199" t="s">
        <v>135</v>
      </c>
      <c r="D199" s="46">
        <v>35777</v>
      </c>
      <c r="E199" t="s">
        <v>130</v>
      </c>
      <c r="F199" s="45" t="s">
        <v>0</v>
      </c>
      <c r="G199" t="s">
        <v>124</v>
      </c>
      <c r="H199" t="s">
        <v>147</v>
      </c>
      <c r="J199">
        <v>2</v>
      </c>
      <c r="K199">
        <v>0</v>
      </c>
      <c r="L199">
        <v>2</v>
      </c>
      <c r="O199">
        <v>4</v>
      </c>
      <c r="P199" t="s">
        <v>1</v>
      </c>
      <c r="Q199">
        <v>4</v>
      </c>
      <c r="S199">
        <v>14</v>
      </c>
      <c r="T199" t="s">
        <v>1</v>
      </c>
      <c r="U199">
        <v>15</v>
      </c>
      <c r="W199">
        <v>-1</v>
      </c>
    </row>
    <row r="200" spans="1:23">
      <c r="A200" s="361">
        <v>193</v>
      </c>
      <c r="B200" s="80">
        <v>31</v>
      </c>
      <c r="C200" t="s">
        <v>118</v>
      </c>
      <c r="D200" s="46">
        <v>35841</v>
      </c>
      <c r="E200" t="s">
        <v>115</v>
      </c>
      <c r="F200" s="45" t="s">
        <v>0</v>
      </c>
      <c r="G200" t="s">
        <v>137</v>
      </c>
      <c r="H200" t="s">
        <v>147</v>
      </c>
      <c r="J200">
        <v>2</v>
      </c>
      <c r="K200">
        <v>0</v>
      </c>
      <c r="L200">
        <v>2</v>
      </c>
      <c r="O200">
        <v>4</v>
      </c>
      <c r="P200" t="s">
        <v>1</v>
      </c>
      <c r="Q200">
        <v>4</v>
      </c>
      <c r="S200">
        <v>13</v>
      </c>
      <c r="T200" t="s">
        <v>1</v>
      </c>
      <c r="U200">
        <v>14</v>
      </c>
      <c r="W200">
        <v>-1</v>
      </c>
    </row>
    <row r="201" spans="1:23">
      <c r="A201" s="361">
        <v>194</v>
      </c>
      <c r="B201" s="80">
        <v>20</v>
      </c>
      <c r="C201" t="s">
        <v>99</v>
      </c>
      <c r="D201" s="46">
        <v>35798</v>
      </c>
      <c r="E201" t="s">
        <v>100</v>
      </c>
      <c r="F201" s="45" t="s">
        <v>0</v>
      </c>
      <c r="G201" t="s">
        <v>130</v>
      </c>
      <c r="H201" t="s">
        <v>147</v>
      </c>
      <c r="J201">
        <v>2</v>
      </c>
      <c r="K201">
        <v>0</v>
      </c>
      <c r="L201">
        <v>2</v>
      </c>
      <c r="O201">
        <v>4</v>
      </c>
      <c r="P201" t="s">
        <v>1</v>
      </c>
      <c r="Q201">
        <v>4</v>
      </c>
      <c r="S201">
        <v>13</v>
      </c>
      <c r="T201" t="s">
        <v>1</v>
      </c>
      <c r="U201">
        <v>14</v>
      </c>
      <c r="W201">
        <v>-1</v>
      </c>
    </row>
    <row r="202" spans="1:23">
      <c r="A202" s="361">
        <v>195</v>
      </c>
      <c r="B202" s="80">
        <v>44</v>
      </c>
      <c r="C202" t="s">
        <v>85</v>
      </c>
      <c r="D202" s="46">
        <v>35936</v>
      </c>
      <c r="E202" t="s">
        <v>86</v>
      </c>
      <c r="F202" s="45" t="s">
        <v>0</v>
      </c>
      <c r="G202" t="s">
        <v>108</v>
      </c>
      <c r="H202" t="s">
        <v>147</v>
      </c>
      <c r="J202">
        <v>2</v>
      </c>
      <c r="K202">
        <v>0</v>
      </c>
      <c r="L202">
        <v>2</v>
      </c>
      <c r="O202">
        <v>4</v>
      </c>
      <c r="P202" t="s">
        <v>1</v>
      </c>
      <c r="Q202">
        <v>4</v>
      </c>
      <c r="S202">
        <v>12</v>
      </c>
      <c r="T202" t="s">
        <v>1</v>
      </c>
      <c r="U202">
        <v>13</v>
      </c>
      <c r="W202">
        <v>-1</v>
      </c>
    </row>
    <row r="203" spans="1:23">
      <c r="A203" s="361">
        <v>196</v>
      </c>
      <c r="B203" s="80">
        <v>42</v>
      </c>
      <c r="C203" t="s">
        <v>119</v>
      </c>
      <c r="D203" s="46">
        <v>35903</v>
      </c>
      <c r="E203" t="s">
        <v>115</v>
      </c>
      <c r="F203" s="45" t="s">
        <v>0</v>
      </c>
      <c r="G203" t="s">
        <v>74</v>
      </c>
      <c r="H203" t="s">
        <v>147</v>
      </c>
      <c r="J203">
        <v>2</v>
      </c>
      <c r="K203">
        <v>0</v>
      </c>
      <c r="L203">
        <v>2</v>
      </c>
      <c r="O203">
        <v>4</v>
      </c>
      <c r="P203" t="s">
        <v>1</v>
      </c>
      <c r="Q203">
        <v>4</v>
      </c>
      <c r="S203">
        <v>12</v>
      </c>
      <c r="T203" t="s">
        <v>1</v>
      </c>
      <c r="U203">
        <v>13</v>
      </c>
      <c r="W203">
        <v>-1</v>
      </c>
    </row>
    <row r="204" spans="1:23">
      <c r="A204" s="361">
        <v>197</v>
      </c>
      <c r="B204" s="80">
        <v>38</v>
      </c>
      <c r="C204" t="s">
        <v>141</v>
      </c>
      <c r="D204" s="46">
        <v>35861</v>
      </c>
      <c r="E204" t="s">
        <v>137</v>
      </c>
      <c r="F204" s="45" t="s">
        <v>0</v>
      </c>
      <c r="G204" t="s">
        <v>108</v>
      </c>
      <c r="H204" t="s">
        <v>147</v>
      </c>
      <c r="J204">
        <v>1</v>
      </c>
      <c r="K204">
        <v>2</v>
      </c>
      <c r="L204">
        <v>1</v>
      </c>
      <c r="O204">
        <v>4</v>
      </c>
      <c r="P204" t="s">
        <v>1</v>
      </c>
      <c r="Q204">
        <v>4</v>
      </c>
      <c r="S204">
        <v>10</v>
      </c>
      <c r="T204" t="s">
        <v>1</v>
      </c>
      <c r="U204">
        <v>11</v>
      </c>
      <c r="W204">
        <v>-1</v>
      </c>
    </row>
    <row r="205" spans="1:23">
      <c r="A205" s="361">
        <v>198</v>
      </c>
      <c r="B205" s="80">
        <v>6</v>
      </c>
      <c r="C205" t="s">
        <v>94</v>
      </c>
      <c r="D205" s="46">
        <v>35743</v>
      </c>
      <c r="E205" t="s">
        <v>93</v>
      </c>
      <c r="F205" s="45" t="s">
        <v>0</v>
      </c>
      <c r="G205" t="s">
        <v>108</v>
      </c>
      <c r="H205" t="s">
        <v>147</v>
      </c>
      <c r="J205">
        <v>2</v>
      </c>
      <c r="K205">
        <v>0</v>
      </c>
      <c r="L205">
        <v>2</v>
      </c>
      <c r="O205">
        <v>4</v>
      </c>
      <c r="P205" t="s">
        <v>1</v>
      </c>
      <c r="Q205">
        <v>4</v>
      </c>
      <c r="S205">
        <v>10</v>
      </c>
      <c r="T205" t="s">
        <v>1</v>
      </c>
      <c r="U205">
        <v>11</v>
      </c>
      <c r="W205">
        <v>-1</v>
      </c>
    </row>
    <row r="206" spans="1:23">
      <c r="A206" s="361">
        <v>199</v>
      </c>
      <c r="B206" s="80">
        <v>31</v>
      </c>
      <c r="C206" t="s">
        <v>120</v>
      </c>
      <c r="D206" s="46">
        <v>35841</v>
      </c>
      <c r="E206" t="s">
        <v>115</v>
      </c>
      <c r="F206" s="45" t="s">
        <v>0</v>
      </c>
      <c r="G206" t="s">
        <v>137</v>
      </c>
      <c r="H206" t="s">
        <v>147</v>
      </c>
      <c r="J206">
        <v>1</v>
      </c>
      <c r="K206">
        <v>2</v>
      </c>
      <c r="L206">
        <v>1</v>
      </c>
      <c r="O206">
        <v>4</v>
      </c>
      <c r="P206" t="s">
        <v>1</v>
      </c>
      <c r="Q206">
        <v>4</v>
      </c>
      <c r="S206">
        <v>16</v>
      </c>
      <c r="T206" t="s">
        <v>1</v>
      </c>
      <c r="U206">
        <v>18</v>
      </c>
      <c r="W206">
        <v>-2</v>
      </c>
    </row>
    <row r="207" spans="1:23">
      <c r="A207" s="361">
        <v>200</v>
      </c>
      <c r="B207" s="80">
        <v>11</v>
      </c>
      <c r="C207" t="s">
        <v>118</v>
      </c>
      <c r="D207" s="46">
        <v>35770</v>
      </c>
      <c r="E207" t="s">
        <v>115</v>
      </c>
      <c r="F207" s="45" t="s">
        <v>0</v>
      </c>
      <c r="G207" t="s">
        <v>124</v>
      </c>
      <c r="H207" t="s">
        <v>147</v>
      </c>
      <c r="J207">
        <v>2</v>
      </c>
      <c r="K207">
        <v>0</v>
      </c>
      <c r="L207">
        <v>2</v>
      </c>
      <c r="O207">
        <v>4</v>
      </c>
      <c r="P207" t="s">
        <v>1</v>
      </c>
      <c r="Q207">
        <v>4</v>
      </c>
      <c r="S207">
        <v>12</v>
      </c>
      <c r="T207" t="s">
        <v>1</v>
      </c>
      <c r="U207">
        <v>14</v>
      </c>
      <c r="W207">
        <v>-2</v>
      </c>
    </row>
    <row r="208" spans="1:23">
      <c r="A208" s="361">
        <v>201</v>
      </c>
      <c r="B208" s="80">
        <v>4</v>
      </c>
      <c r="C208" t="s">
        <v>142</v>
      </c>
      <c r="D208" s="46">
        <v>35734</v>
      </c>
      <c r="E208" t="s">
        <v>137</v>
      </c>
      <c r="F208" s="45" t="s">
        <v>0</v>
      </c>
      <c r="G208" t="s">
        <v>130</v>
      </c>
      <c r="H208" t="s">
        <v>147</v>
      </c>
      <c r="J208">
        <v>2</v>
      </c>
      <c r="K208">
        <v>0</v>
      </c>
      <c r="L208">
        <v>2</v>
      </c>
      <c r="O208">
        <v>4</v>
      </c>
      <c r="P208" t="s">
        <v>1</v>
      </c>
      <c r="Q208">
        <v>4</v>
      </c>
      <c r="S208">
        <v>11</v>
      </c>
      <c r="T208" t="s">
        <v>1</v>
      </c>
      <c r="U208">
        <v>13</v>
      </c>
      <c r="W208">
        <v>-2</v>
      </c>
    </row>
    <row r="209" spans="1:23">
      <c r="A209" s="361">
        <v>202</v>
      </c>
      <c r="B209" s="80">
        <v>41</v>
      </c>
      <c r="C209" t="s">
        <v>125</v>
      </c>
      <c r="D209" s="46">
        <v>35903</v>
      </c>
      <c r="E209" t="s">
        <v>124</v>
      </c>
      <c r="F209" s="45" t="s">
        <v>0</v>
      </c>
      <c r="G209" t="s">
        <v>80</v>
      </c>
      <c r="H209" t="s">
        <v>147</v>
      </c>
      <c r="J209">
        <v>2</v>
      </c>
      <c r="K209">
        <v>0</v>
      </c>
      <c r="L209">
        <v>2</v>
      </c>
      <c r="O209">
        <v>4</v>
      </c>
      <c r="P209" t="s">
        <v>1</v>
      </c>
      <c r="Q209">
        <v>4</v>
      </c>
      <c r="S209">
        <v>10</v>
      </c>
      <c r="T209" t="s">
        <v>1</v>
      </c>
      <c r="U209">
        <v>12</v>
      </c>
      <c r="W209">
        <v>-2</v>
      </c>
    </row>
    <row r="210" spans="1:23">
      <c r="A210" s="361">
        <v>203</v>
      </c>
      <c r="B210" s="80">
        <v>8</v>
      </c>
      <c r="C210" t="s">
        <v>82</v>
      </c>
      <c r="D210" s="46">
        <v>35743</v>
      </c>
      <c r="E210" t="s">
        <v>80</v>
      </c>
      <c r="F210" s="45" t="s">
        <v>0</v>
      </c>
      <c r="G210" t="s">
        <v>108</v>
      </c>
      <c r="H210" t="s">
        <v>147</v>
      </c>
      <c r="J210">
        <v>2</v>
      </c>
      <c r="K210">
        <v>0</v>
      </c>
      <c r="L210">
        <v>2</v>
      </c>
      <c r="O210">
        <v>4</v>
      </c>
      <c r="P210" t="s">
        <v>1</v>
      </c>
      <c r="Q210">
        <v>4</v>
      </c>
      <c r="S210">
        <v>8</v>
      </c>
      <c r="T210" t="s">
        <v>1</v>
      </c>
      <c r="U210">
        <v>10</v>
      </c>
      <c r="W210">
        <v>-2</v>
      </c>
    </row>
    <row r="211" spans="1:23">
      <c r="A211" s="361">
        <v>204</v>
      </c>
      <c r="B211" s="80">
        <v>40</v>
      </c>
      <c r="C211" t="s">
        <v>123</v>
      </c>
      <c r="D211" s="46">
        <v>35903</v>
      </c>
      <c r="E211" t="s">
        <v>124</v>
      </c>
      <c r="F211" s="45" t="s">
        <v>0</v>
      </c>
      <c r="G211" t="s">
        <v>86</v>
      </c>
      <c r="H211" t="s">
        <v>147</v>
      </c>
      <c r="J211">
        <v>1</v>
      </c>
      <c r="K211">
        <v>2</v>
      </c>
      <c r="L211">
        <v>1</v>
      </c>
      <c r="O211">
        <v>4</v>
      </c>
      <c r="P211" t="s">
        <v>1</v>
      </c>
      <c r="Q211">
        <v>4</v>
      </c>
      <c r="S211">
        <v>16</v>
      </c>
      <c r="T211" t="s">
        <v>1</v>
      </c>
      <c r="U211">
        <v>19</v>
      </c>
      <c r="W211">
        <v>-3</v>
      </c>
    </row>
    <row r="212" spans="1:23">
      <c r="A212" s="361">
        <v>205</v>
      </c>
      <c r="B212" s="80">
        <v>34</v>
      </c>
      <c r="C212" t="s">
        <v>111</v>
      </c>
      <c r="D212" s="46">
        <v>35854</v>
      </c>
      <c r="E212" t="s">
        <v>108</v>
      </c>
      <c r="F212" s="45" t="s">
        <v>0</v>
      </c>
      <c r="G212" t="s">
        <v>115</v>
      </c>
      <c r="H212" t="s">
        <v>147</v>
      </c>
      <c r="J212">
        <v>1</v>
      </c>
      <c r="K212">
        <v>2</v>
      </c>
      <c r="L212">
        <v>1</v>
      </c>
      <c r="O212">
        <v>4</v>
      </c>
      <c r="P212" t="s">
        <v>1</v>
      </c>
      <c r="Q212">
        <v>4</v>
      </c>
      <c r="S212">
        <v>15</v>
      </c>
      <c r="T212" t="s">
        <v>1</v>
      </c>
      <c r="U212">
        <v>18</v>
      </c>
      <c r="W212">
        <v>-3</v>
      </c>
    </row>
    <row r="213" spans="1:23">
      <c r="A213" s="361">
        <v>206</v>
      </c>
      <c r="B213" s="80">
        <v>5</v>
      </c>
      <c r="C213" t="s">
        <v>97</v>
      </c>
      <c r="D213" s="46">
        <v>35742</v>
      </c>
      <c r="E213" t="s">
        <v>93</v>
      </c>
      <c r="F213" s="45" t="s">
        <v>0</v>
      </c>
      <c r="G213" t="s">
        <v>124</v>
      </c>
      <c r="H213" t="s">
        <v>147</v>
      </c>
      <c r="J213">
        <v>2</v>
      </c>
      <c r="K213">
        <v>0</v>
      </c>
      <c r="L213">
        <v>2</v>
      </c>
      <c r="O213">
        <v>4</v>
      </c>
      <c r="P213" t="s">
        <v>1</v>
      </c>
      <c r="Q213">
        <v>4</v>
      </c>
      <c r="S213">
        <v>15</v>
      </c>
      <c r="T213" t="s">
        <v>1</v>
      </c>
      <c r="U213">
        <v>18</v>
      </c>
      <c r="W213">
        <v>-3</v>
      </c>
    </row>
    <row r="214" spans="1:23">
      <c r="A214" s="361">
        <v>207</v>
      </c>
      <c r="B214" s="80">
        <v>42</v>
      </c>
      <c r="C214" t="s">
        <v>75</v>
      </c>
      <c r="D214" s="46">
        <v>35903</v>
      </c>
      <c r="E214" t="s">
        <v>74</v>
      </c>
      <c r="F214" s="45" t="s">
        <v>0</v>
      </c>
      <c r="G214" t="s">
        <v>115</v>
      </c>
      <c r="H214" t="s">
        <v>147</v>
      </c>
      <c r="J214">
        <v>2</v>
      </c>
      <c r="K214">
        <v>0</v>
      </c>
      <c r="L214">
        <v>2</v>
      </c>
      <c r="O214">
        <v>4</v>
      </c>
      <c r="P214" t="s">
        <v>1</v>
      </c>
      <c r="Q214">
        <v>4</v>
      </c>
      <c r="S214">
        <v>11</v>
      </c>
      <c r="T214" t="s">
        <v>1</v>
      </c>
      <c r="U214">
        <v>14</v>
      </c>
      <c r="W214">
        <v>-3</v>
      </c>
    </row>
    <row r="215" spans="1:23">
      <c r="A215" s="361">
        <v>208</v>
      </c>
      <c r="B215" s="80">
        <v>28</v>
      </c>
      <c r="C215" t="s">
        <v>96</v>
      </c>
      <c r="D215" s="46">
        <v>35833</v>
      </c>
      <c r="E215" t="s">
        <v>93</v>
      </c>
      <c r="F215" s="45" t="s">
        <v>0</v>
      </c>
      <c r="G215" t="s">
        <v>130</v>
      </c>
      <c r="H215" t="s">
        <v>147</v>
      </c>
      <c r="J215">
        <v>1</v>
      </c>
      <c r="K215">
        <v>2</v>
      </c>
      <c r="L215">
        <v>1</v>
      </c>
      <c r="O215">
        <v>4</v>
      </c>
      <c r="P215" t="s">
        <v>1</v>
      </c>
      <c r="Q215">
        <v>4</v>
      </c>
      <c r="S215">
        <v>11</v>
      </c>
      <c r="T215" t="s">
        <v>1</v>
      </c>
      <c r="U215">
        <v>14</v>
      </c>
      <c r="W215">
        <v>-3</v>
      </c>
    </row>
    <row r="216" spans="1:23">
      <c r="A216" s="361">
        <v>209</v>
      </c>
      <c r="B216" s="80">
        <v>6</v>
      </c>
      <c r="C216" t="s">
        <v>111</v>
      </c>
      <c r="D216" s="46">
        <v>35743</v>
      </c>
      <c r="E216" t="s">
        <v>108</v>
      </c>
      <c r="F216" s="45" t="s">
        <v>0</v>
      </c>
      <c r="G216" t="s">
        <v>93</v>
      </c>
      <c r="H216" t="s">
        <v>147</v>
      </c>
      <c r="J216">
        <v>1</v>
      </c>
      <c r="K216">
        <v>2</v>
      </c>
      <c r="L216">
        <v>1</v>
      </c>
      <c r="O216">
        <v>4</v>
      </c>
      <c r="P216" t="s">
        <v>1</v>
      </c>
      <c r="Q216">
        <v>4</v>
      </c>
      <c r="S216">
        <v>10</v>
      </c>
      <c r="T216" t="s">
        <v>1</v>
      </c>
      <c r="U216">
        <v>13</v>
      </c>
      <c r="W216">
        <v>-3</v>
      </c>
    </row>
    <row r="217" spans="1:23">
      <c r="A217" s="361">
        <v>210</v>
      </c>
      <c r="B217" s="80">
        <v>15</v>
      </c>
      <c r="C217" t="s">
        <v>111</v>
      </c>
      <c r="D217" s="46">
        <v>35784</v>
      </c>
      <c r="E217" t="s">
        <v>108</v>
      </c>
      <c r="F217" s="45" t="s">
        <v>0</v>
      </c>
      <c r="G217" t="s">
        <v>100</v>
      </c>
      <c r="H217" t="s">
        <v>147</v>
      </c>
      <c r="J217">
        <v>2</v>
      </c>
      <c r="K217">
        <v>0</v>
      </c>
      <c r="L217">
        <v>2</v>
      </c>
      <c r="O217">
        <v>4</v>
      </c>
      <c r="P217" t="s">
        <v>1</v>
      </c>
      <c r="Q217">
        <v>4</v>
      </c>
      <c r="S217">
        <v>11</v>
      </c>
      <c r="T217" t="s">
        <v>1</v>
      </c>
      <c r="U217">
        <v>15</v>
      </c>
      <c r="W217">
        <v>-4</v>
      </c>
    </row>
    <row r="218" spans="1:23">
      <c r="A218" s="361">
        <v>211</v>
      </c>
      <c r="B218" s="80">
        <v>45</v>
      </c>
      <c r="C218" t="s">
        <v>120</v>
      </c>
      <c r="D218" s="46">
        <v>35939</v>
      </c>
      <c r="E218" t="s">
        <v>115</v>
      </c>
      <c r="F218" s="45" t="s">
        <v>0</v>
      </c>
      <c r="G218" t="s">
        <v>93</v>
      </c>
      <c r="H218" t="s">
        <v>147</v>
      </c>
      <c r="J218">
        <v>2</v>
      </c>
      <c r="K218">
        <v>0</v>
      </c>
      <c r="L218">
        <v>2</v>
      </c>
      <c r="O218">
        <v>4</v>
      </c>
      <c r="P218" t="s">
        <v>1</v>
      </c>
      <c r="Q218">
        <v>4</v>
      </c>
      <c r="S218">
        <v>10</v>
      </c>
      <c r="T218" t="s">
        <v>1</v>
      </c>
      <c r="U218">
        <v>14</v>
      </c>
      <c r="W218">
        <v>-4</v>
      </c>
    </row>
    <row r="219" spans="1:23">
      <c r="A219" s="361">
        <v>212</v>
      </c>
      <c r="B219" s="80">
        <v>36</v>
      </c>
      <c r="C219" t="s">
        <v>104</v>
      </c>
      <c r="D219" s="46">
        <v>35854</v>
      </c>
      <c r="E219" t="s">
        <v>100</v>
      </c>
      <c r="F219" s="45" t="s">
        <v>0</v>
      </c>
      <c r="G219" t="s">
        <v>124</v>
      </c>
      <c r="H219" t="s">
        <v>147</v>
      </c>
      <c r="J219">
        <v>2</v>
      </c>
      <c r="K219">
        <v>0</v>
      </c>
      <c r="L219">
        <v>2</v>
      </c>
      <c r="O219">
        <v>4</v>
      </c>
      <c r="P219" t="s">
        <v>1</v>
      </c>
      <c r="Q219">
        <v>4</v>
      </c>
      <c r="S219">
        <v>14</v>
      </c>
      <c r="T219" t="s">
        <v>1</v>
      </c>
      <c r="U219">
        <v>19</v>
      </c>
      <c r="W219">
        <v>-5</v>
      </c>
    </row>
    <row r="220" spans="1:23">
      <c r="A220" s="361">
        <v>213</v>
      </c>
      <c r="B220" s="80">
        <v>13</v>
      </c>
      <c r="C220" t="s">
        <v>123</v>
      </c>
      <c r="D220" s="46">
        <v>35777</v>
      </c>
      <c r="E220" t="s">
        <v>124</v>
      </c>
      <c r="F220" s="45" t="s">
        <v>0</v>
      </c>
      <c r="G220" t="s">
        <v>137</v>
      </c>
      <c r="H220" t="s">
        <v>147</v>
      </c>
      <c r="J220">
        <v>2</v>
      </c>
      <c r="K220">
        <v>0</v>
      </c>
      <c r="L220">
        <v>2</v>
      </c>
      <c r="O220">
        <v>4</v>
      </c>
      <c r="P220" t="s">
        <v>1</v>
      </c>
      <c r="Q220">
        <v>4</v>
      </c>
      <c r="S220">
        <v>10</v>
      </c>
      <c r="T220" t="s">
        <v>1</v>
      </c>
      <c r="U220">
        <v>15</v>
      </c>
      <c r="W220">
        <v>-5</v>
      </c>
    </row>
    <row r="221" spans="1:23">
      <c r="A221" s="361">
        <v>214</v>
      </c>
      <c r="B221" s="80">
        <v>7</v>
      </c>
      <c r="C221" t="s">
        <v>97</v>
      </c>
      <c r="D221" s="46">
        <v>35743</v>
      </c>
      <c r="E221" t="s">
        <v>93</v>
      </c>
      <c r="F221" s="45" t="s">
        <v>0</v>
      </c>
      <c r="G221" t="s">
        <v>80</v>
      </c>
      <c r="H221" t="s">
        <v>147</v>
      </c>
      <c r="J221">
        <v>2</v>
      </c>
      <c r="K221">
        <v>0</v>
      </c>
      <c r="L221">
        <v>2</v>
      </c>
      <c r="O221">
        <v>4</v>
      </c>
      <c r="P221" t="s">
        <v>1</v>
      </c>
      <c r="Q221">
        <v>4</v>
      </c>
      <c r="S221">
        <v>8</v>
      </c>
      <c r="T221" t="s">
        <v>1</v>
      </c>
      <c r="U221">
        <v>13</v>
      </c>
      <c r="W221">
        <v>-5</v>
      </c>
    </row>
    <row r="222" spans="1:23">
      <c r="A222" s="361">
        <v>215</v>
      </c>
      <c r="B222" s="80">
        <v>16</v>
      </c>
      <c r="C222" t="s">
        <v>85</v>
      </c>
      <c r="D222" s="46">
        <v>35792</v>
      </c>
      <c r="E222" t="s">
        <v>86</v>
      </c>
      <c r="F222" s="45" t="s">
        <v>0</v>
      </c>
      <c r="G222" t="s">
        <v>93</v>
      </c>
      <c r="H222" t="s">
        <v>147</v>
      </c>
      <c r="J222">
        <v>2</v>
      </c>
      <c r="K222">
        <v>0</v>
      </c>
      <c r="L222">
        <v>2</v>
      </c>
      <c r="O222">
        <v>4</v>
      </c>
      <c r="P222" t="s">
        <v>1</v>
      </c>
      <c r="Q222">
        <v>4</v>
      </c>
      <c r="S222">
        <v>12</v>
      </c>
      <c r="T222" t="s">
        <v>1</v>
      </c>
      <c r="U222">
        <v>18</v>
      </c>
      <c r="W222">
        <v>-6</v>
      </c>
    </row>
    <row r="223" spans="1:23">
      <c r="A223" s="361">
        <v>216</v>
      </c>
      <c r="B223" s="80">
        <v>14</v>
      </c>
      <c r="C223" t="s">
        <v>75</v>
      </c>
      <c r="D223" s="46">
        <v>35778</v>
      </c>
      <c r="E223" t="s">
        <v>74</v>
      </c>
      <c r="F223" s="45" t="s">
        <v>0</v>
      </c>
      <c r="G223" t="s">
        <v>124</v>
      </c>
      <c r="H223" t="s">
        <v>147</v>
      </c>
      <c r="J223">
        <v>1</v>
      </c>
      <c r="K223">
        <v>1</v>
      </c>
      <c r="L223">
        <v>2</v>
      </c>
      <c r="O223">
        <v>3</v>
      </c>
      <c r="P223" t="s">
        <v>1</v>
      </c>
      <c r="Q223">
        <v>5</v>
      </c>
      <c r="S223">
        <v>17</v>
      </c>
      <c r="T223" t="s">
        <v>1</v>
      </c>
      <c r="U223">
        <v>13</v>
      </c>
      <c r="W223">
        <v>4</v>
      </c>
    </row>
    <row r="224" spans="1:23">
      <c r="A224" s="361">
        <v>217</v>
      </c>
      <c r="B224" s="80">
        <v>21</v>
      </c>
      <c r="C224" t="s">
        <v>79</v>
      </c>
      <c r="D224" s="46">
        <v>35826</v>
      </c>
      <c r="E224" t="s">
        <v>80</v>
      </c>
      <c r="F224" s="45" t="s">
        <v>0</v>
      </c>
      <c r="G224" t="s">
        <v>115</v>
      </c>
      <c r="H224" t="s">
        <v>147</v>
      </c>
      <c r="J224">
        <v>1</v>
      </c>
      <c r="K224">
        <v>1</v>
      </c>
      <c r="L224">
        <v>2</v>
      </c>
      <c r="O224">
        <v>3</v>
      </c>
      <c r="P224" t="s">
        <v>1</v>
      </c>
      <c r="Q224">
        <v>5</v>
      </c>
      <c r="S224">
        <v>12</v>
      </c>
      <c r="T224" t="s">
        <v>1</v>
      </c>
      <c r="U224">
        <v>10</v>
      </c>
      <c r="W224">
        <v>2</v>
      </c>
    </row>
    <row r="225" spans="1:23">
      <c r="A225" s="361">
        <v>218</v>
      </c>
      <c r="B225" s="80">
        <v>42</v>
      </c>
      <c r="C225" t="s">
        <v>77</v>
      </c>
      <c r="D225" s="46">
        <v>35903</v>
      </c>
      <c r="E225" t="s">
        <v>74</v>
      </c>
      <c r="F225" s="45" t="s">
        <v>0</v>
      </c>
      <c r="G225" t="s">
        <v>115</v>
      </c>
      <c r="H225" t="s">
        <v>147</v>
      </c>
      <c r="J225">
        <v>1</v>
      </c>
      <c r="K225">
        <v>1</v>
      </c>
      <c r="L225">
        <v>2</v>
      </c>
      <c r="O225">
        <v>3</v>
      </c>
      <c r="P225" t="s">
        <v>1</v>
      </c>
      <c r="Q225">
        <v>5</v>
      </c>
      <c r="S225">
        <v>18</v>
      </c>
      <c r="T225" t="s">
        <v>1</v>
      </c>
      <c r="U225">
        <v>17</v>
      </c>
      <c r="W225">
        <v>1</v>
      </c>
    </row>
    <row r="226" spans="1:23">
      <c r="A226" s="361">
        <v>219</v>
      </c>
      <c r="B226" s="80">
        <v>16</v>
      </c>
      <c r="C226" t="s">
        <v>96</v>
      </c>
      <c r="D226" s="46">
        <v>35792</v>
      </c>
      <c r="E226" t="s">
        <v>93</v>
      </c>
      <c r="F226" s="45" t="s">
        <v>0</v>
      </c>
      <c r="G226" t="s">
        <v>86</v>
      </c>
      <c r="H226" t="s">
        <v>147</v>
      </c>
      <c r="J226">
        <v>1</v>
      </c>
      <c r="K226">
        <v>1</v>
      </c>
      <c r="L226">
        <v>2</v>
      </c>
      <c r="O226">
        <v>3</v>
      </c>
      <c r="P226" t="s">
        <v>1</v>
      </c>
      <c r="Q226">
        <v>5</v>
      </c>
      <c r="S226">
        <v>16</v>
      </c>
      <c r="T226" t="s">
        <v>1</v>
      </c>
      <c r="U226">
        <v>15</v>
      </c>
      <c r="W226">
        <v>1</v>
      </c>
    </row>
    <row r="227" spans="1:23">
      <c r="A227" s="361">
        <v>220</v>
      </c>
      <c r="B227" s="80">
        <v>40</v>
      </c>
      <c r="C227" t="s">
        <v>85</v>
      </c>
      <c r="D227" s="46">
        <v>35903</v>
      </c>
      <c r="E227" t="s">
        <v>86</v>
      </c>
      <c r="F227" s="45" t="s">
        <v>0</v>
      </c>
      <c r="G227" t="s">
        <v>124</v>
      </c>
      <c r="H227" t="s">
        <v>147</v>
      </c>
      <c r="J227">
        <v>1</v>
      </c>
      <c r="K227">
        <v>1</v>
      </c>
      <c r="L227">
        <v>2</v>
      </c>
      <c r="O227">
        <v>3</v>
      </c>
      <c r="P227" t="s">
        <v>1</v>
      </c>
      <c r="Q227">
        <v>5</v>
      </c>
      <c r="S227">
        <v>13</v>
      </c>
      <c r="T227" t="s">
        <v>1</v>
      </c>
      <c r="U227">
        <v>12</v>
      </c>
      <c r="W227">
        <v>1</v>
      </c>
    </row>
    <row r="228" spans="1:23">
      <c r="A228" s="361">
        <v>221</v>
      </c>
      <c r="B228" s="80">
        <v>37</v>
      </c>
      <c r="C228" t="s">
        <v>102</v>
      </c>
      <c r="D228" s="46">
        <v>35854</v>
      </c>
      <c r="E228" t="s">
        <v>100</v>
      </c>
      <c r="F228" s="45" t="s">
        <v>0</v>
      </c>
      <c r="G228" t="s">
        <v>80</v>
      </c>
      <c r="H228" t="s">
        <v>147</v>
      </c>
      <c r="J228">
        <v>1</v>
      </c>
      <c r="K228">
        <v>1</v>
      </c>
      <c r="L228">
        <v>2</v>
      </c>
      <c r="O228">
        <v>3</v>
      </c>
      <c r="P228" t="s">
        <v>1</v>
      </c>
      <c r="Q228">
        <v>5</v>
      </c>
      <c r="S228">
        <v>10</v>
      </c>
      <c r="T228" t="s">
        <v>1</v>
      </c>
      <c r="U228">
        <v>9</v>
      </c>
      <c r="W228">
        <v>1</v>
      </c>
    </row>
    <row r="229" spans="1:23">
      <c r="A229" s="361">
        <v>222</v>
      </c>
      <c r="B229" s="80">
        <v>15</v>
      </c>
      <c r="C229" t="s">
        <v>110</v>
      </c>
      <c r="D229" s="46">
        <v>35784</v>
      </c>
      <c r="E229" t="s">
        <v>108</v>
      </c>
      <c r="F229" s="45" t="s">
        <v>0</v>
      </c>
      <c r="G229" t="s">
        <v>100</v>
      </c>
      <c r="H229" t="s">
        <v>147</v>
      </c>
      <c r="J229">
        <v>1</v>
      </c>
      <c r="K229">
        <v>1</v>
      </c>
      <c r="L229">
        <v>2</v>
      </c>
      <c r="O229">
        <v>3</v>
      </c>
      <c r="P229" t="s">
        <v>1</v>
      </c>
      <c r="Q229">
        <v>5</v>
      </c>
      <c r="S229">
        <v>14</v>
      </c>
      <c r="T229" t="s">
        <v>1</v>
      </c>
      <c r="U229">
        <v>14</v>
      </c>
      <c r="W229">
        <v>0</v>
      </c>
    </row>
    <row r="230" spans="1:23">
      <c r="A230" s="361">
        <v>223</v>
      </c>
      <c r="B230" s="80">
        <v>4</v>
      </c>
      <c r="C230" t="s">
        <v>136</v>
      </c>
      <c r="D230" s="46">
        <v>35734</v>
      </c>
      <c r="E230" t="s">
        <v>137</v>
      </c>
      <c r="F230" s="45" t="s">
        <v>0</v>
      </c>
      <c r="G230" t="s">
        <v>130</v>
      </c>
      <c r="H230" t="s">
        <v>147</v>
      </c>
      <c r="J230">
        <v>1</v>
      </c>
      <c r="K230">
        <v>1</v>
      </c>
      <c r="L230">
        <v>2</v>
      </c>
      <c r="O230">
        <v>3</v>
      </c>
      <c r="P230" t="s">
        <v>1</v>
      </c>
      <c r="Q230">
        <v>5</v>
      </c>
      <c r="S230">
        <v>13</v>
      </c>
      <c r="T230" t="s">
        <v>1</v>
      </c>
      <c r="U230">
        <v>13</v>
      </c>
      <c r="W230">
        <v>0</v>
      </c>
    </row>
    <row r="231" spans="1:23">
      <c r="A231" s="361">
        <v>224</v>
      </c>
      <c r="B231" s="80">
        <v>24</v>
      </c>
      <c r="C231" t="s">
        <v>85</v>
      </c>
      <c r="D231" s="46">
        <v>35833</v>
      </c>
      <c r="E231" t="s">
        <v>86</v>
      </c>
      <c r="F231" s="45" t="s">
        <v>0</v>
      </c>
      <c r="G231" t="s">
        <v>74</v>
      </c>
      <c r="H231" t="s">
        <v>147</v>
      </c>
      <c r="J231">
        <v>1</v>
      </c>
      <c r="K231">
        <v>1</v>
      </c>
      <c r="L231">
        <v>2</v>
      </c>
      <c r="O231">
        <v>3</v>
      </c>
      <c r="P231" t="s">
        <v>1</v>
      </c>
      <c r="Q231">
        <v>5</v>
      </c>
      <c r="S231">
        <v>9</v>
      </c>
      <c r="T231" t="s">
        <v>1</v>
      </c>
      <c r="U231">
        <v>9</v>
      </c>
      <c r="W231">
        <v>0</v>
      </c>
    </row>
    <row r="232" spans="1:23">
      <c r="A232" s="361">
        <v>225</v>
      </c>
      <c r="B232" s="80">
        <v>35</v>
      </c>
      <c r="C232" t="s">
        <v>126</v>
      </c>
      <c r="D232" s="46">
        <v>35854</v>
      </c>
      <c r="E232" t="s">
        <v>124</v>
      </c>
      <c r="F232" s="45" t="s">
        <v>0</v>
      </c>
      <c r="G232" t="s">
        <v>108</v>
      </c>
      <c r="H232" t="s">
        <v>147</v>
      </c>
      <c r="J232">
        <v>1</v>
      </c>
      <c r="K232">
        <v>1</v>
      </c>
      <c r="L232">
        <v>2</v>
      </c>
      <c r="O232">
        <v>3</v>
      </c>
      <c r="P232" t="s">
        <v>1</v>
      </c>
      <c r="Q232">
        <v>5</v>
      </c>
      <c r="S232">
        <v>15</v>
      </c>
      <c r="T232" t="s">
        <v>1</v>
      </c>
      <c r="U232">
        <v>16</v>
      </c>
      <c r="W232">
        <v>-1</v>
      </c>
    </row>
    <row r="233" spans="1:23">
      <c r="A233" s="361">
        <v>226</v>
      </c>
      <c r="B233" s="80">
        <v>9</v>
      </c>
      <c r="C233" t="s">
        <v>110</v>
      </c>
      <c r="D233" s="46">
        <v>35756</v>
      </c>
      <c r="E233" t="s">
        <v>108</v>
      </c>
      <c r="F233" s="45" t="s">
        <v>0</v>
      </c>
      <c r="G233" t="s">
        <v>74</v>
      </c>
      <c r="H233" t="s">
        <v>147</v>
      </c>
      <c r="J233">
        <v>1</v>
      </c>
      <c r="K233">
        <v>1</v>
      </c>
      <c r="L233">
        <v>2</v>
      </c>
      <c r="O233">
        <v>3</v>
      </c>
      <c r="P233" t="s">
        <v>1</v>
      </c>
      <c r="Q233">
        <v>5</v>
      </c>
      <c r="S233">
        <v>13</v>
      </c>
      <c r="T233" t="s">
        <v>1</v>
      </c>
      <c r="U233">
        <v>14</v>
      </c>
      <c r="W233">
        <v>-1</v>
      </c>
    </row>
    <row r="234" spans="1:23">
      <c r="A234" s="361">
        <v>227</v>
      </c>
      <c r="B234" s="80">
        <v>22</v>
      </c>
      <c r="C234" t="s">
        <v>77</v>
      </c>
      <c r="D234" s="46">
        <v>35826</v>
      </c>
      <c r="E234" t="s">
        <v>74</v>
      </c>
      <c r="F234" s="45" t="s">
        <v>0</v>
      </c>
      <c r="G234" t="s">
        <v>80</v>
      </c>
      <c r="H234" t="s">
        <v>147</v>
      </c>
      <c r="J234">
        <v>1</v>
      </c>
      <c r="K234">
        <v>1</v>
      </c>
      <c r="L234">
        <v>2</v>
      </c>
      <c r="O234">
        <v>3</v>
      </c>
      <c r="P234" t="s">
        <v>1</v>
      </c>
      <c r="Q234">
        <v>5</v>
      </c>
      <c r="S234">
        <v>12</v>
      </c>
      <c r="T234" t="s">
        <v>1</v>
      </c>
      <c r="U234">
        <v>13</v>
      </c>
      <c r="W234">
        <v>-1</v>
      </c>
    </row>
    <row r="235" spans="1:23">
      <c r="A235" s="361">
        <v>228</v>
      </c>
      <c r="B235" s="80">
        <v>22</v>
      </c>
      <c r="C235" t="s">
        <v>79</v>
      </c>
      <c r="D235" s="46">
        <v>35826</v>
      </c>
      <c r="E235" t="s">
        <v>80</v>
      </c>
      <c r="F235" s="45" t="s">
        <v>0</v>
      </c>
      <c r="G235" t="s">
        <v>74</v>
      </c>
      <c r="H235" t="s">
        <v>147</v>
      </c>
      <c r="J235">
        <v>1</v>
      </c>
      <c r="K235">
        <v>1</v>
      </c>
      <c r="L235">
        <v>2</v>
      </c>
      <c r="O235">
        <v>3</v>
      </c>
      <c r="P235" t="s">
        <v>1</v>
      </c>
      <c r="Q235">
        <v>5</v>
      </c>
      <c r="S235">
        <v>11</v>
      </c>
      <c r="T235" t="s">
        <v>1</v>
      </c>
      <c r="U235">
        <v>12</v>
      </c>
      <c r="W235">
        <v>-1</v>
      </c>
    </row>
    <row r="236" spans="1:23">
      <c r="A236" s="361">
        <v>229</v>
      </c>
      <c r="B236" s="80">
        <v>13</v>
      </c>
      <c r="C236" t="s">
        <v>126</v>
      </c>
      <c r="D236" s="46">
        <v>35777</v>
      </c>
      <c r="E236" t="s">
        <v>124</v>
      </c>
      <c r="F236" s="45" t="s">
        <v>0</v>
      </c>
      <c r="G236" t="s">
        <v>137</v>
      </c>
      <c r="H236" t="s">
        <v>147</v>
      </c>
      <c r="J236">
        <v>1</v>
      </c>
      <c r="K236">
        <v>1</v>
      </c>
      <c r="L236">
        <v>2</v>
      </c>
      <c r="O236">
        <v>3</v>
      </c>
      <c r="P236" t="s">
        <v>1</v>
      </c>
      <c r="Q236">
        <v>5</v>
      </c>
      <c r="S236">
        <v>11</v>
      </c>
      <c r="T236" t="s">
        <v>1</v>
      </c>
      <c r="U236">
        <v>12</v>
      </c>
      <c r="W236">
        <v>-1</v>
      </c>
    </row>
    <row r="237" spans="1:23">
      <c r="A237" s="361">
        <v>230</v>
      </c>
      <c r="B237" s="80">
        <v>43</v>
      </c>
      <c r="C237" t="s">
        <v>82</v>
      </c>
      <c r="D237" s="46">
        <v>35903</v>
      </c>
      <c r="E237" t="s">
        <v>80</v>
      </c>
      <c r="F237" s="45" t="s">
        <v>0</v>
      </c>
      <c r="G237" t="s">
        <v>86</v>
      </c>
      <c r="H237" t="s">
        <v>147</v>
      </c>
      <c r="J237">
        <v>1</v>
      </c>
      <c r="K237">
        <v>1</v>
      </c>
      <c r="L237">
        <v>2</v>
      </c>
      <c r="O237">
        <v>3</v>
      </c>
      <c r="P237" t="s">
        <v>1</v>
      </c>
      <c r="Q237">
        <v>5</v>
      </c>
      <c r="S237">
        <v>13</v>
      </c>
      <c r="T237" t="s">
        <v>1</v>
      </c>
      <c r="U237">
        <v>15</v>
      </c>
      <c r="W237">
        <v>-2</v>
      </c>
    </row>
    <row r="238" spans="1:23">
      <c r="A238" s="361">
        <v>231</v>
      </c>
      <c r="B238" s="80">
        <v>28</v>
      </c>
      <c r="C238" t="s">
        <v>97</v>
      </c>
      <c r="D238" s="46">
        <v>35833</v>
      </c>
      <c r="E238" t="s">
        <v>93</v>
      </c>
      <c r="F238" s="45" t="s">
        <v>0</v>
      </c>
      <c r="G238" t="s">
        <v>130</v>
      </c>
      <c r="H238" t="s">
        <v>147</v>
      </c>
      <c r="J238">
        <v>1</v>
      </c>
      <c r="K238">
        <v>1</v>
      </c>
      <c r="L238">
        <v>2</v>
      </c>
      <c r="O238">
        <v>3</v>
      </c>
      <c r="P238" t="s">
        <v>1</v>
      </c>
      <c r="Q238">
        <v>5</v>
      </c>
      <c r="S238">
        <v>13</v>
      </c>
      <c r="T238" t="s">
        <v>1</v>
      </c>
      <c r="U238">
        <v>15</v>
      </c>
      <c r="W238">
        <v>-2</v>
      </c>
    </row>
    <row r="239" spans="1:23">
      <c r="A239" s="361">
        <v>232</v>
      </c>
      <c r="B239" s="80">
        <v>34</v>
      </c>
      <c r="C239" t="s">
        <v>118</v>
      </c>
      <c r="D239" s="46">
        <v>35854</v>
      </c>
      <c r="E239" t="s">
        <v>115</v>
      </c>
      <c r="F239" s="45" t="s">
        <v>0</v>
      </c>
      <c r="G239" t="s">
        <v>108</v>
      </c>
      <c r="H239" t="s">
        <v>147</v>
      </c>
      <c r="J239">
        <v>1</v>
      </c>
      <c r="K239">
        <v>1</v>
      </c>
      <c r="L239">
        <v>2</v>
      </c>
      <c r="O239">
        <v>3</v>
      </c>
      <c r="P239" t="s">
        <v>1</v>
      </c>
      <c r="Q239">
        <v>5</v>
      </c>
      <c r="S239">
        <v>11</v>
      </c>
      <c r="T239" t="s">
        <v>1</v>
      </c>
      <c r="U239">
        <v>13</v>
      </c>
      <c r="W239">
        <v>-2</v>
      </c>
    </row>
    <row r="240" spans="1:23">
      <c r="A240" s="361">
        <v>233</v>
      </c>
      <c r="B240" s="80">
        <v>6</v>
      </c>
      <c r="C240" t="s">
        <v>95</v>
      </c>
      <c r="D240" s="46">
        <v>35743</v>
      </c>
      <c r="E240" t="s">
        <v>93</v>
      </c>
      <c r="F240" s="45" t="s">
        <v>0</v>
      </c>
      <c r="G240" t="s">
        <v>108</v>
      </c>
      <c r="H240" t="s">
        <v>147</v>
      </c>
      <c r="J240">
        <v>1</v>
      </c>
      <c r="K240">
        <v>1</v>
      </c>
      <c r="L240">
        <v>2</v>
      </c>
      <c r="O240">
        <v>3</v>
      </c>
      <c r="P240" t="s">
        <v>1</v>
      </c>
      <c r="Q240">
        <v>5</v>
      </c>
      <c r="S240">
        <v>11</v>
      </c>
      <c r="T240" t="s">
        <v>1</v>
      </c>
      <c r="U240">
        <v>13</v>
      </c>
      <c r="W240">
        <v>-2</v>
      </c>
    </row>
    <row r="241" spans="1:23">
      <c r="A241" s="361">
        <v>234</v>
      </c>
      <c r="B241" s="80">
        <v>4</v>
      </c>
      <c r="C241" t="s">
        <v>131</v>
      </c>
      <c r="D241" s="46">
        <v>35734</v>
      </c>
      <c r="E241" t="s">
        <v>137</v>
      </c>
      <c r="F241" s="45" t="s">
        <v>0</v>
      </c>
      <c r="G241" t="s">
        <v>130</v>
      </c>
      <c r="H241" t="s">
        <v>147</v>
      </c>
      <c r="J241">
        <v>1</v>
      </c>
      <c r="K241">
        <v>1</v>
      </c>
      <c r="L241">
        <v>2</v>
      </c>
      <c r="O241">
        <v>3</v>
      </c>
      <c r="P241" t="s">
        <v>1</v>
      </c>
      <c r="Q241">
        <v>5</v>
      </c>
      <c r="S241">
        <v>11</v>
      </c>
      <c r="T241" t="s">
        <v>1</v>
      </c>
      <c r="U241">
        <v>13</v>
      </c>
      <c r="W241">
        <v>-2</v>
      </c>
    </row>
    <row r="242" spans="1:23">
      <c r="A242" s="361">
        <v>235</v>
      </c>
      <c r="B242" s="80">
        <v>40</v>
      </c>
      <c r="C242" t="s">
        <v>126</v>
      </c>
      <c r="D242" s="46">
        <v>35903</v>
      </c>
      <c r="E242" t="s">
        <v>124</v>
      </c>
      <c r="F242" s="45" t="s">
        <v>0</v>
      </c>
      <c r="G242" t="s">
        <v>86</v>
      </c>
      <c r="H242" t="s">
        <v>147</v>
      </c>
      <c r="J242">
        <v>1</v>
      </c>
      <c r="K242">
        <v>1</v>
      </c>
      <c r="L242">
        <v>2</v>
      </c>
      <c r="O242">
        <v>3</v>
      </c>
      <c r="P242" t="s">
        <v>1</v>
      </c>
      <c r="Q242">
        <v>5</v>
      </c>
      <c r="S242">
        <v>10</v>
      </c>
      <c r="T242" t="s">
        <v>1</v>
      </c>
      <c r="U242">
        <v>12</v>
      </c>
      <c r="W242">
        <v>-2</v>
      </c>
    </row>
    <row r="243" spans="1:23">
      <c r="A243" s="361">
        <v>236</v>
      </c>
      <c r="B243" s="80">
        <v>22</v>
      </c>
      <c r="C243" t="s">
        <v>76</v>
      </c>
      <c r="D243" s="46">
        <v>35826</v>
      </c>
      <c r="E243" t="s">
        <v>74</v>
      </c>
      <c r="F243" s="45" t="s">
        <v>0</v>
      </c>
      <c r="G243" t="s">
        <v>80</v>
      </c>
      <c r="H243" t="s">
        <v>147</v>
      </c>
      <c r="J243">
        <v>0</v>
      </c>
      <c r="K243">
        <v>3</v>
      </c>
      <c r="L243">
        <v>1</v>
      </c>
      <c r="O243">
        <v>3</v>
      </c>
      <c r="P243" t="s">
        <v>1</v>
      </c>
      <c r="Q243">
        <v>5</v>
      </c>
      <c r="S243">
        <v>9</v>
      </c>
      <c r="T243" t="s">
        <v>1</v>
      </c>
      <c r="U243">
        <v>11</v>
      </c>
      <c r="W243">
        <v>-2</v>
      </c>
    </row>
    <row r="244" spans="1:23">
      <c r="A244" s="361">
        <v>237</v>
      </c>
      <c r="B244" s="80">
        <v>20</v>
      </c>
      <c r="C244" t="s">
        <v>133</v>
      </c>
      <c r="D244" s="46">
        <v>35798</v>
      </c>
      <c r="E244" t="s">
        <v>130</v>
      </c>
      <c r="F244" s="45" t="s">
        <v>0</v>
      </c>
      <c r="G244" t="s">
        <v>100</v>
      </c>
      <c r="H244" t="s">
        <v>147</v>
      </c>
      <c r="J244">
        <v>1</v>
      </c>
      <c r="K244">
        <v>1</v>
      </c>
      <c r="L244">
        <v>2</v>
      </c>
      <c r="O244">
        <v>3</v>
      </c>
      <c r="P244" t="s">
        <v>1</v>
      </c>
      <c r="Q244">
        <v>5</v>
      </c>
      <c r="S244">
        <v>9</v>
      </c>
      <c r="T244" t="s">
        <v>1</v>
      </c>
      <c r="U244">
        <v>11</v>
      </c>
      <c r="W244">
        <v>-2</v>
      </c>
    </row>
    <row r="245" spans="1:23">
      <c r="A245" s="361">
        <v>238</v>
      </c>
      <c r="B245" s="80">
        <v>31</v>
      </c>
      <c r="C245" t="s">
        <v>117</v>
      </c>
      <c r="D245" s="46">
        <v>35841</v>
      </c>
      <c r="E245" t="s">
        <v>115</v>
      </c>
      <c r="F245" s="45" t="s">
        <v>0</v>
      </c>
      <c r="G245" t="s">
        <v>137</v>
      </c>
      <c r="H245" t="s">
        <v>147</v>
      </c>
      <c r="J245">
        <v>1</v>
      </c>
      <c r="K245">
        <v>1</v>
      </c>
      <c r="L245">
        <v>2</v>
      </c>
      <c r="O245">
        <v>3</v>
      </c>
      <c r="P245" t="s">
        <v>1</v>
      </c>
      <c r="Q245">
        <v>5</v>
      </c>
      <c r="S245">
        <v>14</v>
      </c>
      <c r="T245" t="s">
        <v>1</v>
      </c>
      <c r="U245">
        <v>17</v>
      </c>
      <c r="W245">
        <v>-3</v>
      </c>
    </row>
    <row r="246" spans="1:23">
      <c r="A246" s="361">
        <v>239</v>
      </c>
      <c r="B246" s="80">
        <v>5</v>
      </c>
      <c r="C246" t="s">
        <v>123</v>
      </c>
      <c r="D246" s="46">
        <v>35742</v>
      </c>
      <c r="E246" t="s">
        <v>124</v>
      </c>
      <c r="F246" s="45" t="s">
        <v>0</v>
      </c>
      <c r="G246" t="s">
        <v>93</v>
      </c>
      <c r="H246" t="s">
        <v>147</v>
      </c>
      <c r="J246">
        <v>1</v>
      </c>
      <c r="K246">
        <v>1</v>
      </c>
      <c r="L246">
        <v>2</v>
      </c>
      <c r="O246">
        <v>3</v>
      </c>
      <c r="P246" t="s">
        <v>1</v>
      </c>
      <c r="Q246">
        <v>5</v>
      </c>
      <c r="S246">
        <v>14</v>
      </c>
      <c r="T246" t="s">
        <v>1</v>
      </c>
      <c r="U246">
        <v>17</v>
      </c>
      <c r="W246">
        <v>-3</v>
      </c>
    </row>
    <row r="247" spans="1:23">
      <c r="A247" s="361">
        <v>240</v>
      </c>
      <c r="B247" s="80">
        <v>22</v>
      </c>
      <c r="C247" t="s">
        <v>75</v>
      </c>
      <c r="D247" s="46">
        <v>35826</v>
      </c>
      <c r="E247" t="s">
        <v>74</v>
      </c>
      <c r="F247" s="45" t="s">
        <v>0</v>
      </c>
      <c r="G247" t="s">
        <v>80</v>
      </c>
      <c r="H247" t="s">
        <v>147</v>
      </c>
      <c r="J247">
        <v>1</v>
      </c>
      <c r="K247">
        <v>1</v>
      </c>
      <c r="L247">
        <v>2</v>
      </c>
      <c r="O247">
        <v>3</v>
      </c>
      <c r="P247" t="s">
        <v>1</v>
      </c>
      <c r="Q247">
        <v>5</v>
      </c>
      <c r="S247">
        <v>9</v>
      </c>
      <c r="T247" t="s">
        <v>1</v>
      </c>
      <c r="U247">
        <v>12</v>
      </c>
      <c r="W247">
        <v>-3</v>
      </c>
    </row>
    <row r="248" spans="1:23">
      <c r="A248" s="361">
        <v>241</v>
      </c>
      <c r="B248" s="80">
        <v>20</v>
      </c>
      <c r="C248" t="s">
        <v>134</v>
      </c>
      <c r="D248" s="46">
        <v>35798</v>
      </c>
      <c r="E248" t="s">
        <v>130</v>
      </c>
      <c r="F248" s="45" t="s">
        <v>0</v>
      </c>
      <c r="G248" t="s">
        <v>100</v>
      </c>
      <c r="H248" t="s">
        <v>147</v>
      </c>
      <c r="J248">
        <v>1</v>
      </c>
      <c r="K248">
        <v>1</v>
      </c>
      <c r="L248">
        <v>2</v>
      </c>
      <c r="O248">
        <v>3</v>
      </c>
      <c r="P248" t="s">
        <v>1</v>
      </c>
      <c r="Q248">
        <v>5</v>
      </c>
      <c r="S248">
        <v>9</v>
      </c>
      <c r="T248" t="s">
        <v>1</v>
      </c>
      <c r="U248">
        <v>12</v>
      </c>
      <c r="W248">
        <v>-3</v>
      </c>
    </row>
    <row r="249" spans="1:23">
      <c r="A249" s="361">
        <v>242</v>
      </c>
      <c r="B249" s="80">
        <v>24</v>
      </c>
      <c r="C249" t="s">
        <v>90</v>
      </c>
      <c r="D249" s="46">
        <v>35833</v>
      </c>
      <c r="E249" t="s">
        <v>86</v>
      </c>
      <c r="F249" s="45" t="s">
        <v>0</v>
      </c>
      <c r="G249" t="s">
        <v>74</v>
      </c>
      <c r="H249" t="s">
        <v>147</v>
      </c>
      <c r="J249">
        <v>0</v>
      </c>
      <c r="K249">
        <v>3</v>
      </c>
      <c r="L249">
        <v>1</v>
      </c>
      <c r="O249">
        <v>3</v>
      </c>
      <c r="P249" t="s">
        <v>1</v>
      </c>
      <c r="Q249">
        <v>5</v>
      </c>
      <c r="S249">
        <v>8</v>
      </c>
      <c r="T249" t="s">
        <v>1</v>
      </c>
      <c r="U249">
        <v>11</v>
      </c>
      <c r="W249">
        <v>-3</v>
      </c>
    </row>
    <row r="250" spans="1:23">
      <c r="A250" s="361">
        <v>243</v>
      </c>
      <c r="B250" s="80">
        <v>24</v>
      </c>
      <c r="C250" t="s">
        <v>75</v>
      </c>
      <c r="D250" s="46">
        <v>35833</v>
      </c>
      <c r="E250" t="s">
        <v>74</v>
      </c>
      <c r="F250" s="45" t="s">
        <v>0</v>
      </c>
      <c r="G250" t="s">
        <v>86</v>
      </c>
      <c r="H250" t="s">
        <v>147</v>
      </c>
      <c r="J250">
        <v>1</v>
      </c>
      <c r="K250">
        <v>1</v>
      </c>
      <c r="L250">
        <v>2</v>
      </c>
      <c r="O250">
        <v>3</v>
      </c>
      <c r="P250" t="s">
        <v>1</v>
      </c>
      <c r="Q250">
        <v>5</v>
      </c>
      <c r="S250">
        <v>8</v>
      </c>
      <c r="T250" t="s">
        <v>1</v>
      </c>
      <c r="U250">
        <v>11</v>
      </c>
      <c r="W250">
        <v>-3</v>
      </c>
    </row>
    <row r="251" spans="1:23">
      <c r="A251" s="361">
        <v>244</v>
      </c>
      <c r="B251" s="80">
        <v>19</v>
      </c>
      <c r="C251" t="s">
        <v>142</v>
      </c>
      <c r="D251" s="46">
        <v>35798</v>
      </c>
      <c r="E251" t="s">
        <v>137</v>
      </c>
      <c r="F251" s="45" t="s">
        <v>0</v>
      </c>
      <c r="G251" t="s">
        <v>100</v>
      </c>
      <c r="H251" t="s">
        <v>147</v>
      </c>
      <c r="J251">
        <v>1</v>
      </c>
      <c r="K251">
        <v>1</v>
      </c>
      <c r="L251">
        <v>2</v>
      </c>
      <c r="O251">
        <v>3</v>
      </c>
      <c r="P251" t="s">
        <v>1</v>
      </c>
      <c r="Q251">
        <v>5</v>
      </c>
      <c r="S251">
        <v>8</v>
      </c>
      <c r="T251" t="s">
        <v>1</v>
      </c>
      <c r="U251">
        <v>11</v>
      </c>
      <c r="W251">
        <v>-3</v>
      </c>
    </row>
    <row r="252" spans="1:23">
      <c r="A252" s="361">
        <v>245</v>
      </c>
      <c r="B252" s="80">
        <v>35</v>
      </c>
      <c r="C252" t="s">
        <v>123</v>
      </c>
      <c r="D252" s="46">
        <v>35854</v>
      </c>
      <c r="E252" t="s">
        <v>124</v>
      </c>
      <c r="F252" s="45" t="s">
        <v>0</v>
      </c>
      <c r="G252" t="s">
        <v>108</v>
      </c>
      <c r="H252" t="s">
        <v>147</v>
      </c>
      <c r="J252">
        <v>1</v>
      </c>
      <c r="K252">
        <v>1</v>
      </c>
      <c r="L252">
        <v>2</v>
      </c>
      <c r="O252">
        <v>3</v>
      </c>
      <c r="P252" t="s">
        <v>1</v>
      </c>
      <c r="Q252">
        <v>5</v>
      </c>
      <c r="S252">
        <v>15</v>
      </c>
      <c r="T252" t="s">
        <v>1</v>
      </c>
      <c r="U252">
        <v>19</v>
      </c>
      <c r="W252">
        <v>-4</v>
      </c>
    </row>
    <row r="253" spans="1:23">
      <c r="A253" s="361">
        <v>246</v>
      </c>
      <c r="B253" s="80">
        <v>25</v>
      </c>
      <c r="C253" t="s">
        <v>85</v>
      </c>
      <c r="D253" s="46">
        <v>35833</v>
      </c>
      <c r="E253" t="s">
        <v>86</v>
      </c>
      <c r="F253" s="45" t="s">
        <v>0</v>
      </c>
      <c r="G253" t="s">
        <v>130</v>
      </c>
      <c r="H253" t="s">
        <v>147</v>
      </c>
      <c r="J253">
        <v>1</v>
      </c>
      <c r="K253">
        <v>1</v>
      </c>
      <c r="L253">
        <v>2</v>
      </c>
      <c r="O253">
        <v>3</v>
      </c>
      <c r="P253" t="s">
        <v>1</v>
      </c>
      <c r="Q253">
        <v>5</v>
      </c>
      <c r="S253">
        <v>15</v>
      </c>
      <c r="T253" t="s">
        <v>1</v>
      </c>
      <c r="U253">
        <v>19</v>
      </c>
      <c r="W253">
        <v>-4</v>
      </c>
    </row>
    <row r="254" spans="1:23">
      <c r="A254" s="361">
        <v>247</v>
      </c>
      <c r="B254" s="80">
        <v>1</v>
      </c>
      <c r="C254" t="s">
        <v>116</v>
      </c>
      <c r="D254" s="46">
        <v>35701</v>
      </c>
      <c r="E254" t="s">
        <v>115</v>
      </c>
      <c r="F254" s="45" t="s">
        <v>0</v>
      </c>
      <c r="G254" t="s">
        <v>100</v>
      </c>
      <c r="H254" t="s">
        <v>147</v>
      </c>
      <c r="J254">
        <v>1</v>
      </c>
      <c r="K254">
        <v>1</v>
      </c>
      <c r="L254">
        <v>2</v>
      </c>
      <c r="O254">
        <v>3</v>
      </c>
      <c r="P254" t="s">
        <v>1</v>
      </c>
      <c r="Q254">
        <v>5</v>
      </c>
      <c r="S254">
        <v>10</v>
      </c>
      <c r="T254" t="s">
        <v>1</v>
      </c>
      <c r="U254">
        <v>14</v>
      </c>
      <c r="W254">
        <v>-4</v>
      </c>
    </row>
    <row r="255" spans="1:23">
      <c r="A255" s="361">
        <v>248</v>
      </c>
      <c r="B255" s="80">
        <v>1</v>
      </c>
      <c r="C255" t="s">
        <v>99</v>
      </c>
      <c r="D255" s="46">
        <v>35701</v>
      </c>
      <c r="E255" t="s">
        <v>100</v>
      </c>
      <c r="F255" s="45" t="s">
        <v>0</v>
      </c>
      <c r="G255" t="s">
        <v>115</v>
      </c>
      <c r="H255" t="s">
        <v>147</v>
      </c>
      <c r="J255">
        <v>0</v>
      </c>
      <c r="K255">
        <v>3</v>
      </c>
      <c r="L255">
        <v>1</v>
      </c>
      <c r="O255">
        <v>3</v>
      </c>
      <c r="P255" t="s">
        <v>1</v>
      </c>
      <c r="Q255">
        <v>5</v>
      </c>
      <c r="S255">
        <v>13</v>
      </c>
      <c r="T255" t="s">
        <v>1</v>
      </c>
      <c r="U255">
        <v>18</v>
      </c>
      <c r="W255">
        <v>-5</v>
      </c>
    </row>
    <row r="256" spans="1:23">
      <c r="A256" s="361">
        <v>249</v>
      </c>
      <c r="B256" s="80">
        <v>36</v>
      </c>
      <c r="C256" t="s">
        <v>102</v>
      </c>
      <c r="D256" s="46">
        <v>35854</v>
      </c>
      <c r="E256" t="s">
        <v>100</v>
      </c>
      <c r="F256" s="45" t="s">
        <v>0</v>
      </c>
      <c r="G256" t="s">
        <v>124</v>
      </c>
      <c r="H256" t="s">
        <v>147</v>
      </c>
      <c r="J256">
        <v>1</v>
      </c>
      <c r="K256">
        <v>1</v>
      </c>
      <c r="L256">
        <v>2</v>
      </c>
      <c r="O256">
        <v>3</v>
      </c>
      <c r="P256" t="s">
        <v>1</v>
      </c>
      <c r="Q256">
        <v>5</v>
      </c>
      <c r="S256">
        <v>11</v>
      </c>
      <c r="T256" t="s">
        <v>1</v>
      </c>
      <c r="U256">
        <v>16</v>
      </c>
      <c r="W256">
        <v>-5</v>
      </c>
    </row>
    <row r="257" spans="1:23">
      <c r="A257" s="361">
        <v>250</v>
      </c>
      <c r="B257" s="80">
        <v>3</v>
      </c>
      <c r="C257" t="s">
        <v>75</v>
      </c>
      <c r="D257" s="46">
        <v>35715</v>
      </c>
      <c r="E257" t="s">
        <v>74</v>
      </c>
      <c r="F257" s="45" t="s">
        <v>0</v>
      </c>
      <c r="G257" t="s">
        <v>100</v>
      </c>
      <c r="H257" t="s">
        <v>147</v>
      </c>
      <c r="J257">
        <v>1</v>
      </c>
      <c r="K257">
        <v>1</v>
      </c>
      <c r="L257">
        <v>2</v>
      </c>
      <c r="O257">
        <v>3</v>
      </c>
      <c r="P257" t="s">
        <v>1</v>
      </c>
      <c r="Q257">
        <v>5</v>
      </c>
      <c r="S257">
        <v>11</v>
      </c>
      <c r="T257" t="s">
        <v>1</v>
      </c>
      <c r="U257">
        <v>16</v>
      </c>
      <c r="W257">
        <v>-5</v>
      </c>
    </row>
    <row r="258" spans="1:23">
      <c r="A258" s="361">
        <v>251</v>
      </c>
      <c r="B258" s="80">
        <v>1</v>
      </c>
      <c r="C258" t="s">
        <v>105</v>
      </c>
      <c r="D258" s="46">
        <v>35701</v>
      </c>
      <c r="E258" t="s">
        <v>100</v>
      </c>
      <c r="F258" s="45" t="s">
        <v>0</v>
      </c>
      <c r="G258" t="s">
        <v>115</v>
      </c>
      <c r="H258" t="s">
        <v>147</v>
      </c>
      <c r="J258">
        <v>1</v>
      </c>
      <c r="K258">
        <v>1</v>
      </c>
      <c r="L258">
        <v>2</v>
      </c>
      <c r="O258">
        <v>3</v>
      </c>
      <c r="P258" t="s">
        <v>1</v>
      </c>
      <c r="Q258">
        <v>5</v>
      </c>
      <c r="S258">
        <v>11</v>
      </c>
      <c r="T258" t="s">
        <v>1</v>
      </c>
      <c r="U258">
        <v>16</v>
      </c>
      <c r="W258">
        <v>-5</v>
      </c>
    </row>
    <row r="259" spans="1:23">
      <c r="A259" s="361">
        <v>252</v>
      </c>
      <c r="B259" s="80">
        <v>8</v>
      </c>
      <c r="C259" t="s">
        <v>110</v>
      </c>
      <c r="D259" s="46">
        <v>35743</v>
      </c>
      <c r="E259" t="s">
        <v>108</v>
      </c>
      <c r="F259" s="45" t="s">
        <v>0</v>
      </c>
      <c r="G259" t="s">
        <v>80</v>
      </c>
      <c r="H259" t="s">
        <v>147</v>
      </c>
      <c r="J259">
        <v>1</v>
      </c>
      <c r="K259">
        <v>1</v>
      </c>
      <c r="L259">
        <v>2</v>
      </c>
      <c r="O259">
        <v>3</v>
      </c>
      <c r="P259" t="s">
        <v>1</v>
      </c>
      <c r="Q259">
        <v>5</v>
      </c>
      <c r="S259">
        <v>9</v>
      </c>
      <c r="T259" t="s">
        <v>1</v>
      </c>
      <c r="U259">
        <v>14</v>
      </c>
      <c r="W259">
        <v>-5</v>
      </c>
    </row>
    <row r="260" spans="1:23">
      <c r="A260" s="361">
        <v>253</v>
      </c>
      <c r="B260" s="80">
        <v>39</v>
      </c>
      <c r="C260" t="s">
        <v>286</v>
      </c>
      <c r="D260" s="46">
        <v>35861</v>
      </c>
      <c r="E260" t="s">
        <v>130</v>
      </c>
      <c r="F260" s="45" t="s">
        <v>0</v>
      </c>
      <c r="G260" t="s">
        <v>108</v>
      </c>
      <c r="H260" t="s">
        <v>147</v>
      </c>
      <c r="J260">
        <v>1</v>
      </c>
      <c r="K260">
        <v>1</v>
      </c>
      <c r="L260">
        <v>2</v>
      </c>
      <c r="O260">
        <v>3</v>
      </c>
      <c r="P260" t="s">
        <v>1</v>
      </c>
      <c r="Q260">
        <v>5</v>
      </c>
      <c r="S260">
        <v>19</v>
      </c>
      <c r="T260" t="s">
        <v>1</v>
      </c>
      <c r="U260">
        <v>25</v>
      </c>
      <c r="W260">
        <v>-6</v>
      </c>
    </row>
    <row r="261" spans="1:23">
      <c r="A261" s="361">
        <v>254</v>
      </c>
      <c r="B261" s="80">
        <v>28</v>
      </c>
      <c r="C261" t="s">
        <v>134</v>
      </c>
      <c r="D261" s="46">
        <v>35833</v>
      </c>
      <c r="E261" t="s">
        <v>130</v>
      </c>
      <c r="F261" s="45" t="s">
        <v>0</v>
      </c>
      <c r="G261" t="s">
        <v>93</v>
      </c>
      <c r="H261" t="s">
        <v>147</v>
      </c>
      <c r="J261">
        <v>1</v>
      </c>
      <c r="K261">
        <v>1</v>
      </c>
      <c r="L261">
        <v>2</v>
      </c>
      <c r="O261">
        <v>3</v>
      </c>
      <c r="P261" t="s">
        <v>1</v>
      </c>
      <c r="Q261">
        <v>5</v>
      </c>
      <c r="S261">
        <v>11</v>
      </c>
      <c r="T261" t="s">
        <v>1</v>
      </c>
      <c r="U261">
        <v>17</v>
      </c>
      <c r="W261">
        <v>-6</v>
      </c>
    </row>
    <row r="262" spans="1:23">
      <c r="A262" s="361">
        <v>255</v>
      </c>
      <c r="B262" s="80">
        <v>7</v>
      </c>
      <c r="C262" t="s">
        <v>94</v>
      </c>
      <c r="D262" s="46">
        <v>35743</v>
      </c>
      <c r="E262" t="s">
        <v>93</v>
      </c>
      <c r="F262" s="45" t="s">
        <v>0</v>
      </c>
      <c r="G262" t="s">
        <v>80</v>
      </c>
      <c r="H262" t="s">
        <v>147</v>
      </c>
      <c r="J262">
        <v>1</v>
      </c>
      <c r="K262">
        <v>1</v>
      </c>
      <c r="L262">
        <v>2</v>
      </c>
      <c r="O262">
        <v>3</v>
      </c>
      <c r="P262" t="s">
        <v>1</v>
      </c>
      <c r="Q262">
        <v>5</v>
      </c>
      <c r="S262">
        <v>11</v>
      </c>
      <c r="T262" t="s">
        <v>1</v>
      </c>
      <c r="U262">
        <v>17</v>
      </c>
      <c r="W262">
        <v>-6</v>
      </c>
    </row>
    <row r="263" spans="1:23">
      <c r="A263" s="361">
        <v>256</v>
      </c>
      <c r="B263" s="80">
        <v>40</v>
      </c>
      <c r="C263" t="s">
        <v>127</v>
      </c>
      <c r="D263" s="46">
        <v>35903</v>
      </c>
      <c r="E263" t="s">
        <v>124</v>
      </c>
      <c r="F263" s="45" t="s">
        <v>0</v>
      </c>
      <c r="G263" t="s">
        <v>86</v>
      </c>
      <c r="H263" t="s">
        <v>147</v>
      </c>
      <c r="J263">
        <v>1</v>
      </c>
      <c r="K263">
        <v>1</v>
      </c>
      <c r="L263">
        <v>2</v>
      </c>
      <c r="O263">
        <v>3</v>
      </c>
      <c r="P263" t="s">
        <v>1</v>
      </c>
      <c r="Q263">
        <v>5</v>
      </c>
      <c r="S263">
        <v>8</v>
      </c>
      <c r="T263" t="s">
        <v>1</v>
      </c>
      <c r="U263">
        <v>15</v>
      </c>
      <c r="W263">
        <v>-7</v>
      </c>
    </row>
    <row r="264" spans="1:23">
      <c r="A264" s="361">
        <v>257</v>
      </c>
      <c r="B264" s="80">
        <v>34</v>
      </c>
      <c r="C264" t="s">
        <v>114</v>
      </c>
      <c r="D264" s="46">
        <v>35854</v>
      </c>
      <c r="E264" t="s">
        <v>115</v>
      </c>
      <c r="F264" s="45" t="s">
        <v>0</v>
      </c>
      <c r="G264" t="s">
        <v>108</v>
      </c>
      <c r="H264" t="s">
        <v>147</v>
      </c>
      <c r="J264">
        <v>1</v>
      </c>
      <c r="K264">
        <v>1</v>
      </c>
      <c r="L264">
        <v>2</v>
      </c>
      <c r="O264">
        <v>3</v>
      </c>
      <c r="P264" t="s">
        <v>1</v>
      </c>
      <c r="Q264">
        <v>5</v>
      </c>
      <c r="S264">
        <v>8</v>
      </c>
      <c r="T264" t="s">
        <v>1</v>
      </c>
      <c r="U264">
        <v>15</v>
      </c>
      <c r="W264">
        <v>-7</v>
      </c>
    </row>
    <row r="265" spans="1:23">
      <c r="A265" s="361">
        <v>258</v>
      </c>
      <c r="B265" s="80">
        <v>14</v>
      </c>
      <c r="C265" t="s">
        <v>125</v>
      </c>
      <c r="D265" s="46">
        <v>35778</v>
      </c>
      <c r="E265" t="s">
        <v>124</v>
      </c>
      <c r="F265" s="45" t="s">
        <v>0</v>
      </c>
      <c r="G265" t="s">
        <v>74</v>
      </c>
      <c r="H265" t="s">
        <v>147</v>
      </c>
      <c r="J265">
        <v>1</v>
      </c>
      <c r="K265">
        <v>1</v>
      </c>
      <c r="L265">
        <v>2</v>
      </c>
      <c r="O265">
        <v>3</v>
      </c>
      <c r="P265" t="s">
        <v>1</v>
      </c>
      <c r="Q265">
        <v>5</v>
      </c>
      <c r="S265">
        <v>8</v>
      </c>
      <c r="T265" t="s">
        <v>1</v>
      </c>
      <c r="U265">
        <v>15</v>
      </c>
      <c r="W265">
        <v>-7</v>
      </c>
    </row>
    <row r="266" spans="1:23">
      <c r="A266" s="361">
        <v>259</v>
      </c>
      <c r="B266" s="80">
        <v>38</v>
      </c>
      <c r="C266" t="s">
        <v>110</v>
      </c>
      <c r="D266" s="46">
        <v>35861</v>
      </c>
      <c r="E266" t="s">
        <v>108</v>
      </c>
      <c r="F266" s="45" t="s">
        <v>0</v>
      </c>
      <c r="G266" t="s">
        <v>137</v>
      </c>
      <c r="H266" t="s">
        <v>147</v>
      </c>
      <c r="J266">
        <v>1</v>
      </c>
      <c r="K266">
        <v>1</v>
      </c>
      <c r="L266">
        <v>2</v>
      </c>
      <c r="O266">
        <v>3</v>
      </c>
      <c r="P266" t="s">
        <v>1</v>
      </c>
      <c r="Q266">
        <v>5</v>
      </c>
      <c r="S266">
        <v>9</v>
      </c>
      <c r="T266" t="s">
        <v>1</v>
      </c>
      <c r="U266">
        <v>17</v>
      </c>
      <c r="W266">
        <v>-8</v>
      </c>
    </row>
    <row r="267" spans="1:23">
      <c r="A267" s="361">
        <v>260</v>
      </c>
      <c r="B267" s="80">
        <v>41</v>
      </c>
      <c r="C267" t="s">
        <v>127</v>
      </c>
      <c r="D267" s="46">
        <v>35903</v>
      </c>
      <c r="E267" t="s">
        <v>124</v>
      </c>
      <c r="F267" s="45" t="s">
        <v>0</v>
      </c>
      <c r="G267" t="s">
        <v>80</v>
      </c>
      <c r="H267" t="s">
        <v>147</v>
      </c>
      <c r="J267">
        <v>1</v>
      </c>
      <c r="K267">
        <v>1</v>
      </c>
      <c r="L267">
        <v>2</v>
      </c>
      <c r="O267">
        <v>3</v>
      </c>
      <c r="P267" t="s">
        <v>1</v>
      </c>
      <c r="Q267">
        <v>5</v>
      </c>
      <c r="S267">
        <v>11</v>
      </c>
      <c r="T267" t="s">
        <v>1</v>
      </c>
      <c r="U267">
        <v>20</v>
      </c>
      <c r="W267">
        <v>-9</v>
      </c>
    </row>
    <row r="268" spans="1:23">
      <c r="A268" s="361">
        <v>261</v>
      </c>
      <c r="B268" s="80">
        <v>42</v>
      </c>
      <c r="C268" t="s">
        <v>76</v>
      </c>
      <c r="D268" s="46">
        <v>35903</v>
      </c>
      <c r="E268" t="s">
        <v>74</v>
      </c>
      <c r="F268" s="45" t="s">
        <v>0</v>
      </c>
      <c r="G268" t="s">
        <v>115</v>
      </c>
      <c r="H268" t="s">
        <v>147</v>
      </c>
      <c r="J268">
        <v>1</v>
      </c>
      <c r="K268">
        <v>0</v>
      </c>
      <c r="L268">
        <v>3</v>
      </c>
      <c r="O268">
        <v>2</v>
      </c>
      <c r="P268" t="s">
        <v>1</v>
      </c>
      <c r="Q268">
        <v>6</v>
      </c>
      <c r="S268">
        <v>16</v>
      </c>
      <c r="T268" t="s">
        <v>1</v>
      </c>
      <c r="U268">
        <v>14</v>
      </c>
      <c r="W268">
        <v>2</v>
      </c>
    </row>
    <row r="269" spans="1:23">
      <c r="A269" s="361">
        <v>262</v>
      </c>
      <c r="B269" s="80">
        <v>32</v>
      </c>
      <c r="C269" t="s">
        <v>79</v>
      </c>
      <c r="D269" s="46">
        <v>35853</v>
      </c>
      <c r="E269" t="s">
        <v>80</v>
      </c>
      <c r="F269" s="45" t="s">
        <v>0</v>
      </c>
      <c r="G269" t="s">
        <v>130</v>
      </c>
      <c r="H269" t="s">
        <v>147</v>
      </c>
      <c r="J269">
        <v>1</v>
      </c>
      <c r="K269">
        <v>0</v>
      </c>
      <c r="L269">
        <v>3</v>
      </c>
      <c r="O269">
        <v>2</v>
      </c>
      <c r="P269" t="s">
        <v>1</v>
      </c>
      <c r="Q269">
        <v>6</v>
      </c>
      <c r="S269">
        <v>11</v>
      </c>
      <c r="T269" t="s">
        <v>1</v>
      </c>
      <c r="U269">
        <v>9</v>
      </c>
      <c r="W269">
        <v>2</v>
      </c>
    </row>
    <row r="270" spans="1:23">
      <c r="A270" s="361">
        <v>263</v>
      </c>
      <c r="B270" s="80">
        <v>29</v>
      </c>
      <c r="C270" t="s">
        <v>75</v>
      </c>
      <c r="D270" s="46">
        <v>35833</v>
      </c>
      <c r="E270" t="s">
        <v>74</v>
      </c>
      <c r="F270" s="45" t="s">
        <v>0</v>
      </c>
      <c r="G270" t="s">
        <v>130</v>
      </c>
      <c r="H270" t="s">
        <v>147</v>
      </c>
      <c r="J270">
        <v>1</v>
      </c>
      <c r="K270">
        <v>0</v>
      </c>
      <c r="L270">
        <v>3</v>
      </c>
      <c r="O270">
        <v>2</v>
      </c>
      <c r="P270" t="s">
        <v>1</v>
      </c>
      <c r="Q270">
        <v>6</v>
      </c>
      <c r="S270">
        <v>14</v>
      </c>
      <c r="T270" t="s">
        <v>1</v>
      </c>
      <c r="U270">
        <v>14</v>
      </c>
      <c r="W270">
        <v>0</v>
      </c>
    </row>
    <row r="271" spans="1:23">
      <c r="A271" s="361">
        <v>264</v>
      </c>
      <c r="B271" s="80">
        <v>26</v>
      </c>
      <c r="C271" t="s">
        <v>249</v>
      </c>
      <c r="D271" s="46">
        <v>35833</v>
      </c>
      <c r="E271" t="s">
        <v>137</v>
      </c>
      <c r="F271" s="45" t="s">
        <v>0</v>
      </c>
      <c r="G271" t="s">
        <v>74</v>
      </c>
      <c r="H271" t="s">
        <v>147</v>
      </c>
      <c r="J271">
        <v>1</v>
      </c>
      <c r="K271">
        <v>0</v>
      </c>
      <c r="L271">
        <v>3</v>
      </c>
      <c r="O271">
        <v>2</v>
      </c>
      <c r="P271" t="s">
        <v>1</v>
      </c>
      <c r="Q271">
        <v>6</v>
      </c>
      <c r="S271">
        <v>14</v>
      </c>
      <c r="T271" t="s">
        <v>1</v>
      </c>
      <c r="U271">
        <v>15</v>
      </c>
      <c r="W271">
        <v>-1</v>
      </c>
    </row>
    <row r="272" spans="1:23">
      <c r="A272" s="361">
        <v>265</v>
      </c>
      <c r="B272" s="80">
        <v>43</v>
      </c>
      <c r="C272" t="s">
        <v>88</v>
      </c>
      <c r="D272" s="46">
        <v>35903</v>
      </c>
      <c r="E272" t="s">
        <v>86</v>
      </c>
      <c r="F272" s="45" t="s">
        <v>0</v>
      </c>
      <c r="G272" t="s">
        <v>80</v>
      </c>
      <c r="H272" t="s">
        <v>147</v>
      </c>
      <c r="J272">
        <v>1</v>
      </c>
      <c r="K272">
        <v>0</v>
      </c>
      <c r="L272">
        <v>3</v>
      </c>
      <c r="O272">
        <v>2</v>
      </c>
      <c r="P272" t="s">
        <v>1</v>
      </c>
      <c r="Q272">
        <v>6</v>
      </c>
      <c r="S272">
        <v>10</v>
      </c>
      <c r="T272" t="s">
        <v>1</v>
      </c>
      <c r="U272">
        <v>11</v>
      </c>
      <c r="W272">
        <v>-1</v>
      </c>
    </row>
    <row r="273" spans="1:23">
      <c r="A273" s="361">
        <v>266</v>
      </c>
      <c r="B273" s="80">
        <v>10</v>
      </c>
      <c r="C273" t="s">
        <v>90</v>
      </c>
      <c r="D273" s="46">
        <v>35763</v>
      </c>
      <c r="E273" t="s">
        <v>86</v>
      </c>
      <c r="F273" s="45" t="s">
        <v>0</v>
      </c>
      <c r="G273" t="s">
        <v>115</v>
      </c>
      <c r="H273" t="s">
        <v>147</v>
      </c>
      <c r="J273">
        <v>1</v>
      </c>
      <c r="K273">
        <v>0</v>
      </c>
      <c r="L273">
        <v>3</v>
      </c>
      <c r="O273">
        <v>2</v>
      </c>
      <c r="P273" t="s">
        <v>1</v>
      </c>
      <c r="Q273">
        <v>6</v>
      </c>
      <c r="S273">
        <v>9</v>
      </c>
      <c r="T273" t="s">
        <v>1</v>
      </c>
      <c r="U273">
        <v>10</v>
      </c>
      <c r="W273">
        <v>-1</v>
      </c>
    </row>
    <row r="274" spans="1:23">
      <c r="A274" s="361">
        <v>267</v>
      </c>
      <c r="B274" s="80">
        <v>15</v>
      </c>
      <c r="C274" t="s">
        <v>107</v>
      </c>
      <c r="D274" s="46">
        <v>35784</v>
      </c>
      <c r="E274" t="s">
        <v>108</v>
      </c>
      <c r="F274" s="45" t="s">
        <v>0</v>
      </c>
      <c r="G274" t="s">
        <v>100</v>
      </c>
      <c r="H274" t="s">
        <v>147</v>
      </c>
      <c r="J274">
        <v>1</v>
      </c>
      <c r="K274">
        <v>0</v>
      </c>
      <c r="L274">
        <v>3</v>
      </c>
      <c r="O274">
        <v>2</v>
      </c>
      <c r="P274" t="s">
        <v>1</v>
      </c>
      <c r="Q274">
        <v>6</v>
      </c>
      <c r="S274">
        <v>14</v>
      </c>
      <c r="T274" t="s">
        <v>1</v>
      </c>
      <c r="U274">
        <v>16</v>
      </c>
      <c r="W274">
        <v>-2</v>
      </c>
    </row>
    <row r="275" spans="1:23">
      <c r="A275" s="361">
        <v>268</v>
      </c>
      <c r="B275" s="80">
        <v>23</v>
      </c>
      <c r="C275" t="s">
        <v>249</v>
      </c>
      <c r="D275" s="46">
        <v>35833</v>
      </c>
      <c r="E275" t="s">
        <v>137</v>
      </c>
      <c r="F275" s="45" t="s">
        <v>0</v>
      </c>
      <c r="G275" t="s">
        <v>93</v>
      </c>
      <c r="H275" t="s">
        <v>147</v>
      </c>
      <c r="J275">
        <v>0</v>
      </c>
      <c r="K275">
        <v>2</v>
      </c>
      <c r="L275">
        <v>2</v>
      </c>
      <c r="O275">
        <v>2</v>
      </c>
      <c r="P275" t="s">
        <v>1</v>
      </c>
      <c r="Q275">
        <v>6</v>
      </c>
      <c r="S275">
        <v>13</v>
      </c>
      <c r="T275" t="s">
        <v>1</v>
      </c>
      <c r="U275">
        <v>15</v>
      </c>
      <c r="W275">
        <v>-2</v>
      </c>
    </row>
    <row r="276" spans="1:23">
      <c r="A276" s="361">
        <v>269</v>
      </c>
      <c r="B276" s="80">
        <v>19</v>
      </c>
      <c r="C276" t="s">
        <v>99</v>
      </c>
      <c r="D276" s="46">
        <v>35798</v>
      </c>
      <c r="E276" t="s">
        <v>100</v>
      </c>
      <c r="F276" s="45" t="s">
        <v>0</v>
      </c>
      <c r="G276" t="s">
        <v>137</v>
      </c>
      <c r="H276" t="s">
        <v>147</v>
      </c>
      <c r="J276">
        <v>0</v>
      </c>
      <c r="K276">
        <v>2</v>
      </c>
      <c r="L276">
        <v>2</v>
      </c>
      <c r="O276">
        <v>2</v>
      </c>
      <c r="P276" t="s">
        <v>1</v>
      </c>
      <c r="Q276">
        <v>6</v>
      </c>
      <c r="S276">
        <v>13</v>
      </c>
      <c r="T276" t="s">
        <v>1</v>
      </c>
      <c r="U276">
        <v>15</v>
      </c>
      <c r="W276">
        <v>-2</v>
      </c>
    </row>
    <row r="277" spans="1:23">
      <c r="A277" s="361">
        <v>270</v>
      </c>
      <c r="B277" s="80">
        <v>36</v>
      </c>
      <c r="C277" t="s">
        <v>127</v>
      </c>
      <c r="D277" s="46">
        <v>35854</v>
      </c>
      <c r="E277" t="s">
        <v>124</v>
      </c>
      <c r="F277" s="45" t="s">
        <v>0</v>
      </c>
      <c r="G277" t="s">
        <v>100</v>
      </c>
      <c r="H277" t="s">
        <v>147</v>
      </c>
      <c r="J277">
        <v>0</v>
      </c>
      <c r="K277">
        <v>2</v>
      </c>
      <c r="L277">
        <v>2</v>
      </c>
      <c r="O277">
        <v>2</v>
      </c>
      <c r="P277" t="s">
        <v>1</v>
      </c>
      <c r="Q277">
        <v>6</v>
      </c>
      <c r="S277">
        <v>12</v>
      </c>
      <c r="T277" t="s">
        <v>1</v>
      </c>
      <c r="U277">
        <v>14</v>
      </c>
      <c r="W277">
        <v>-2</v>
      </c>
    </row>
    <row r="278" spans="1:23">
      <c r="A278" s="361">
        <v>271</v>
      </c>
      <c r="B278" s="80">
        <v>40</v>
      </c>
      <c r="C278" t="s">
        <v>88</v>
      </c>
      <c r="D278" s="46">
        <v>35903</v>
      </c>
      <c r="E278" t="s">
        <v>86</v>
      </c>
      <c r="F278" s="45" t="s">
        <v>0</v>
      </c>
      <c r="G278" t="s">
        <v>124</v>
      </c>
      <c r="H278" t="s">
        <v>147</v>
      </c>
      <c r="J278">
        <v>1</v>
      </c>
      <c r="K278">
        <v>0</v>
      </c>
      <c r="L278">
        <v>3</v>
      </c>
      <c r="O278">
        <v>2</v>
      </c>
      <c r="P278" t="s">
        <v>1</v>
      </c>
      <c r="Q278">
        <v>6</v>
      </c>
      <c r="S278">
        <v>11</v>
      </c>
      <c r="T278" t="s">
        <v>1</v>
      </c>
      <c r="U278">
        <v>13</v>
      </c>
      <c r="W278">
        <v>-2</v>
      </c>
    </row>
    <row r="279" spans="1:23">
      <c r="A279" s="361">
        <v>272</v>
      </c>
      <c r="B279" s="80">
        <v>19</v>
      </c>
      <c r="C279" t="s">
        <v>105</v>
      </c>
      <c r="D279" s="46">
        <v>35798</v>
      </c>
      <c r="E279" t="s">
        <v>100</v>
      </c>
      <c r="F279" s="45" t="s">
        <v>0</v>
      </c>
      <c r="G279" t="s">
        <v>137</v>
      </c>
      <c r="H279" t="s">
        <v>147</v>
      </c>
      <c r="J279">
        <v>1</v>
      </c>
      <c r="K279">
        <v>0</v>
      </c>
      <c r="L279">
        <v>3</v>
      </c>
      <c r="O279">
        <v>2</v>
      </c>
      <c r="P279" t="s">
        <v>1</v>
      </c>
      <c r="Q279">
        <v>6</v>
      </c>
      <c r="S279">
        <v>11</v>
      </c>
      <c r="T279" t="s">
        <v>1</v>
      </c>
      <c r="U279">
        <v>13</v>
      </c>
      <c r="W279">
        <v>-2</v>
      </c>
    </row>
    <row r="280" spans="1:23">
      <c r="A280" s="361">
        <v>273</v>
      </c>
      <c r="B280" s="80">
        <v>7</v>
      </c>
      <c r="C280" t="s">
        <v>83</v>
      </c>
      <c r="D280" s="46">
        <v>35743</v>
      </c>
      <c r="E280" t="s">
        <v>80</v>
      </c>
      <c r="F280" s="45" t="s">
        <v>0</v>
      </c>
      <c r="G280" t="s">
        <v>93</v>
      </c>
      <c r="H280" t="s">
        <v>147</v>
      </c>
      <c r="J280">
        <v>1</v>
      </c>
      <c r="K280">
        <v>0</v>
      </c>
      <c r="L280">
        <v>3</v>
      </c>
      <c r="O280">
        <v>2</v>
      </c>
      <c r="P280" t="s">
        <v>1</v>
      </c>
      <c r="Q280">
        <v>6</v>
      </c>
      <c r="S280">
        <v>14</v>
      </c>
      <c r="T280" t="s">
        <v>1</v>
      </c>
      <c r="U280">
        <v>17</v>
      </c>
      <c r="W280">
        <v>-3</v>
      </c>
    </row>
    <row r="281" spans="1:23">
      <c r="A281" s="361">
        <v>274</v>
      </c>
      <c r="B281" s="80">
        <v>2</v>
      </c>
      <c r="C281" t="s">
        <v>96</v>
      </c>
      <c r="D281" s="46">
        <v>35707</v>
      </c>
      <c r="E281" t="s">
        <v>93</v>
      </c>
      <c r="F281" s="45" t="s">
        <v>0</v>
      </c>
      <c r="G281" t="s">
        <v>74</v>
      </c>
      <c r="H281" t="s">
        <v>147</v>
      </c>
      <c r="J281">
        <v>1</v>
      </c>
      <c r="K281">
        <v>0</v>
      </c>
      <c r="L281">
        <v>3</v>
      </c>
      <c r="O281">
        <v>2</v>
      </c>
      <c r="P281" t="s">
        <v>1</v>
      </c>
      <c r="Q281">
        <v>6</v>
      </c>
      <c r="S281">
        <v>13</v>
      </c>
      <c r="T281" t="s">
        <v>1</v>
      </c>
      <c r="U281">
        <v>16</v>
      </c>
      <c r="W281">
        <v>-3</v>
      </c>
    </row>
    <row r="282" spans="1:23">
      <c r="A282" s="361">
        <v>275</v>
      </c>
      <c r="B282" s="80">
        <v>35</v>
      </c>
      <c r="C282" t="s">
        <v>110</v>
      </c>
      <c r="D282" s="46">
        <v>35854</v>
      </c>
      <c r="E282" t="s">
        <v>108</v>
      </c>
      <c r="F282" s="45" t="s">
        <v>0</v>
      </c>
      <c r="G282" t="s">
        <v>124</v>
      </c>
      <c r="H282" t="s">
        <v>147</v>
      </c>
      <c r="J282">
        <v>0</v>
      </c>
      <c r="K282">
        <v>2</v>
      </c>
      <c r="L282">
        <v>2</v>
      </c>
      <c r="O282">
        <v>2</v>
      </c>
      <c r="P282" t="s">
        <v>1</v>
      </c>
      <c r="Q282">
        <v>6</v>
      </c>
      <c r="S282">
        <v>12</v>
      </c>
      <c r="T282" t="s">
        <v>1</v>
      </c>
      <c r="U282">
        <v>15</v>
      </c>
      <c r="W282">
        <v>-3</v>
      </c>
    </row>
    <row r="283" spans="1:23">
      <c r="A283" s="361">
        <v>276</v>
      </c>
      <c r="B283" s="80">
        <v>15</v>
      </c>
      <c r="C283" t="s">
        <v>105</v>
      </c>
      <c r="D283" s="46">
        <v>35784</v>
      </c>
      <c r="E283" t="s">
        <v>100</v>
      </c>
      <c r="F283" s="45" t="s">
        <v>0</v>
      </c>
      <c r="G283" t="s">
        <v>108</v>
      </c>
      <c r="H283" t="s">
        <v>147</v>
      </c>
      <c r="J283">
        <v>1</v>
      </c>
      <c r="K283">
        <v>0</v>
      </c>
      <c r="L283">
        <v>3</v>
      </c>
      <c r="O283">
        <v>2</v>
      </c>
      <c r="P283" t="s">
        <v>1</v>
      </c>
      <c r="Q283">
        <v>6</v>
      </c>
      <c r="S283">
        <v>12</v>
      </c>
      <c r="T283" t="s">
        <v>1</v>
      </c>
      <c r="U283">
        <v>15</v>
      </c>
      <c r="W283">
        <v>-3</v>
      </c>
    </row>
    <row r="284" spans="1:23">
      <c r="A284" s="361">
        <v>277</v>
      </c>
      <c r="B284" s="80">
        <v>45</v>
      </c>
      <c r="C284" t="s">
        <v>95</v>
      </c>
      <c r="D284" s="46">
        <v>35939</v>
      </c>
      <c r="E284" t="s">
        <v>93</v>
      </c>
      <c r="F284" s="45" t="s">
        <v>0</v>
      </c>
      <c r="G284" t="s">
        <v>115</v>
      </c>
      <c r="H284" t="s">
        <v>147</v>
      </c>
      <c r="J284">
        <v>0</v>
      </c>
      <c r="K284">
        <v>2</v>
      </c>
      <c r="L284">
        <v>2</v>
      </c>
      <c r="O284">
        <v>2</v>
      </c>
      <c r="P284" t="s">
        <v>1</v>
      </c>
      <c r="Q284">
        <v>6</v>
      </c>
      <c r="S284">
        <v>10</v>
      </c>
      <c r="T284" t="s">
        <v>1</v>
      </c>
      <c r="U284">
        <v>13</v>
      </c>
      <c r="W284">
        <v>-3</v>
      </c>
    </row>
    <row r="285" spans="1:23">
      <c r="A285" s="361">
        <v>278</v>
      </c>
      <c r="B285" s="80">
        <v>6</v>
      </c>
      <c r="C285" t="s">
        <v>96</v>
      </c>
      <c r="D285" s="46">
        <v>35743</v>
      </c>
      <c r="E285" t="s">
        <v>93</v>
      </c>
      <c r="F285" s="45" t="s">
        <v>0</v>
      </c>
      <c r="G285" t="s">
        <v>108</v>
      </c>
      <c r="H285" t="s">
        <v>147</v>
      </c>
      <c r="J285">
        <v>0</v>
      </c>
      <c r="K285">
        <v>2</v>
      </c>
      <c r="L285">
        <v>2</v>
      </c>
      <c r="O285">
        <v>2</v>
      </c>
      <c r="P285" t="s">
        <v>1</v>
      </c>
      <c r="Q285">
        <v>6</v>
      </c>
      <c r="S285">
        <v>9</v>
      </c>
      <c r="T285" t="s">
        <v>1</v>
      </c>
      <c r="U285">
        <v>12</v>
      </c>
      <c r="W285">
        <v>-3</v>
      </c>
    </row>
    <row r="286" spans="1:23">
      <c r="A286" s="361">
        <v>279</v>
      </c>
      <c r="B286" s="80">
        <v>25</v>
      </c>
      <c r="C286" t="s">
        <v>133</v>
      </c>
      <c r="D286" s="46">
        <v>35833</v>
      </c>
      <c r="E286" t="s">
        <v>130</v>
      </c>
      <c r="F286" s="45" t="s">
        <v>0</v>
      </c>
      <c r="G286" t="s">
        <v>86</v>
      </c>
      <c r="H286" t="s">
        <v>147</v>
      </c>
      <c r="J286">
        <v>1</v>
      </c>
      <c r="K286">
        <v>0</v>
      </c>
      <c r="L286">
        <v>3</v>
      </c>
      <c r="O286">
        <v>2</v>
      </c>
      <c r="P286" t="s">
        <v>1</v>
      </c>
      <c r="Q286">
        <v>6</v>
      </c>
      <c r="S286">
        <v>16</v>
      </c>
      <c r="T286" t="s">
        <v>1</v>
      </c>
      <c r="U286">
        <v>20</v>
      </c>
      <c r="W286">
        <v>-4</v>
      </c>
    </row>
    <row r="287" spans="1:23">
      <c r="A287" s="361">
        <v>280</v>
      </c>
      <c r="B287" s="80">
        <v>19</v>
      </c>
      <c r="C287" t="s">
        <v>136</v>
      </c>
      <c r="D287" s="46">
        <v>35798</v>
      </c>
      <c r="E287" t="s">
        <v>137</v>
      </c>
      <c r="F287" s="45" t="s">
        <v>0</v>
      </c>
      <c r="G287" t="s">
        <v>100</v>
      </c>
      <c r="H287" t="s">
        <v>147</v>
      </c>
      <c r="J287">
        <v>0</v>
      </c>
      <c r="K287">
        <v>2</v>
      </c>
      <c r="L287">
        <v>2</v>
      </c>
      <c r="O287">
        <v>2</v>
      </c>
      <c r="P287" t="s">
        <v>1</v>
      </c>
      <c r="Q287">
        <v>6</v>
      </c>
      <c r="S287">
        <v>13</v>
      </c>
      <c r="T287" t="s">
        <v>1</v>
      </c>
      <c r="U287">
        <v>17</v>
      </c>
      <c r="W287">
        <v>-4</v>
      </c>
    </row>
    <row r="288" spans="1:23">
      <c r="A288" s="361">
        <v>281</v>
      </c>
      <c r="B288" s="80">
        <v>21</v>
      </c>
      <c r="C288" t="s">
        <v>114</v>
      </c>
      <c r="D288" s="46">
        <v>35826</v>
      </c>
      <c r="E288" t="s">
        <v>115</v>
      </c>
      <c r="F288" s="45" t="s">
        <v>0</v>
      </c>
      <c r="G288" t="s">
        <v>80</v>
      </c>
      <c r="H288" t="s">
        <v>147</v>
      </c>
      <c r="J288">
        <v>1</v>
      </c>
      <c r="K288">
        <v>0</v>
      </c>
      <c r="L288">
        <v>3</v>
      </c>
      <c r="O288">
        <v>2</v>
      </c>
      <c r="P288" t="s">
        <v>1</v>
      </c>
      <c r="Q288">
        <v>6</v>
      </c>
      <c r="S288">
        <v>12</v>
      </c>
      <c r="T288" t="s">
        <v>1</v>
      </c>
      <c r="U288">
        <v>16</v>
      </c>
      <c r="W288">
        <v>-4</v>
      </c>
    </row>
    <row r="289" spans="1:23">
      <c r="A289" s="361">
        <v>282</v>
      </c>
      <c r="B289" s="80">
        <v>5</v>
      </c>
      <c r="C289" t="s">
        <v>95</v>
      </c>
      <c r="D289" s="46">
        <v>35742</v>
      </c>
      <c r="E289" t="s">
        <v>93</v>
      </c>
      <c r="F289" s="45" t="s">
        <v>0</v>
      </c>
      <c r="G289" t="s">
        <v>124</v>
      </c>
      <c r="H289" t="s">
        <v>147</v>
      </c>
      <c r="J289">
        <v>1</v>
      </c>
      <c r="K289">
        <v>0</v>
      </c>
      <c r="L289">
        <v>3</v>
      </c>
      <c r="O289">
        <v>2</v>
      </c>
      <c r="P289" t="s">
        <v>1</v>
      </c>
      <c r="Q289">
        <v>6</v>
      </c>
      <c r="S289">
        <v>10</v>
      </c>
      <c r="T289" t="s">
        <v>1</v>
      </c>
      <c r="U289">
        <v>14</v>
      </c>
      <c r="W289">
        <v>-4</v>
      </c>
    </row>
    <row r="290" spans="1:23">
      <c r="A290" s="361">
        <v>283</v>
      </c>
      <c r="B290" s="80">
        <v>11</v>
      </c>
      <c r="C290" t="s">
        <v>120</v>
      </c>
      <c r="D290" s="46">
        <v>35770</v>
      </c>
      <c r="E290" t="s">
        <v>115</v>
      </c>
      <c r="F290" s="45" t="s">
        <v>0</v>
      </c>
      <c r="G290" t="s">
        <v>124</v>
      </c>
      <c r="H290" t="s">
        <v>147</v>
      </c>
      <c r="J290">
        <v>0</v>
      </c>
      <c r="K290">
        <v>2</v>
      </c>
      <c r="L290">
        <v>2</v>
      </c>
      <c r="O290">
        <v>2</v>
      </c>
      <c r="P290" t="s">
        <v>1</v>
      </c>
      <c r="Q290">
        <v>6</v>
      </c>
      <c r="S290">
        <v>9</v>
      </c>
      <c r="T290" t="s">
        <v>1</v>
      </c>
      <c r="U290">
        <v>13</v>
      </c>
      <c r="W290">
        <v>-4</v>
      </c>
    </row>
    <row r="291" spans="1:23">
      <c r="A291" s="361">
        <v>284</v>
      </c>
      <c r="B291" s="80">
        <v>43</v>
      </c>
      <c r="C291" t="s">
        <v>85</v>
      </c>
      <c r="D291" s="46">
        <v>35903</v>
      </c>
      <c r="E291" t="s">
        <v>86</v>
      </c>
      <c r="F291" s="45" t="s">
        <v>0</v>
      </c>
      <c r="G291" t="s">
        <v>80</v>
      </c>
      <c r="H291" t="s">
        <v>147</v>
      </c>
      <c r="J291">
        <v>0</v>
      </c>
      <c r="K291">
        <v>2</v>
      </c>
      <c r="L291">
        <v>2</v>
      </c>
      <c r="O291">
        <v>2</v>
      </c>
      <c r="P291" t="s">
        <v>1</v>
      </c>
      <c r="Q291">
        <v>6</v>
      </c>
      <c r="S291">
        <v>13</v>
      </c>
      <c r="T291" t="s">
        <v>1</v>
      </c>
      <c r="U291">
        <v>18</v>
      </c>
      <c r="W291">
        <v>-5</v>
      </c>
    </row>
    <row r="292" spans="1:23">
      <c r="A292" s="361">
        <v>285</v>
      </c>
      <c r="B292" s="80">
        <v>45</v>
      </c>
      <c r="C292" t="s">
        <v>119</v>
      </c>
      <c r="D292" s="46">
        <v>35939</v>
      </c>
      <c r="E292" t="s">
        <v>115</v>
      </c>
      <c r="F292" s="45" t="s">
        <v>0</v>
      </c>
      <c r="G292" t="s">
        <v>93</v>
      </c>
      <c r="H292" t="s">
        <v>147</v>
      </c>
      <c r="J292">
        <v>0</v>
      </c>
      <c r="K292">
        <v>2</v>
      </c>
      <c r="L292">
        <v>2</v>
      </c>
      <c r="O292">
        <v>2</v>
      </c>
      <c r="P292" t="s">
        <v>1</v>
      </c>
      <c r="Q292">
        <v>6</v>
      </c>
      <c r="S292">
        <v>12</v>
      </c>
      <c r="T292" t="s">
        <v>1</v>
      </c>
      <c r="U292">
        <v>17</v>
      </c>
      <c r="W292">
        <v>-5</v>
      </c>
    </row>
    <row r="293" spans="1:23">
      <c r="A293" s="361">
        <v>286</v>
      </c>
      <c r="B293" s="80">
        <v>31</v>
      </c>
      <c r="C293" t="s">
        <v>249</v>
      </c>
      <c r="D293" s="46">
        <v>35841</v>
      </c>
      <c r="E293" t="s">
        <v>137</v>
      </c>
      <c r="F293" s="45" t="s">
        <v>0</v>
      </c>
      <c r="G293" t="s">
        <v>115</v>
      </c>
      <c r="H293" t="s">
        <v>147</v>
      </c>
      <c r="J293">
        <v>0</v>
      </c>
      <c r="K293">
        <v>2</v>
      </c>
      <c r="L293">
        <v>2</v>
      </c>
      <c r="O293">
        <v>2</v>
      </c>
      <c r="P293" t="s">
        <v>1</v>
      </c>
      <c r="Q293">
        <v>6</v>
      </c>
      <c r="S293">
        <v>12</v>
      </c>
      <c r="T293" t="s">
        <v>1</v>
      </c>
      <c r="U293">
        <v>17</v>
      </c>
      <c r="W293">
        <v>-5</v>
      </c>
    </row>
    <row r="294" spans="1:23">
      <c r="A294" s="361">
        <v>287</v>
      </c>
      <c r="B294" s="80">
        <v>7</v>
      </c>
      <c r="C294" t="s">
        <v>96</v>
      </c>
      <c r="D294" s="46">
        <v>35743</v>
      </c>
      <c r="E294" t="s">
        <v>93</v>
      </c>
      <c r="F294" s="45" t="s">
        <v>0</v>
      </c>
      <c r="G294" t="s">
        <v>80</v>
      </c>
      <c r="H294" t="s">
        <v>147</v>
      </c>
      <c r="J294">
        <v>1</v>
      </c>
      <c r="K294">
        <v>0</v>
      </c>
      <c r="L294">
        <v>3</v>
      </c>
      <c r="O294">
        <v>2</v>
      </c>
      <c r="P294" t="s">
        <v>1</v>
      </c>
      <c r="Q294">
        <v>6</v>
      </c>
      <c r="S294">
        <v>12</v>
      </c>
      <c r="T294" t="s">
        <v>1</v>
      </c>
      <c r="U294">
        <v>17</v>
      </c>
      <c r="W294">
        <v>-5</v>
      </c>
    </row>
    <row r="295" spans="1:23">
      <c r="A295" s="361">
        <v>288</v>
      </c>
      <c r="B295" s="80">
        <v>21</v>
      </c>
      <c r="C295" t="s">
        <v>119</v>
      </c>
      <c r="D295" s="46">
        <v>35826</v>
      </c>
      <c r="E295" t="s">
        <v>115</v>
      </c>
      <c r="F295" s="45" t="s">
        <v>0</v>
      </c>
      <c r="G295" t="s">
        <v>80</v>
      </c>
      <c r="H295" t="s">
        <v>147</v>
      </c>
      <c r="J295">
        <v>0</v>
      </c>
      <c r="K295">
        <v>2</v>
      </c>
      <c r="L295">
        <v>2</v>
      </c>
      <c r="O295">
        <v>2</v>
      </c>
      <c r="P295" t="s">
        <v>1</v>
      </c>
      <c r="Q295">
        <v>6</v>
      </c>
      <c r="S295">
        <v>11</v>
      </c>
      <c r="T295" t="s">
        <v>1</v>
      </c>
      <c r="U295">
        <v>16</v>
      </c>
      <c r="W295">
        <v>-5</v>
      </c>
    </row>
    <row r="296" spans="1:23">
      <c r="A296" s="361">
        <v>289</v>
      </c>
      <c r="B296" s="80">
        <v>22</v>
      </c>
      <c r="C296" t="s">
        <v>73</v>
      </c>
      <c r="D296" s="46">
        <v>35826</v>
      </c>
      <c r="E296" t="s">
        <v>74</v>
      </c>
      <c r="F296" s="45" t="s">
        <v>0</v>
      </c>
      <c r="G296" t="s">
        <v>80</v>
      </c>
      <c r="H296" t="s">
        <v>147</v>
      </c>
      <c r="J296">
        <v>1</v>
      </c>
      <c r="K296">
        <v>0</v>
      </c>
      <c r="L296">
        <v>3</v>
      </c>
      <c r="O296">
        <v>2</v>
      </c>
      <c r="P296" t="s">
        <v>1</v>
      </c>
      <c r="Q296">
        <v>6</v>
      </c>
      <c r="S296">
        <v>10</v>
      </c>
      <c r="T296" t="s">
        <v>1</v>
      </c>
      <c r="U296">
        <v>15</v>
      </c>
      <c r="W296">
        <v>-5</v>
      </c>
    </row>
    <row r="297" spans="1:23">
      <c r="A297" s="361">
        <v>290</v>
      </c>
      <c r="B297" s="80">
        <v>20</v>
      </c>
      <c r="C297" t="s">
        <v>132</v>
      </c>
      <c r="D297" s="46">
        <v>35798</v>
      </c>
      <c r="E297" t="s">
        <v>130</v>
      </c>
      <c r="F297" s="45" t="s">
        <v>0</v>
      </c>
      <c r="G297" t="s">
        <v>100</v>
      </c>
      <c r="H297" t="s">
        <v>147</v>
      </c>
      <c r="J297">
        <v>1</v>
      </c>
      <c r="K297">
        <v>0</v>
      </c>
      <c r="L297">
        <v>3</v>
      </c>
      <c r="O297">
        <v>2</v>
      </c>
      <c r="P297" t="s">
        <v>1</v>
      </c>
      <c r="Q297">
        <v>6</v>
      </c>
      <c r="S297">
        <v>9</v>
      </c>
      <c r="T297" t="s">
        <v>1</v>
      </c>
      <c r="U297">
        <v>14</v>
      </c>
      <c r="W297">
        <v>-5</v>
      </c>
    </row>
    <row r="298" spans="1:23">
      <c r="A298" s="361">
        <v>291</v>
      </c>
      <c r="B298" s="80">
        <v>9</v>
      </c>
      <c r="C298" t="s">
        <v>107</v>
      </c>
      <c r="D298" s="46">
        <v>35756</v>
      </c>
      <c r="E298" t="s">
        <v>108</v>
      </c>
      <c r="F298" s="45" t="s">
        <v>0</v>
      </c>
      <c r="G298" t="s">
        <v>74</v>
      </c>
      <c r="H298" t="s">
        <v>147</v>
      </c>
      <c r="J298">
        <v>0</v>
      </c>
      <c r="K298">
        <v>2</v>
      </c>
      <c r="L298">
        <v>2</v>
      </c>
      <c r="O298">
        <v>2</v>
      </c>
      <c r="P298" t="s">
        <v>1</v>
      </c>
      <c r="Q298">
        <v>6</v>
      </c>
      <c r="S298">
        <v>8</v>
      </c>
      <c r="T298" t="s">
        <v>1</v>
      </c>
      <c r="U298">
        <v>13</v>
      </c>
      <c r="W298">
        <v>-5</v>
      </c>
    </row>
    <row r="299" spans="1:23">
      <c r="A299" s="361">
        <v>292</v>
      </c>
      <c r="B299" s="80">
        <v>2</v>
      </c>
      <c r="C299" t="s">
        <v>75</v>
      </c>
      <c r="D299" s="46">
        <v>35707</v>
      </c>
      <c r="E299" t="s">
        <v>74</v>
      </c>
      <c r="F299" s="45" t="s">
        <v>0</v>
      </c>
      <c r="G299" t="s">
        <v>93</v>
      </c>
      <c r="H299" t="s">
        <v>147</v>
      </c>
      <c r="J299">
        <v>1</v>
      </c>
      <c r="K299">
        <v>0</v>
      </c>
      <c r="L299">
        <v>3</v>
      </c>
      <c r="O299">
        <v>2</v>
      </c>
      <c r="P299" t="s">
        <v>1</v>
      </c>
      <c r="Q299">
        <v>6</v>
      </c>
      <c r="S299">
        <v>13</v>
      </c>
      <c r="T299" t="s">
        <v>1</v>
      </c>
      <c r="U299">
        <v>19</v>
      </c>
      <c r="W299">
        <v>-6</v>
      </c>
    </row>
    <row r="300" spans="1:23">
      <c r="A300" s="361">
        <v>293</v>
      </c>
      <c r="B300" s="80">
        <v>27</v>
      </c>
      <c r="C300" t="s">
        <v>142</v>
      </c>
      <c r="D300" s="46">
        <v>35833</v>
      </c>
      <c r="E300" t="s">
        <v>137</v>
      </c>
      <c r="F300" s="45" t="s">
        <v>0</v>
      </c>
      <c r="G300" t="s">
        <v>86</v>
      </c>
      <c r="H300" t="s">
        <v>147</v>
      </c>
      <c r="J300">
        <v>1</v>
      </c>
      <c r="K300">
        <v>0</v>
      </c>
      <c r="L300">
        <v>3</v>
      </c>
      <c r="O300">
        <v>2</v>
      </c>
      <c r="P300" t="s">
        <v>1</v>
      </c>
      <c r="Q300">
        <v>6</v>
      </c>
      <c r="S300">
        <v>12</v>
      </c>
      <c r="T300" t="s">
        <v>1</v>
      </c>
      <c r="U300">
        <v>18</v>
      </c>
      <c r="W300">
        <v>-6</v>
      </c>
    </row>
    <row r="301" spans="1:23">
      <c r="A301" s="361">
        <v>294</v>
      </c>
      <c r="B301" s="80">
        <v>14</v>
      </c>
      <c r="C301" t="s">
        <v>127</v>
      </c>
      <c r="D301" s="46">
        <v>35778</v>
      </c>
      <c r="E301" t="s">
        <v>124</v>
      </c>
      <c r="F301" s="45" t="s">
        <v>0</v>
      </c>
      <c r="G301" t="s">
        <v>74</v>
      </c>
      <c r="H301" t="s">
        <v>147</v>
      </c>
      <c r="J301">
        <v>1</v>
      </c>
      <c r="K301">
        <v>0</v>
      </c>
      <c r="L301">
        <v>3</v>
      </c>
      <c r="O301">
        <v>2</v>
      </c>
      <c r="P301" t="s">
        <v>1</v>
      </c>
      <c r="Q301">
        <v>6</v>
      </c>
      <c r="S301">
        <v>12</v>
      </c>
      <c r="T301" t="s">
        <v>1</v>
      </c>
      <c r="U301">
        <v>18</v>
      </c>
      <c r="W301">
        <v>-6</v>
      </c>
    </row>
    <row r="302" spans="1:23">
      <c r="A302" s="361">
        <v>295</v>
      </c>
      <c r="B302" s="80">
        <v>10</v>
      </c>
      <c r="C302" t="s">
        <v>119</v>
      </c>
      <c r="D302" s="46">
        <v>35763</v>
      </c>
      <c r="E302" t="s">
        <v>115</v>
      </c>
      <c r="F302" s="45" t="s">
        <v>0</v>
      </c>
      <c r="G302" t="s">
        <v>86</v>
      </c>
      <c r="H302" t="s">
        <v>147</v>
      </c>
      <c r="J302">
        <v>1</v>
      </c>
      <c r="K302">
        <v>0</v>
      </c>
      <c r="L302">
        <v>3</v>
      </c>
      <c r="O302">
        <v>2</v>
      </c>
      <c r="P302" t="s">
        <v>1</v>
      </c>
      <c r="Q302">
        <v>6</v>
      </c>
      <c r="S302">
        <v>12</v>
      </c>
      <c r="T302" t="s">
        <v>1</v>
      </c>
      <c r="U302">
        <v>18</v>
      </c>
      <c r="W302">
        <v>-6</v>
      </c>
    </row>
    <row r="303" spans="1:23">
      <c r="A303" s="361">
        <v>296</v>
      </c>
      <c r="B303" s="80">
        <v>33</v>
      </c>
      <c r="C303" t="s">
        <v>141</v>
      </c>
      <c r="D303" s="46">
        <v>35853</v>
      </c>
      <c r="E303" t="s">
        <v>137</v>
      </c>
      <c r="F303" s="45" t="s">
        <v>0</v>
      </c>
      <c r="G303" t="s">
        <v>80</v>
      </c>
      <c r="H303" t="s">
        <v>147</v>
      </c>
      <c r="J303">
        <v>0</v>
      </c>
      <c r="K303">
        <v>2</v>
      </c>
      <c r="L303">
        <v>2</v>
      </c>
      <c r="O303">
        <v>2</v>
      </c>
      <c r="P303" t="s">
        <v>1</v>
      </c>
      <c r="Q303">
        <v>6</v>
      </c>
      <c r="S303">
        <v>11</v>
      </c>
      <c r="T303" t="s">
        <v>1</v>
      </c>
      <c r="U303">
        <v>17</v>
      </c>
      <c r="W303">
        <v>-6</v>
      </c>
    </row>
    <row r="304" spans="1:23">
      <c r="A304" s="361">
        <v>297</v>
      </c>
      <c r="B304" s="80">
        <v>18</v>
      </c>
      <c r="C304" t="s">
        <v>95</v>
      </c>
      <c r="D304" s="46">
        <v>35792</v>
      </c>
      <c r="E304" t="s">
        <v>93</v>
      </c>
      <c r="F304" s="45" t="s">
        <v>0</v>
      </c>
      <c r="G304" t="s">
        <v>100</v>
      </c>
      <c r="H304" t="s">
        <v>147</v>
      </c>
      <c r="J304">
        <v>1</v>
      </c>
      <c r="K304">
        <v>0</v>
      </c>
      <c r="L304">
        <v>3</v>
      </c>
      <c r="O304">
        <v>2</v>
      </c>
      <c r="P304" t="s">
        <v>1</v>
      </c>
      <c r="Q304">
        <v>6</v>
      </c>
      <c r="S304">
        <v>10</v>
      </c>
      <c r="T304" t="s">
        <v>1</v>
      </c>
      <c r="U304">
        <v>16</v>
      </c>
      <c r="W304">
        <v>-6</v>
      </c>
    </row>
    <row r="305" spans="1:23">
      <c r="A305" s="361">
        <v>298</v>
      </c>
      <c r="B305" s="80">
        <v>9</v>
      </c>
      <c r="C305" t="s">
        <v>75</v>
      </c>
      <c r="D305" s="46">
        <v>35756</v>
      </c>
      <c r="E305" t="s">
        <v>74</v>
      </c>
      <c r="F305" s="45" t="s">
        <v>0</v>
      </c>
      <c r="G305" t="s">
        <v>108</v>
      </c>
      <c r="H305" t="s">
        <v>147</v>
      </c>
      <c r="J305">
        <v>0</v>
      </c>
      <c r="K305">
        <v>2</v>
      </c>
      <c r="L305">
        <v>2</v>
      </c>
      <c r="O305">
        <v>2</v>
      </c>
      <c r="P305" t="s">
        <v>1</v>
      </c>
      <c r="Q305">
        <v>6</v>
      </c>
      <c r="S305">
        <v>9</v>
      </c>
      <c r="T305" t="s">
        <v>1</v>
      </c>
      <c r="U305">
        <v>15</v>
      </c>
      <c r="W305">
        <v>-6</v>
      </c>
    </row>
    <row r="306" spans="1:23">
      <c r="A306" s="361">
        <v>299</v>
      </c>
      <c r="B306" s="80">
        <v>17</v>
      </c>
      <c r="C306" t="s">
        <v>101</v>
      </c>
      <c r="D306" s="46">
        <v>35792</v>
      </c>
      <c r="E306" t="s">
        <v>100</v>
      </c>
      <c r="F306" s="45" t="s">
        <v>0</v>
      </c>
      <c r="G306" t="s">
        <v>86</v>
      </c>
      <c r="H306" t="s">
        <v>147</v>
      </c>
      <c r="J306">
        <v>0</v>
      </c>
      <c r="K306">
        <v>2</v>
      </c>
      <c r="L306">
        <v>2</v>
      </c>
      <c r="O306">
        <v>2</v>
      </c>
      <c r="P306" t="s">
        <v>1</v>
      </c>
      <c r="Q306">
        <v>6</v>
      </c>
      <c r="S306">
        <v>7</v>
      </c>
      <c r="T306" t="s">
        <v>1</v>
      </c>
      <c r="U306">
        <v>13</v>
      </c>
      <c r="W306">
        <v>-6</v>
      </c>
    </row>
    <row r="307" spans="1:23">
      <c r="A307" s="361">
        <v>300</v>
      </c>
      <c r="B307" s="80">
        <v>2</v>
      </c>
      <c r="C307" t="s">
        <v>95</v>
      </c>
      <c r="D307" s="46">
        <v>35707</v>
      </c>
      <c r="E307" t="s">
        <v>93</v>
      </c>
      <c r="F307" s="45" t="s">
        <v>0</v>
      </c>
      <c r="G307" t="s">
        <v>74</v>
      </c>
      <c r="H307" t="s">
        <v>147</v>
      </c>
      <c r="J307">
        <v>1</v>
      </c>
      <c r="K307">
        <v>0</v>
      </c>
      <c r="L307">
        <v>3</v>
      </c>
      <c r="O307">
        <v>2</v>
      </c>
      <c r="P307" t="s">
        <v>1</v>
      </c>
      <c r="Q307">
        <v>6</v>
      </c>
      <c r="S307">
        <v>6</v>
      </c>
      <c r="T307" t="s">
        <v>1</v>
      </c>
      <c r="U307">
        <v>12</v>
      </c>
      <c r="W307">
        <v>-6</v>
      </c>
    </row>
    <row r="308" spans="1:23">
      <c r="A308" s="361">
        <v>301</v>
      </c>
      <c r="B308" s="80">
        <v>35</v>
      </c>
      <c r="C308" t="s">
        <v>127</v>
      </c>
      <c r="D308" s="46">
        <v>35854</v>
      </c>
      <c r="E308" t="s">
        <v>124</v>
      </c>
      <c r="F308" s="45" t="s">
        <v>0</v>
      </c>
      <c r="G308" t="s">
        <v>108</v>
      </c>
      <c r="H308" t="s">
        <v>147</v>
      </c>
      <c r="J308">
        <v>1</v>
      </c>
      <c r="K308">
        <v>0</v>
      </c>
      <c r="L308">
        <v>3</v>
      </c>
      <c r="O308">
        <v>2</v>
      </c>
      <c r="P308" t="s">
        <v>1</v>
      </c>
      <c r="Q308">
        <v>6</v>
      </c>
      <c r="S308">
        <v>18</v>
      </c>
      <c r="T308" t="s">
        <v>1</v>
      </c>
      <c r="U308">
        <v>25</v>
      </c>
      <c r="W308">
        <v>-7</v>
      </c>
    </row>
    <row r="309" spans="1:23">
      <c r="A309" s="361">
        <v>302</v>
      </c>
      <c r="B309" s="80">
        <v>29</v>
      </c>
      <c r="C309" t="s">
        <v>133</v>
      </c>
      <c r="D309" s="46">
        <v>35833</v>
      </c>
      <c r="E309" t="s">
        <v>130</v>
      </c>
      <c r="F309" s="45" t="s">
        <v>0</v>
      </c>
      <c r="G309" t="s">
        <v>74</v>
      </c>
      <c r="H309" t="s">
        <v>147</v>
      </c>
      <c r="J309">
        <v>1</v>
      </c>
      <c r="K309">
        <v>0</v>
      </c>
      <c r="L309">
        <v>3</v>
      </c>
      <c r="O309">
        <v>2</v>
      </c>
      <c r="P309" t="s">
        <v>1</v>
      </c>
      <c r="Q309">
        <v>6</v>
      </c>
      <c r="S309">
        <v>12</v>
      </c>
      <c r="T309" t="s">
        <v>1</v>
      </c>
      <c r="U309">
        <v>19</v>
      </c>
      <c r="W309">
        <v>-7</v>
      </c>
    </row>
    <row r="310" spans="1:23">
      <c r="A310" s="361">
        <v>303</v>
      </c>
      <c r="B310" s="80">
        <v>12</v>
      </c>
      <c r="C310" t="s">
        <v>132</v>
      </c>
      <c r="D310" s="46">
        <v>35777</v>
      </c>
      <c r="E310" t="s">
        <v>130</v>
      </c>
      <c r="F310" s="45" t="s">
        <v>0</v>
      </c>
      <c r="G310" t="s">
        <v>124</v>
      </c>
      <c r="H310" t="s">
        <v>147</v>
      </c>
      <c r="J310">
        <v>0</v>
      </c>
      <c r="K310">
        <v>2</v>
      </c>
      <c r="L310">
        <v>2</v>
      </c>
      <c r="O310">
        <v>2</v>
      </c>
      <c r="P310" t="s">
        <v>1</v>
      </c>
      <c r="Q310">
        <v>6</v>
      </c>
      <c r="S310">
        <v>12</v>
      </c>
      <c r="T310" t="s">
        <v>1</v>
      </c>
      <c r="U310">
        <v>19</v>
      </c>
      <c r="W310">
        <v>-7</v>
      </c>
    </row>
    <row r="311" spans="1:23">
      <c r="A311" s="361">
        <v>304</v>
      </c>
      <c r="B311" s="80">
        <v>44</v>
      </c>
      <c r="C311" t="s">
        <v>107</v>
      </c>
      <c r="D311" s="46">
        <v>35936</v>
      </c>
      <c r="E311" t="s">
        <v>108</v>
      </c>
      <c r="F311" s="45" t="s">
        <v>0</v>
      </c>
      <c r="G311" t="s">
        <v>86</v>
      </c>
      <c r="H311" t="s">
        <v>147</v>
      </c>
      <c r="J311">
        <v>1</v>
      </c>
      <c r="K311">
        <v>0</v>
      </c>
      <c r="L311">
        <v>3</v>
      </c>
      <c r="O311">
        <v>2</v>
      </c>
      <c r="P311" t="s">
        <v>1</v>
      </c>
      <c r="Q311">
        <v>6</v>
      </c>
      <c r="S311">
        <v>11</v>
      </c>
      <c r="T311" t="s">
        <v>1</v>
      </c>
      <c r="U311">
        <v>18</v>
      </c>
      <c r="W311">
        <v>-7</v>
      </c>
    </row>
    <row r="312" spans="1:23">
      <c r="A312" s="361">
        <v>305</v>
      </c>
      <c r="B312" s="80">
        <v>4</v>
      </c>
      <c r="C312" t="s">
        <v>134</v>
      </c>
      <c r="D312" s="46">
        <v>35734</v>
      </c>
      <c r="E312" t="s">
        <v>130</v>
      </c>
      <c r="F312" s="45" t="s">
        <v>0</v>
      </c>
      <c r="G312" t="s">
        <v>137</v>
      </c>
      <c r="H312" t="s">
        <v>147</v>
      </c>
      <c r="J312">
        <v>1</v>
      </c>
      <c r="K312">
        <v>0</v>
      </c>
      <c r="L312">
        <v>3</v>
      </c>
      <c r="O312">
        <v>2</v>
      </c>
      <c r="P312" t="s">
        <v>1</v>
      </c>
      <c r="Q312">
        <v>6</v>
      </c>
      <c r="S312">
        <v>8</v>
      </c>
      <c r="T312" t="s">
        <v>1</v>
      </c>
      <c r="U312">
        <v>15</v>
      </c>
      <c r="W312">
        <v>-7</v>
      </c>
    </row>
    <row r="313" spans="1:23">
      <c r="A313" s="361">
        <v>306</v>
      </c>
      <c r="B313" s="80">
        <v>27</v>
      </c>
      <c r="C313" t="s">
        <v>249</v>
      </c>
      <c r="D313" s="46">
        <v>35833</v>
      </c>
      <c r="E313" t="s">
        <v>137</v>
      </c>
      <c r="F313" s="45" t="s">
        <v>0</v>
      </c>
      <c r="G313" t="s">
        <v>86</v>
      </c>
      <c r="H313" t="s">
        <v>147</v>
      </c>
      <c r="J313">
        <v>1</v>
      </c>
      <c r="K313">
        <v>0</v>
      </c>
      <c r="L313">
        <v>3</v>
      </c>
      <c r="O313">
        <v>2</v>
      </c>
      <c r="P313" t="s">
        <v>1</v>
      </c>
      <c r="Q313">
        <v>6</v>
      </c>
      <c r="S313">
        <v>7</v>
      </c>
      <c r="T313" t="s">
        <v>1</v>
      </c>
      <c r="U313">
        <v>14</v>
      </c>
      <c r="W313">
        <v>-7</v>
      </c>
    </row>
    <row r="314" spans="1:23">
      <c r="A314" s="361">
        <v>307</v>
      </c>
      <c r="B314" s="80">
        <v>15</v>
      </c>
      <c r="C314" t="s">
        <v>104</v>
      </c>
      <c r="D314" s="46">
        <v>35784</v>
      </c>
      <c r="E314" t="s">
        <v>100</v>
      </c>
      <c r="F314" s="45" t="s">
        <v>0</v>
      </c>
      <c r="G314" t="s">
        <v>108</v>
      </c>
      <c r="H314" t="s">
        <v>147</v>
      </c>
      <c r="J314">
        <v>1</v>
      </c>
      <c r="K314">
        <v>0</v>
      </c>
      <c r="L314">
        <v>3</v>
      </c>
      <c r="O314">
        <v>2</v>
      </c>
      <c r="P314" t="s">
        <v>1</v>
      </c>
      <c r="Q314">
        <v>6</v>
      </c>
      <c r="S314">
        <v>5</v>
      </c>
      <c r="T314" t="s">
        <v>1</v>
      </c>
      <c r="U314">
        <v>12</v>
      </c>
      <c r="W314">
        <v>-7</v>
      </c>
    </row>
    <row r="315" spans="1:23">
      <c r="A315" s="361">
        <v>308</v>
      </c>
      <c r="B315" s="80">
        <v>25</v>
      </c>
      <c r="C315" t="s">
        <v>138</v>
      </c>
      <c r="D315" s="46">
        <v>35833</v>
      </c>
      <c r="E315" t="s">
        <v>130</v>
      </c>
      <c r="F315" s="45" t="s">
        <v>0</v>
      </c>
      <c r="G315" t="s">
        <v>86</v>
      </c>
      <c r="H315" t="s">
        <v>147</v>
      </c>
      <c r="J315">
        <v>1</v>
      </c>
      <c r="K315">
        <v>0</v>
      </c>
      <c r="L315">
        <v>3</v>
      </c>
      <c r="O315">
        <v>2</v>
      </c>
      <c r="P315" t="s">
        <v>1</v>
      </c>
      <c r="Q315">
        <v>6</v>
      </c>
      <c r="S315">
        <v>17</v>
      </c>
      <c r="T315" t="s">
        <v>1</v>
      </c>
      <c r="U315">
        <v>25</v>
      </c>
      <c r="W315">
        <v>-8</v>
      </c>
    </row>
    <row r="316" spans="1:23">
      <c r="A316" s="361">
        <v>309</v>
      </c>
      <c r="B316" s="80">
        <v>43</v>
      </c>
      <c r="C316" t="s">
        <v>89</v>
      </c>
      <c r="D316" s="46">
        <v>35903</v>
      </c>
      <c r="E316" t="s">
        <v>86</v>
      </c>
      <c r="F316" s="45" t="s">
        <v>0</v>
      </c>
      <c r="G316" t="s">
        <v>80</v>
      </c>
      <c r="H316" t="s">
        <v>147</v>
      </c>
      <c r="J316">
        <v>1</v>
      </c>
      <c r="K316">
        <v>0</v>
      </c>
      <c r="L316">
        <v>3</v>
      </c>
      <c r="O316">
        <v>2</v>
      </c>
      <c r="P316" t="s">
        <v>1</v>
      </c>
      <c r="Q316">
        <v>6</v>
      </c>
      <c r="S316">
        <v>15</v>
      </c>
      <c r="T316" t="s">
        <v>1</v>
      </c>
      <c r="U316">
        <v>23</v>
      </c>
      <c r="W316">
        <v>-8</v>
      </c>
    </row>
    <row r="317" spans="1:23">
      <c r="A317" s="361">
        <v>310</v>
      </c>
      <c r="B317" s="80">
        <v>39</v>
      </c>
      <c r="C317" t="s">
        <v>109</v>
      </c>
      <c r="D317" s="46">
        <v>35861</v>
      </c>
      <c r="E317" t="s">
        <v>108</v>
      </c>
      <c r="F317" s="45" t="s">
        <v>0</v>
      </c>
      <c r="G317" t="s">
        <v>130</v>
      </c>
      <c r="H317" t="s">
        <v>147</v>
      </c>
      <c r="J317">
        <v>1</v>
      </c>
      <c r="K317">
        <v>0</v>
      </c>
      <c r="L317">
        <v>3</v>
      </c>
      <c r="O317">
        <v>2</v>
      </c>
      <c r="P317" t="s">
        <v>1</v>
      </c>
      <c r="Q317">
        <v>6</v>
      </c>
      <c r="S317">
        <v>13</v>
      </c>
      <c r="T317" t="s">
        <v>1</v>
      </c>
      <c r="U317">
        <v>21</v>
      </c>
      <c r="W317">
        <v>-8</v>
      </c>
    </row>
    <row r="318" spans="1:23">
      <c r="A318" s="361">
        <v>311</v>
      </c>
      <c r="B318" s="80">
        <v>18</v>
      </c>
      <c r="C318" t="s">
        <v>94</v>
      </c>
      <c r="D318" s="46">
        <v>35792</v>
      </c>
      <c r="E318" t="s">
        <v>93</v>
      </c>
      <c r="F318" s="45" t="s">
        <v>0</v>
      </c>
      <c r="G318" t="s">
        <v>100</v>
      </c>
      <c r="H318" t="s">
        <v>147</v>
      </c>
      <c r="J318">
        <v>1</v>
      </c>
      <c r="K318">
        <v>0</v>
      </c>
      <c r="L318">
        <v>3</v>
      </c>
      <c r="O318">
        <v>2</v>
      </c>
      <c r="P318" t="s">
        <v>1</v>
      </c>
      <c r="Q318">
        <v>6</v>
      </c>
      <c r="S318">
        <v>13</v>
      </c>
      <c r="T318" t="s">
        <v>1</v>
      </c>
      <c r="U318">
        <v>21</v>
      </c>
      <c r="W318">
        <v>-8</v>
      </c>
    </row>
    <row r="319" spans="1:23">
      <c r="A319" s="361">
        <v>312</v>
      </c>
      <c r="B319" s="80">
        <v>29</v>
      </c>
      <c r="C319" t="s">
        <v>134</v>
      </c>
      <c r="D319" s="46">
        <v>35833</v>
      </c>
      <c r="E319" t="s">
        <v>130</v>
      </c>
      <c r="F319" s="45" t="s">
        <v>0</v>
      </c>
      <c r="G319" t="s">
        <v>74</v>
      </c>
      <c r="H319" t="s">
        <v>147</v>
      </c>
      <c r="J319">
        <v>1</v>
      </c>
      <c r="K319">
        <v>0</v>
      </c>
      <c r="L319">
        <v>3</v>
      </c>
      <c r="O319">
        <v>2</v>
      </c>
      <c r="P319" t="s">
        <v>1</v>
      </c>
      <c r="Q319">
        <v>6</v>
      </c>
      <c r="S319">
        <v>12</v>
      </c>
      <c r="T319" t="s">
        <v>1</v>
      </c>
      <c r="U319">
        <v>21</v>
      </c>
      <c r="W319">
        <v>-9</v>
      </c>
    </row>
    <row r="320" spans="1:23">
      <c r="A320" s="361">
        <v>313</v>
      </c>
      <c r="B320" s="80">
        <v>23</v>
      </c>
      <c r="C320" t="s">
        <v>142</v>
      </c>
      <c r="D320" s="46">
        <v>35833</v>
      </c>
      <c r="E320" t="s">
        <v>137</v>
      </c>
      <c r="F320" s="45" t="s">
        <v>0</v>
      </c>
      <c r="G320" t="s">
        <v>93</v>
      </c>
      <c r="H320" t="s">
        <v>147</v>
      </c>
      <c r="J320">
        <v>1</v>
      </c>
      <c r="K320">
        <v>0</v>
      </c>
      <c r="L320">
        <v>3</v>
      </c>
      <c r="O320">
        <v>2</v>
      </c>
      <c r="P320" t="s">
        <v>1</v>
      </c>
      <c r="Q320">
        <v>6</v>
      </c>
      <c r="S320">
        <v>6</v>
      </c>
      <c r="T320" t="s">
        <v>1</v>
      </c>
      <c r="U320">
        <v>15</v>
      </c>
      <c r="W320">
        <v>-9</v>
      </c>
    </row>
    <row r="321" spans="1:23">
      <c r="A321" s="361">
        <v>314</v>
      </c>
      <c r="B321" s="80">
        <v>35</v>
      </c>
      <c r="C321" t="s">
        <v>111</v>
      </c>
      <c r="D321" s="46">
        <v>35854</v>
      </c>
      <c r="E321" t="s">
        <v>108</v>
      </c>
      <c r="F321" s="45" t="s">
        <v>0</v>
      </c>
      <c r="G321" t="s">
        <v>124</v>
      </c>
      <c r="H321" t="s">
        <v>147</v>
      </c>
      <c r="J321">
        <v>1</v>
      </c>
      <c r="K321">
        <v>0</v>
      </c>
      <c r="L321">
        <v>3</v>
      </c>
      <c r="O321">
        <v>2</v>
      </c>
      <c r="P321" t="s">
        <v>1</v>
      </c>
      <c r="Q321">
        <v>6</v>
      </c>
      <c r="S321">
        <v>15</v>
      </c>
      <c r="T321" t="s">
        <v>1</v>
      </c>
      <c r="U321">
        <v>25</v>
      </c>
      <c r="W321">
        <v>-10</v>
      </c>
    </row>
    <row r="322" spans="1:23">
      <c r="A322" s="361">
        <v>315</v>
      </c>
      <c r="B322" s="80">
        <v>21</v>
      </c>
      <c r="C322" t="s">
        <v>118</v>
      </c>
      <c r="D322" s="46">
        <v>35826</v>
      </c>
      <c r="E322" t="s">
        <v>115</v>
      </c>
      <c r="F322" s="45" t="s">
        <v>0</v>
      </c>
      <c r="G322" t="s">
        <v>80</v>
      </c>
      <c r="H322" t="s">
        <v>147</v>
      </c>
      <c r="J322">
        <v>1</v>
      </c>
      <c r="K322">
        <v>0</v>
      </c>
      <c r="L322">
        <v>3</v>
      </c>
      <c r="O322">
        <v>2</v>
      </c>
      <c r="P322" t="s">
        <v>1</v>
      </c>
      <c r="Q322">
        <v>6</v>
      </c>
      <c r="S322">
        <v>4</v>
      </c>
      <c r="T322" t="s">
        <v>1</v>
      </c>
      <c r="U322">
        <v>16</v>
      </c>
      <c r="W322">
        <v>-12</v>
      </c>
    </row>
    <row r="323" spans="1:23">
      <c r="A323" s="361">
        <v>316</v>
      </c>
      <c r="B323" s="80">
        <v>44</v>
      </c>
      <c r="C323" t="s">
        <v>109</v>
      </c>
      <c r="D323" s="46">
        <v>35936</v>
      </c>
      <c r="E323" t="s">
        <v>108</v>
      </c>
      <c r="F323" s="45" t="s">
        <v>0</v>
      </c>
      <c r="G323" t="s">
        <v>86</v>
      </c>
      <c r="H323" t="s">
        <v>147</v>
      </c>
      <c r="J323">
        <v>1</v>
      </c>
      <c r="K323">
        <v>0</v>
      </c>
      <c r="L323">
        <v>3</v>
      </c>
      <c r="O323">
        <v>2</v>
      </c>
      <c r="P323" t="s">
        <v>1</v>
      </c>
      <c r="Q323">
        <v>6</v>
      </c>
      <c r="S323">
        <v>12</v>
      </c>
      <c r="T323" t="s">
        <v>1</v>
      </c>
      <c r="U323">
        <v>25</v>
      </c>
      <c r="W323">
        <v>-13</v>
      </c>
    </row>
    <row r="324" spans="1:23">
      <c r="A324" s="361">
        <v>317</v>
      </c>
      <c r="B324" s="80">
        <v>42</v>
      </c>
      <c r="C324" t="s">
        <v>118</v>
      </c>
      <c r="D324" s="46">
        <v>35903</v>
      </c>
      <c r="E324" t="s">
        <v>115</v>
      </c>
      <c r="F324" s="45" t="s">
        <v>0</v>
      </c>
      <c r="G324" t="s">
        <v>74</v>
      </c>
      <c r="H324" t="s">
        <v>147</v>
      </c>
      <c r="J324">
        <v>1</v>
      </c>
      <c r="K324">
        <v>0</v>
      </c>
      <c r="L324">
        <v>3</v>
      </c>
      <c r="O324">
        <v>2</v>
      </c>
      <c r="P324" t="s">
        <v>1</v>
      </c>
      <c r="Q324">
        <v>6</v>
      </c>
      <c r="S324">
        <v>9</v>
      </c>
      <c r="T324" t="s">
        <v>1</v>
      </c>
      <c r="U324">
        <v>23</v>
      </c>
      <c r="W324">
        <v>-14</v>
      </c>
    </row>
    <row r="325" spans="1:23">
      <c r="A325" s="361">
        <v>318</v>
      </c>
      <c r="B325" s="80">
        <v>3</v>
      </c>
      <c r="C325" t="s">
        <v>105</v>
      </c>
      <c r="D325" s="46">
        <v>35715</v>
      </c>
      <c r="E325" t="s">
        <v>100</v>
      </c>
      <c r="F325" s="45" t="s">
        <v>0</v>
      </c>
      <c r="G325" t="s">
        <v>74</v>
      </c>
      <c r="H325" t="s">
        <v>147</v>
      </c>
      <c r="J325">
        <v>0</v>
      </c>
      <c r="K325">
        <v>1</v>
      </c>
      <c r="L325">
        <v>3</v>
      </c>
      <c r="O325">
        <v>1</v>
      </c>
      <c r="P325" t="s">
        <v>1</v>
      </c>
      <c r="Q325">
        <v>7</v>
      </c>
      <c r="S325">
        <v>10</v>
      </c>
      <c r="T325" t="s">
        <v>1</v>
      </c>
      <c r="U325">
        <v>13</v>
      </c>
      <c r="W325">
        <v>-3</v>
      </c>
    </row>
    <row r="326" spans="1:23">
      <c r="A326" s="361">
        <v>319</v>
      </c>
      <c r="B326" s="80">
        <v>1</v>
      </c>
      <c r="C326" t="s">
        <v>119</v>
      </c>
      <c r="D326" s="46">
        <v>35701</v>
      </c>
      <c r="E326" t="s">
        <v>115</v>
      </c>
      <c r="F326" s="45" t="s">
        <v>0</v>
      </c>
      <c r="G326" t="s">
        <v>100</v>
      </c>
      <c r="H326" t="s">
        <v>147</v>
      </c>
      <c r="J326">
        <v>0</v>
      </c>
      <c r="K326">
        <v>1</v>
      </c>
      <c r="L326">
        <v>3</v>
      </c>
      <c r="O326">
        <v>1</v>
      </c>
      <c r="P326" t="s">
        <v>1</v>
      </c>
      <c r="Q326">
        <v>7</v>
      </c>
      <c r="S326">
        <v>17</v>
      </c>
      <c r="T326" t="s">
        <v>1</v>
      </c>
      <c r="U326">
        <v>22</v>
      </c>
      <c r="W326">
        <v>-5</v>
      </c>
    </row>
    <row r="327" spans="1:23">
      <c r="A327" s="361">
        <v>320</v>
      </c>
      <c r="B327" s="80">
        <v>44</v>
      </c>
      <c r="C327" t="s">
        <v>111</v>
      </c>
      <c r="D327" s="46">
        <v>35936</v>
      </c>
      <c r="E327" t="s">
        <v>108</v>
      </c>
      <c r="F327" s="45" t="s">
        <v>0</v>
      </c>
      <c r="G327" t="s">
        <v>86</v>
      </c>
      <c r="H327" t="s">
        <v>147</v>
      </c>
      <c r="J327">
        <v>0</v>
      </c>
      <c r="K327">
        <v>1</v>
      </c>
      <c r="L327">
        <v>3</v>
      </c>
      <c r="O327">
        <v>1</v>
      </c>
      <c r="P327" t="s">
        <v>1</v>
      </c>
      <c r="Q327">
        <v>7</v>
      </c>
      <c r="S327">
        <v>14</v>
      </c>
      <c r="T327" t="s">
        <v>1</v>
      </c>
      <c r="U327">
        <v>20</v>
      </c>
      <c r="W327">
        <v>-6</v>
      </c>
    </row>
    <row r="328" spans="1:23">
      <c r="A328" s="361">
        <v>321</v>
      </c>
      <c r="B328" s="80">
        <v>2</v>
      </c>
      <c r="C328" t="s">
        <v>94</v>
      </c>
      <c r="D328" s="46">
        <v>35707</v>
      </c>
      <c r="E328" t="s">
        <v>93</v>
      </c>
      <c r="F328" s="45" t="s">
        <v>0</v>
      </c>
      <c r="G328" t="s">
        <v>74</v>
      </c>
      <c r="H328" t="s">
        <v>147</v>
      </c>
      <c r="J328">
        <v>0</v>
      </c>
      <c r="K328">
        <v>1</v>
      </c>
      <c r="L328">
        <v>3</v>
      </c>
      <c r="O328">
        <v>1</v>
      </c>
      <c r="P328" t="s">
        <v>1</v>
      </c>
      <c r="Q328">
        <v>7</v>
      </c>
      <c r="S328">
        <v>14</v>
      </c>
      <c r="T328" t="s">
        <v>1</v>
      </c>
      <c r="U328">
        <v>20</v>
      </c>
      <c r="W328">
        <v>-6</v>
      </c>
    </row>
    <row r="329" spans="1:23">
      <c r="A329" s="361">
        <v>322</v>
      </c>
      <c r="B329" s="80">
        <v>23</v>
      </c>
      <c r="C329" t="s">
        <v>94</v>
      </c>
      <c r="D329" s="46">
        <v>35833</v>
      </c>
      <c r="E329" t="s">
        <v>93</v>
      </c>
      <c r="F329" s="45" t="s">
        <v>0</v>
      </c>
      <c r="G329" t="s">
        <v>137</v>
      </c>
      <c r="H329" t="s">
        <v>147</v>
      </c>
      <c r="J329">
        <v>0</v>
      </c>
      <c r="K329">
        <v>1</v>
      </c>
      <c r="L329">
        <v>3</v>
      </c>
      <c r="O329">
        <v>1</v>
      </c>
      <c r="P329" t="s">
        <v>1</v>
      </c>
      <c r="Q329">
        <v>7</v>
      </c>
      <c r="S329">
        <v>11</v>
      </c>
      <c r="T329" t="s">
        <v>1</v>
      </c>
      <c r="U329">
        <v>17</v>
      </c>
      <c r="W329">
        <v>-6</v>
      </c>
    </row>
    <row r="330" spans="1:23">
      <c r="A330" s="361">
        <v>323</v>
      </c>
      <c r="B330" s="80">
        <v>9</v>
      </c>
      <c r="C330" t="s">
        <v>111</v>
      </c>
      <c r="D330" s="46">
        <v>35756</v>
      </c>
      <c r="E330" t="s">
        <v>108</v>
      </c>
      <c r="F330" s="45" t="s">
        <v>0</v>
      </c>
      <c r="G330" t="s">
        <v>74</v>
      </c>
      <c r="H330" t="s">
        <v>147</v>
      </c>
      <c r="J330">
        <v>0</v>
      </c>
      <c r="K330">
        <v>1</v>
      </c>
      <c r="L330">
        <v>3</v>
      </c>
      <c r="O330">
        <v>1</v>
      </c>
      <c r="P330" t="s">
        <v>1</v>
      </c>
      <c r="Q330">
        <v>7</v>
      </c>
      <c r="S330">
        <v>11</v>
      </c>
      <c r="T330" t="s">
        <v>1</v>
      </c>
      <c r="U330">
        <v>17</v>
      </c>
      <c r="W330">
        <v>-6</v>
      </c>
    </row>
    <row r="331" spans="1:23">
      <c r="A331" s="361">
        <v>324</v>
      </c>
      <c r="B331" s="80">
        <v>6</v>
      </c>
      <c r="C331" t="s">
        <v>112</v>
      </c>
      <c r="D331" s="46">
        <v>35743</v>
      </c>
      <c r="E331" t="s">
        <v>108</v>
      </c>
      <c r="F331" s="45" t="s">
        <v>0</v>
      </c>
      <c r="G331" t="s">
        <v>93</v>
      </c>
      <c r="H331" t="s">
        <v>147</v>
      </c>
      <c r="J331">
        <v>0</v>
      </c>
      <c r="K331">
        <v>1</v>
      </c>
      <c r="L331">
        <v>3</v>
      </c>
      <c r="O331">
        <v>1</v>
      </c>
      <c r="P331" t="s">
        <v>1</v>
      </c>
      <c r="Q331">
        <v>7</v>
      </c>
      <c r="S331">
        <v>8</v>
      </c>
      <c r="T331" t="s">
        <v>1</v>
      </c>
      <c r="U331">
        <v>14</v>
      </c>
      <c r="W331">
        <v>-6</v>
      </c>
    </row>
    <row r="332" spans="1:23">
      <c r="A332" s="361">
        <v>325</v>
      </c>
      <c r="B332" s="80">
        <v>17</v>
      </c>
      <c r="C332" t="s">
        <v>105</v>
      </c>
      <c r="D332" s="46">
        <v>35792</v>
      </c>
      <c r="E332" t="s">
        <v>100</v>
      </c>
      <c r="F332" s="45" t="s">
        <v>0</v>
      </c>
      <c r="G332" t="s">
        <v>86</v>
      </c>
      <c r="H332" t="s">
        <v>147</v>
      </c>
      <c r="J332">
        <v>0</v>
      </c>
      <c r="K332">
        <v>1</v>
      </c>
      <c r="L332">
        <v>3</v>
      </c>
      <c r="O332">
        <v>1</v>
      </c>
      <c r="P332" t="s">
        <v>1</v>
      </c>
      <c r="Q332">
        <v>7</v>
      </c>
      <c r="S332">
        <v>13</v>
      </c>
      <c r="T332" t="s">
        <v>1</v>
      </c>
      <c r="U332">
        <v>20</v>
      </c>
      <c r="W332">
        <v>-7</v>
      </c>
    </row>
    <row r="333" spans="1:23">
      <c r="A333" s="361">
        <v>326</v>
      </c>
      <c r="B333" s="80">
        <v>8</v>
      </c>
      <c r="C333" t="s">
        <v>111</v>
      </c>
      <c r="D333" s="46">
        <v>35743</v>
      </c>
      <c r="E333" t="s">
        <v>108</v>
      </c>
      <c r="F333" s="45" t="s">
        <v>0</v>
      </c>
      <c r="G333" t="s">
        <v>80</v>
      </c>
      <c r="H333" t="s">
        <v>147</v>
      </c>
      <c r="J333">
        <v>0</v>
      </c>
      <c r="K333">
        <v>1</v>
      </c>
      <c r="L333">
        <v>3</v>
      </c>
      <c r="O333">
        <v>1</v>
      </c>
      <c r="P333" t="s">
        <v>1</v>
      </c>
      <c r="Q333">
        <v>7</v>
      </c>
      <c r="S333">
        <v>12</v>
      </c>
      <c r="T333" t="s">
        <v>1</v>
      </c>
      <c r="U333">
        <v>19</v>
      </c>
      <c r="W333">
        <v>-7</v>
      </c>
    </row>
    <row r="334" spans="1:23">
      <c r="A334" s="361">
        <v>327</v>
      </c>
      <c r="B334" s="80">
        <v>5</v>
      </c>
      <c r="C334" t="s">
        <v>96</v>
      </c>
      <c r="D334" s="46">
        <v>35742</v>
      </c>
      <c r="E334" t="s">
        <v>93</v>
      </c>
      <c r="F334" s="45" t="s">
        <v>0</v>
      </c>
      <c r="G334" t="s">
        <v>124</v>
      </c>
      <c r="H334" t="s">
        <v>147</v>
      </c>
      <c r="J334">
        <v>0</v>
      </c>
      <c r="K334">
        <v>1</v>
      </c>
      <c r="L334">
        <v>3</v>
      </c>
      <c r="O334">
        <v>1</v>
      </c>
      <c r="P334" t="s">
        <v>1</v>
      </c>
      <c r="Q334">
        <v>7</v>
      </c>
      <c r="S334">
        <v>9</v>
      </c>
      <c r="T334" t="s">
        <v>1</v>
      </c>
      <c r="U334">
        <v>17</v>
      </c>
      <c r="W334">
        <v>-8</v>
      </c>
    </row>
    <row r="335" spans="1:23">
      <c r="A335" s="361">
        <v>328</v>
      </c>
      <c r="B335" s="80">
        <v>10</v>
      </c>
      <c r="C335" t="s">
        <v>85</v>
      </c>
      <c r="D335" s="46">
        <v>35763</v>
      </c>
      <c r="E335" t="s">
        <v>86</v>
      </c>
      <c r="F335" s="45" t="s">
        <v>0</v>
      </c>
      <c r="G335" t="s">
        <v>115</v>
      </c>
      <c r="H335" t="s">
        <v>147</v>
      </c>
      <c r="J335">
        <v>0</v>
      </c>
      <c r="K335">
        <v>1</v>
      </c>
      <c r="L335">
        <v>3</v>
      </c>
      <c r="O335">
        <v>1</v>
      </c>
      <c r="P335" t="s">
        <v>1</v>
      </c>
      <c r="Q335">
        <v>7</v>
      </c>
      <c r="S335">
        <v>7</v>
      </c>
      <c r="T335" t="s">
        <v>1</v>
      </c>
      <c r="U335">
        <v>15</v>
      </c>
      <c r="W335">
        <v>-8</v>
      </c>
    </row>
    <row r="336" spans="1:23">
      <c r="A336" s="361">
        <v>329</v>
      </c>
      <c r="B336" s="80">
        <v>26</v>
      </c>
      <c r="C336" t="s">
        <v>141</v>
      </c>
      <c r="D336" s="46">
        <v>35833</v>
      </c>
      <c r="E336" t="s">
        <v>137</v>
      </c>
      <c r="F336" s="45" t="s">
        <v>0</v>
      </c>
      <c r="G336" t="s">
        <v>74</v>
      </c>
      <c r="H336" t="s">
        <v>147</v>
      </c>
      <c r="J336">
        <v>0</v>
      </c>
      <c r="K336">
        <v>1</v>
      </c>
      <c r="L336">
        <v>3</v>
      </c>
      <c r="O336">
        <v>1</v>
      </c>
      <c r="P336" t="s">
        <v>1</v>
      </c>
      <c r="Q336">
        <v>7</v>
      </c>
      <c r="S336">
        <v>5</v>
      </c>
      <c r="T336" t="s">
        <v>1</v>
      </c>
      <c r="U336">
        <v>13</v>
      </c>
      <c r="W336">
        <v>-8</v>
      </c>
    </row>
    <row r="337" spans="1:23">
      <c r="A337" s="361">
        <v>330</v>
      </c>
      <c r="B337" s="80">
        <v>16</v>
      </c>
      <c r="C337" t="s">
        <v>90</v>
      </c>
      <c r="D337" s="46">
        <v>35792</v>
      </c>
      <c r="E337" t="s">
        <v>86</v>
      </c>
      <c r="F337" s="45" t="s">
        <v>0</v>
      </c>
      <c r="G337" t="s">
        <v>93</v>
      </c>
      <c r="H337" t="s">
        <v>147</v>
      </c>
      <c r="J337">
        <v>0</v>
      </c>
      <c r="K337">
        <v>1</v>
      </c>
      <c r="L337">
        <v>3</v>
      </c>
      <c r="O337">
        <v>1</v>
      </c>
      <c r="P337" t="s">
        <v>1</v>
      </c>
      <c r="Q337">
        <v>7</v>
      </c>
      <c r="S337">
        <v>15</v>
      </c>
      <c r="T337" t="s">
        <v>1</v>
      </c>
      <c r="U337">
        <v>24</v>
      </c>
      <c r="W337">
        <v>-9</v>
      </c>
    </row>
    <row r="338" spans="1:23">
      <c r="A338" s="361">
        <v>331</v>
      </c>
      <c r="B338" s="80">
        <v>12</v>
      </c>
      <c r="C338" t="s">
        <v>133</v>
      </c>
      <c r="D338" s="46">
        <v>35777</v>
      </c>
      <c r="E338" t="s">
        <v>130</v>
      </c>
      <c r="F338" s="45" t="s">
        <v>0</v>
      </c>
      <c r="G338" t="s">
        <v>124</v>
      </c>
      <c r="H338" t="s">
        <v>147</v>
      </c>
      <c r="J338">
        <v>0</v>
      </c>
      <c r="K338">
        <v>1</v>
      </c>
      <c r="L338">
        <v>3</v>
      </c>
      <c r="O338">
        <v>1</v>
      </c>
      <c r="P338" t="s">
        <v>1</v>
      </c>
      <c r="Q338">
        <v>7</v>
      </c>
      <c r="S338">
        <v>11</v>
      </c>
      <c r="T338" t="s">
        <v>1</v>
      </c>
      <c r="U338">
        <v>20</v>
      </c>
      <c r="W338">
        <v>-9</v>
      </c>
    </row>
    <row r="339" spans="1:23">
      <c r="A339" s="361">
        <v>332</v>
      </c>
      <c r="B339" s="80">
        <v>36</v>
      </c>
      <c r="C339" t="s">
        <v>105</v>
      </c>
      <c r="D339" s="46">
        <v>35854</v>
      </c>
      <c r="E339" t="s">
        <v>100</v>
      </c>
      <c r="F339" s="45" t="s">
        <v>0</v>
      </c>
      <c r="G339" t="s">
        <v>124</v>
      </c>
      <c r="H339" t="s">
        <v>147</v>
      </c>
      <c r="J339">
        <v>0</v>
      </c>
      <c r="K339">
        <v>1</v>
      </c>
      <c r="L339">
        <v>3</v>
      </c>
      <c r="O339">
        <v>1</v>
      </c>
      <c r="P339" t="s">
        <v>1</v>
      </c>
      <c r="Q339">
        <v>7</v>
      </c>
      <c r="S339">
        <v>8</v>
      </c>
      <c r="T339" t="s">
        <v>1</v>
      </c>
      <c r="U339">
        <v>17</v>
      </c>
      <c r="W339">
        <v>-9</v>
      </c>
    </row>
    <row r="340" spans="1:23">
      <c r="A340" s="361">
        <v>333</v>
      </c>
      <c r="B340" s="80">
        <v>27</v>
      </c>
      <c r="C340" t="s">
        <v>136</v>
      </c>
      <c r="D340" s="46">
        <v>35833</v>
      </c>
      <c r="E340" t="s">
        <v>137</v>
      </c>
      <c r="F340" s="45" t="s">
        <v>0</v>
      </c>
      <c r="G340" t="s">
        <v>86</v>
      </c>
      <c r="H340" t="s">
        <v>147</v>
      </c>
      <c r="J340">
        <v>0</v>
      </c>
      <c r="K340">
        <v>1</v>
      </c>
      <c r="L340">
        <v>3</v>
      </c>
      <c r="O340">
        <v>1</v>
      </c>
      <c r="P340" t="s">
        <v>1</v>
      </c>
      <c r="Q340">
        <v>7</v>
      </c>
      <c r="S340">
        <v>8</v>
      </c>
      <c r="T340" t="s">
        <v>1</v>
      </c>
      <c r="U340">
        <v>17</v>
      </c>
      <c r="W340">
        <v>-9</v>
      </c>
    </row>
    <row r="341" spans="1:23">
      <c r="A341" s="361">
        <v>334</v>
      </c>
      <c r="B341" s="80">
        <v>30</v>
      </c>
      <c r="C341" t="s">
        <v>134</v>
      </c>
      <c r="D341" s="46">
        <v>35841</v>
      </c>
      <c r="E341" t="s">
        <v>130</v>
      </c>
      <c r="F341" s="45" t="s">
        <v>0</v>
      </c>
      <c r="G341" t="s">
        <v>115</v>
      </c>
      <c r="H341" t="s">
        <v>147</v>
      </c>
      <c r="J341">
        <v>0</v>
      </c>
      <c r="K341">
        <v>1</v>
      </c>
      <c r="L341">
        <v>3</v>
      </c>
      <c r="O341">
        <v>1</v>
      </c>
      <c r="P341" t="s">
        <v>1</v>
      </c>
      <c r="Q341">
        <v>7</v>
      </c>
      <c r="S341">
        <v>15</v>
      </c>
      <c r="T341" t="s">
        <v>1</v>
      </c>
      <c r="U341">
        <v>25</v>
      </c>
      <c r="W341">
        <v>-10</v>
      </c>
    </row>
    <row r="342" spans="1:23">
      <c r="A342" s="361">
        <v>335</v>
      </c>
      <c r="B342" s="80">
        <v>18</v>
      </c>
      <c r="C342" t="s">
        <v>96</v>
      </c>
      <c r="D342" s="46">
        <v>35792</v>
      </c>
      <c r="E342" t="s">
        <v>93</v>
      </c>
      <c r="F342" s="45" t="s">
        <v>0</v>
      </c>
      <c r="G342" t="s">
        <v>100</v>
      </c>
      <c r="H342" t="s">
        <v>147</v>
      </c>
      <c r="J342">
        <v>0</v>
      </c>
      <c r="K342">
        <v>1</v>
      </c>
      <c r="L342">
        <v>3</v>
      </c>
      <c r="O342">
        <v>1</v>
      </c>
      <c r="P342" t="s">
        <v>1</v>
      </c>
      <c r="Q342">
        <v>7</v>
      </c>
      <c r="S342">
        <v>11</v>
      </c>
      <c r="T342" t="s">
        <v>1</v>
      </c>
      <c r="U342">
        <v>21</v>
      </c>
      <c r="W342">
        <v>-10</v>
      </c>
    </row>
    <row r="343" spans="1:23">
      <c r="A343" s="361">
        <v>336</v>
      </c>
      <c r="B343" s="80">
        <v>37</v>
      </c>
      <c r="C343" t="s">
        <v>104</v>
      </c>
      <c r="D343" s="46">
        <v>35854</v>
      </c>
      <c r="E343" t="s">
        <v>100</v>
      </c>
      <c r="F343" s="45" t="s">
        <v>0</v>
      </c>
      <c r="G343" t="s">
        <v>80</v>
      </c>
      <c r="H343" t="s">
        <v>147</v>
      </c>
      <c r="J343">
        <v>0</v>
      </c>
      <c r="K343">
        <v>1</v>
      </c>
      <c r="L343">
        <v>3</v>
      </c>
      <c r="O343">
        <v>1</v>
      </c>
      <c r="P343" t="s">
        <v>1</v>
      </c>
      <c r="Q343">
        <v>7</v>
      </c>
      <c r="S343">
        <v>6</v>
      </c>
      <c r="T343" t="s">
        <v>1</v>
      </c>
      <c r="U343">
        <v>16</v>
      </c>
      <c r="W343">
        <v>-10</v>
      </c>
    </row>
    <row r="344" spans="1:23">
      <c r="A344" s="361">
        <v>337</v>
      </c>
      <c r="B344" s="80">
        <v>37</v>
      </c>
      <c r="C344" t="s">
        <v>79</v>
      </c>
      <c r="D344" s="46">
        <v>35854</v>
      </c>
      <c r="E344" t="s">
        <v>80</v>
      </c>
      <c r="F344" s="45" t="s">
        <v>0</v>
      </c>
      <c r="G344" t="s">
        <v>100</v>
      </c>
      <c r="H344" t="s">
        <v>147</v>
      </c>
      <c r="J344">
        <v>0</v>
      </c>
      <c r="K344">
        <v>1</v>
      </c>
      <c r="L344">
        <v>3</v>
      </c>
      <c r="O344">
        <v>1</v>
      </c>
      <c r="P344" t="s">
        <v>1</v>
      </c>
      <c r="Q344">
        <v>7</v>
      </c>
      <c r="S344">
        <v>6</v>
      </c>
      <c r="T344" t="s">
        <v>1</v>
      </c>
      <c r="U344">
        <v>16</v>
      </c>
      <c r="W344">
        <v>-10</v>
      </c>
    </row>
    <row r="345" spans="1:23">
      <c r="A345" s="361">
        <v>338</v>
      </c>
      <c r="B345" s="80">
        <v>45</v>
      </c>
      <c r="C345" t="s">
        <v>92</v>
      </c>
      <c r="D345" s="46">
        <v>35939</v>
      </c>
      <c r="E345" t="s">
        <v>93</v>
      </c>
      <c r="F345" s="45" t="s">
        <v>0</v>
      </c>
      <c r="G345" t="s">
        <v>115</v>
      </c>
      <c r="H345" t="s">
        <v>147</v>
      </c>
      <c r="J345">
        <v>0</v>
      </c>
      <c r="K345">
        <v>1</v>
      </c>
      <c r="L345">
        <v>3</v>
      </c>
      <c r="O345">
        <v>1</v>
      </c>
      <c r="P345" t="s">
        <v>1</v>
      </c>
      <c r="Q345">
        <v>7</v>
      </c>
      <c r="S345">
        <v>13</v>
      </c>
      <c r="T345" t="s">
        <v>1</v>
      </c>
      <c r="U345">
        <v>24</v>
      </c>
      <c r="W345">
        <v>-11</v>
      </c>
    </row>
    <row r="346" spans="1:23">
      <c r="A346" s="361">
        <v>339</v>
      </c>
      <c r="B346" s="80">
        <v>17</v>
      </c>
      <c r="C346" t="s">
        <v>102</v>
      </c>
      <c r="D346" s="46">
        <v>35792</v>
      </c>
      <c r="E346" t="s">
        <v>100</v>
      </c>
      <c r="F346" s="45" t="s">
        <v>0</v>
      </c>
      <c r="G346" t="s">
        <v>86</v>
      </c>
      <c r="H346" t="s">
        <v>147</v>
      </c>
      <c r="J346">
        <v>0</v>
      </c>
      <c r="K346">
        <v>1</v>
      </c>
      <c r="L346">
        <v>3</v>
      </c>
      <c r="O346">
        <v>1</v>
      </c>
      <c r="P346" t="s">
        <v>1</v>
      </c>
      <c r="Q346">
        <v>7</v>
      </c>
      <c r="S346">
        <v>11</v>
      </c>
      <c r="T346" t="s">
        <v>1</v>
      </c>
      <c r="U346">
        <v>22</v>
      </c>
      <c r="W346">
        <v>-11</v>
      </c>
    </row>
    <row r="347" spans="1:23">
      <c r="A347" s="361">
        <v>340</v>
      </c>
      <c r="B347" s="80">
        <v>26</v>
      </c>
      <c r="C347" t="s">
        <v>142</v>
      </c>
      <c r="D347" s="46">
        <v>35833</v>
      </c>
      <c r="E347" t="s">
        <v>137</v>
      </c>
      <c r="F347" s="45" t="s">
        <v>0</v>
      </c>
      <c r="G347" t="s">
        <v>74</v>
      </c>
      <c r="H347" t="s">
        <v>147</v>
      </c>
      <c r="J347">
        <v>0</v>
      </c>
      <c r="K347">
        <v>1</v>
      </c>
      <c r="L347">
        <v>3</v>
      </c>
      <c r="O347">
        <v>1</v>
      </c>
      <c r="P347" t="s">
        <v>1</v>
      </c>
      <c r="Q347">
        <v>7</v>
      </c>
      <c r="S347">
        <v>6</v>
      </c>
      <c r="T347" t="s">
        <v>1</v>
      </c>
      <c r="U347">
        <v>17</v>
      </c>
      <c r="W347">
        <v>-11</v>
      </c>
    </row>
    <row r="348" spans="1:23">
      <c r="A348" s="361">
        <v>341</v>
      </c>
      <c r="B348" s="80">
        <v>3</v>
      </c>
      <c r="C348" t="s">
        <v>99</v>
      </c>
      <c r="D348" s="46">
        <v>35715</v>
      </c>
      <c r="E348" t="s">
        <v>100</v>
      </c>
      <c r="F348" s="45" t="s">
        <v>0</v>
      </c>
      <c r="G348" t="s">
        <v>74</v>
      </c>
      <c r="H348" t="s">
        <v>147</v>
      </c>
      <c r="J348">
        <v>0</v>
      </c>
      <c r="K348">
        <v>1</v>
      </c>
      <c r="L348">
        <v>3</v>
      </c>
      <c r="O348">
        <v>1</v>
      </c>
      <c r="P348" t="s">
        <v>1</v>
      </c>
      <c r="Q348">
        <v>7</v>
      </c>
      <c r="S348">
        <v>7</v>
      </c>
      <c r="T348" t="s">
        <v>1</v>
      </c>
      <c r="U348">
        <v>19</v>
      </c>
      <c r="W348">
        <v>-12</v>
      </c>
    </row>
    <row r="349" spans="1:23">
      <c r="A349" s="361">
        <v>342</v>
      </c>
      <c r="B349" s="80">
        <v>41</v>
      </c>
      <c r="C349" t="s">
        <v>123</v>
      </c>
      <c r="D349" s="46">
        <v>35903</v>
      </c>
      <c r="E349" t="s">
        <v>124</v>
      </c>
      <c r="F349" s="45" t="s">
        <v>0</v>
      </c>
      <c r="G349" t="s">
        <v>80</v>
      </c>
      <c r="H349" t="s">
        <v>147</v>
      </c>
      <c r="J349">
        <v>0</v>
      </c>
      <c r="K349">
        <v>1</v>
      </c>
      <c r="L349">
        <v>3</v>
      </c>
      <c r="O349">
        <v>1</v>
      </c>
      <c r="P349" t="s">
        <v>1</v>
      </c>
      <c r="Q349">
        <v>7</v>
      </c>
      <c r="S349">
        <v>9</v>
      </c>
      <c r="T349" t="s">
        <v>1</v>
      </c>
      <c r="U349">
        <v>22</v>
      </c>
      <c r="W349">
        <v>-13</v>
      </c>
    </row>
    <row r="350" spans="1:23">
      <c r="A350" s="361">
        <v>343</v>
      </c>
      <c r="B350" s="80">
        <v>31</v>
      </c>
      <c r="C350" t="s">
        <v>136</v>
      </c>
      <c r="D350" s="46">
        <v>35841</v>
      </c>
      <c r="E350" t="s">
        <v>137</v>
      </c>
      <c r="F350" s="45" t="s">
        <v>0</v>
      </c>
      <c r="G350" t="s">
        <v>115</v>
      </c>
      <c r="H350" t="s">
        <v>147</v>
      </c>
      <c r="J350">
        <v>0</v>
      </c>
      <c r="K350">
        <v>0</v>
      </c>
      <c r="L350">
        <v>4</v>
      </c>
      <c r="O350">
        <v>0</v>
      </c>
      <c r="P350" t="s">
        <v>1</v>
      </c>
      <c r="Q350">
        <v>8</v>
      </c>
      <c r="S350">
        <v>14</v>
      </c>
      <c r="T350" t="s">
        <v>1</v>
      </c>
      <c r="U350">
        <v>20</v>
      </c>
      <c r="W350">
        <v>-6</v>
      </c>
    </row>
    <row r="351" spans="1:23">
      <c r="A351" s="361">
        <v>344</v>
      </c>
      <c r="B351" s="80">
        <v>25</v>
      </c>
      <c r="C351" t="s">
        <v>134</v>
      </c>
      <c r="D351" s="46">
        <v>35833</v>
      </c>
      <c r="E351" t="s">
        <v>130</v>
      </c>
      <c r="F351" s="45" t="s">
        <v>0</v>
      </c>
      <c r="G351" t="s">
        <v>86</v>
      </c>
      <c r="H351" t="s">
        <v>147</v>
      </c>
      <c r="J351">
        <v>0</v>
      </c>
      <c r="K351">
        <v>0</v>
      </c>
      <c r="L351">
        <v>4</v>
      </c>
      <c r="O351">
        <v>0</v>
      </c>
      <c r="P351" t="s">
        <v>1</v>
      </c>
      <c r="Q351">
        <v>8</v>
      </c>
      <c r="S351">
        <v>13</v>
      </c>
      <c r="T351" t="s">
        <v>1</v>
      </c>
      <c r="U351">
        <v>20</v>
      </c>
      <c r="W351">
        <v>-7</v>
      </c>
    </row>
    <row r="352" spans="1:23">
      <c r="A352" s="361">
        <v>345</v>
      </c>
      <c r="B352" s="80">
        <v>24</v>
      </c>
      <c r="C352" t="s">
        <v>88</v>
      </c>
      <c r="D352" s="46">
        <v>35833</v>
      </c>
      <c r="E352" t="s">
        <v>86</v>
      </c>
      <c r="F352" s="45" t="s">
        <v>0</v>
      </c>
      <c r="G352" t="s">
        <v>74</v>
      </c>
      <c r="H352" t="s">
        <v>147</v>
      </c>
      <c r="J352">
        <v>0</v>
      </c>
      <c r="K352">
        <v>0</v>
      </c>
      <c r="L352">
        <v>4</v>
      </c>
      <c r="O352">
        <v>0</v>
      </c>
      <c r="P352" t="s">
        <v>1</v>
      </c>
      <c r="Q352">
        <v>8</v>
      </c>
      <c r="S352">
        <v>7</v>
      </c>
      <c r="T352" t="s">
        <v>1</v>
      </c>
      <c r="U352">
        <v>14</v>
      </c>
      <c r="W352">
        <v>-7</v>
      </c>
    </row>
    <row r="353" spans="1:23">
      <c r="A353" s="361">
        <v>346</v>
      </c>
      <c r="B353" s="80">
        <v>34</v>
      </c>
      <c r="C353" t="s">
        <v>110</v>
      </c>
      <c r="D353" s="46">
        <v>35854</v>
      </c>
      <c r="E353" t="s">
        <v>108</v>
      </c>
      <c r="F353" s="45" t="s">
        <v>0</v>
      </c>
      <c r="G353" t="s">
        <v>115</v>
      </c>
      <c r="H353" t="s">
        <v>147</v>
      </c>
      <c r="J353">
        <v>0</v>
      </c>
      <c r="K353">
        <v>0</v>
      </c>
      <c r="L353">
        <v>4</v>
      </c>
      <c r="O353">
        <v>0</v>
      </c>
      <c r="P353" t="s">
        <v>1</v>
      </c>
      <c r="Q353">
        <v>8</v>
      </c>
      <c r="S353">
        <v>5</v>
      </c>
      <c r="T353" t="s">
        <v>1</v>
      </c>
      <c r="U353">
        <v>14</v>
      </c>
      <c r="W353">
        <v>-9</v>
      </c>
    </row>
    <row r="354" spans="1:23">
      <c r="A354" s="361">
        <v>347</v>
      </c>
      <c r="B354" s="80">
        <v>43</v>
      </c>
      <c r="C354" t="s">
        <v>87</v>
      </c>
      <c r="D354" s="46">
        <v>35903</v>
      </c>
      <c r="E354" t="s">
        <v>86</v>
      </c>
      <c r="F354" s="45" t="s">
        <v>0</v>
      </c>
      <c r="G354" t="s">
        <v>80</v>
      </c>
      <c r="H354" t="s">
        <v>147</v>
      </c>
      <c r="J354">
        <v>0</v>
      </c>
      <c r="K354">
        <v>0</v>
      </c>
      <c r="L354">
        <v>4</v>
      </c>
      <c r="O354">
        <v>0</v>
      </c>
      <c r="P354" t="s">
        <v>1</v>
      </c>
      <c r="Q354">
        <v>8</v>
      </c>
      <c r="S354">
        <v>15</v>
      </c>
      <c r="T354" t="s">
        <v>1</v>
      </c>
      <c r="U354">
        <v>25</v>
      </c>
      <c r="W354">
        <v>-10</v>
      </c>
    </row>
    <row r="355" spans="1:23">
      <c r="A355" s="361">
        <v>348</v>
      </c>
      <c r="B355" s="80">
        <v>39</v>
      </c>
      <c r="C355" t="s">
        <v>134</v>
      </c>
      <c r="D355" s="46">
        <v>35861</v>
      </c>
      <c r="E355" t="s">
        <v>130</v>
      </c>
      <c r="F355" s="45" t="s">
        <v>0</v>
      </c>
      <c r="G355" t="s">
        <v>108</v>
      </c>
      <c r="H355" t="s">
        <v>147</v>
      </c>
      <c r="J355">
        <v>0</v>
      </c>
      <c r="K355">
        <v>0</v>
      </c>
      <c r="L355">
        <v>4</v>
      </c>
      <c r="O355">
        <v>0</v>
      </c>
      <c r="P355" t="s">
        <v>1</v>
      </c>
      <c r="Q355">
        <v>8</v>
      </c>
      <c r="S355">
        <v>14</v>
      </c>
      <c r="T355" t="s">
        <v>1</v>
      </c>
      <c r="U355">
        <v>24</v>
      </c>
      <c r="W355">
        <v>-10</v>
      </c>
    </row>
    <row r="356" spans="1:23">
      <c r="A356" s="361">
        <v>349</v>
      </c>
      <c r="B356" s="80">
        <v>29</v>
      </c>
      <c r="C356" t="s">
        <v>138</v>
      </c>
      <c r="D356" s="46">
        <v>35833</v>
      </c>
      <c r="E356" t="s">
        <v>130</v>
      </c>
      <c r="F356" s="45" t="s">
        <v>0</v>
      </c>
      <c r="G356" t="s">
        <v>74</v>
      </c>
      <c r="H356" t="s">
        <v>147</v>
      </c>
      <c r="J356">
        <v>0</v>
      </c>
      <c r="K356">
        <v>0</v>
      </c>
      <c r="L356">
        <v>4</v>
      </c>
      <c r="O356">
        <v>0</v>
      </c>
      <c r="P356" t="s">
        <v>1</v>
      </c>
      <c r="Q356">
        <v>8</v>
      </c>
      <c r="S356">
        <v>10</v>
      </c>
      <c r="T356" t="s">
        <v>1</v>
      </c>
      <c r="U356">
        <v>20</v>
      </c>
      <c r="W356">
        <v>-10</v>
      </c>
    </row>
    <row r="357" spans="1:23">
      <c r="A357" s="361">
        <v>350</v>
      </c>
      <c r="B357" s="80">
        <v>12</v>
      </c>
      <c r="C357" t="s">
        <v>134</v>
      </c>
      <c r="D357" s="46">
        <v>35777</v>
      </c>
      <c r="E357" t="s">
        <v>130</v>
      </c>
      <c r="F357" s="45" t="s">
        <v>0</v>
      </c>
      <c r="G357" t="s">
        <v>124</v>
      </c>
      <c r="H357" t="s">
        <v>147</v>
      </c>
      <c r="J357">
        <v>0</v>
      </c>
      <c r="K357">
        <v>0</v>
      </c>
      <c r="L357">
        <v>4</v>
      </c>
      <c r="O357">
        <v>0</v>
      </c>
      <c r="P357" t="s">
        <v>1</v>
      </c>
      <c r="Q357">
        <v>8</v>
      </c>
      <c r="S357">
        <v>9</v>
      </c>
      <c r="T357" t="s">
        <v>1</v>
      </c>
      <c r="U357">
        <v>19</v>
      </c>
      <c r="W357">
        <v>-10</v>
      </c>
    </row>
    <row r="358" spans="1:23">
      <c r="A358" s="361">
        <v>351</v>
      </c>
      <c r="B358" s="80">
        <v>26</v>
      </c>
      <c r="C358" t="s">
        <v>136</v>
      </c>
      <c r="D358" s="46">
        <v>35833</v>
      </c>
      <c r="E358" t="s">
        <v>137</v>
      </c>
      <c r="F358" s="45" t="s">
        <v>0</v>
      </c>
      <c r="G358" t="s">
        <v>74</v>
      </c>
      <c r="H358" t="s">
        <v>147</v>
      </c>
      <c r="J358">
        <v>0</v>
      </c>
      <c r="K358">
        <v>0</v>
      </c>
      <c r="L358">
        <v>4</v>
      </c>
      <c r="O358">
        <v>0</v>
      </c>
      <c r="P358" t="s">
        <v>1</v>
      </c>
      <c r="Q358">
        <v>8</v>
      </c>
      <c r="S358">
        <v>7</v>
      </c>
      <c r="T358" t="s">
        <v>1</v>
      </c>
      <c r="U358">
        <v>17</v>
      </c>
      <c r="W358">
        <v>-10</v>
      </c>
    </row>
    <row r="359" spans="1:23">
      <c r="A359" s="361">
        <v>352</v>
      </c>
      <c r="B359" s="80">
        <v>11</v>
      </c>
      <c r="C359" t="s">
        <v>116</v>
      </c>
      <c r="D359" s="46">
        <v>35770</v>
      </c>
      <c r="E359" t="s">
        <v>115</v>
      </c>
      <c r="F359" s="45" t="s">
        <v>0</v>
      </c>
      <c r="G359" t="s">
        <v>124</v>
      </c>
      <c r="H359" t="s">
        <v>147</v>
      </c>
      <c r="J359">
        <v>0</v>
      </c>
      <c r="K359">
        <v>0</v>
      </c>
      <c r="L359">
        <v>4</v>
      </c>
      <c r="O359">
        <v>0</v>
      </c>
      <c r="P359" t="s">
        <v>1</v>
      </c>
      <c r="Q359">
        <v>8</v>
      </c>
      <c r="S359">
        <v>10</v>
      </c>
      <c r="T359" t="s">
        <v>1</v>
      </c>
      <c r="U359">
        <v>21</v>
      </c>
      <c r="W359">
        <v>-11</v>
      </c>
    </row>
    <row r="360" spans="1:23">
      <c r="A360" s="361">
        <v>353</v>
      </c>
      <c r="B360" s="80">
        <v>38</v>
      </c>
      <c r="C360" t="s">
        <v>136</v>
      </c>
      <c r="D360" s="46">
        <v>35861</v>
      </c>
      <c r="E360" t="s">
        <v>137</v>
      </c>
      <c r="F360" s="45" t="s">
        <v>0</v>
      </c>
      <c r="G360" t="s">
        <v>108</v>
      </c>
      <c r="H360" t="s">
        <v>147</v>
      </c>
      <c r="J360">
        <v>0</v>
      </c>
      <c r="K360">
        <v>0</v>
      </c>
      <c r="L360">
        <v>4</v>
      </c>
      <c r="O360">
        <v>0</v>
      </c>
      <c r="P360" t="s">
        <v>1</v>
      </c>
      <c r="Q360">
        <v>8</v>
      </c>
      <c r="S360">
        <v>8</v>
      </c>
      <c r="T360" t="s">
        <v>1</v>
      </c>
      <c r="U360">
        <v>19</v>
      </c>
      <c r="W360">
        <v>-11</v>
      </c>
    </row>
    <row r="361" spans="1:23">
      <c r="A361" s="361">
        <v>354</v>
      </c>
      <c r="B361" s="80">
        <v>33</v>
      </c>
      <c r="C361" t="s">
        <v>249</v>
      </c>
      <c r="D361" s="46">
        <v>35853</v>
      </c>
      <c r="E361" t="s">
        <v>137</v>
      </c>
      <c r="F361" s="45" t="s">
        <v>0</v>
      </c>
      <c r="G361" t="s">
        <v>80</v>
      </c>
      <c r="H361" t="s">
        <v>147</v>
      </c>
      <c r="J361">
        <v>0</v>
      </c>
      <c r="K361">
        <v>0</v>
      </c>
      <c r="L361">
        <v>4</v>
      </c>
      <c r="O361">
        <v>0</v>
      </c>
      <c r="P361" t="s">
        <v>1</v>
      </c>
      <c r="Q361">
        <v>8</v>
      </c>
      <c r="S361">
        <v>8</v>
      </c>
      <c r="T361" t="s">
        <v>1</v>
      </c>
      <c r="U361">
        <v>21</v>
      </c>
      <c r="W361">
        <v>-13</v>
      </c>
    </row>
    <row r="362" spans="1:23">
      <c r="A362" s="361">
        <v>355</v>
      </c>
      <c r="B362" s="80">
        <v>33</v>
      </c>
      <c r="C362" t="s">
        <v>142</v>
      </c>
      <c r="D362" s="46">
        <v>35853</v>
      </c>
      <c r="E362" t="s">
        <v>137</v>
      </c>
      <c r="F362" s="45" t="s">
        <v>0</v>
      </c>
      <c r="G362" t="s">
        <v>80</v>
      </c>
      <c r="H362" t="s">
        <v>147</v>
      </c>
      <c r="J362">
        <v>0</v>
      </c>
      <c r="K362">
        <v>0</v>
      </c>
      <c r="L362">
        <v>4</v>
      </c>
      <c r="O362">
        <v>0</v>
      </c>
      <c r="P362" t="s">
        <v>1</v>
      </c>
      <c r="Q362">
        <v>8</v>
      </c>
      <c r="S362">
        <v>7</v>
      </c>
      <c r="T362" t="s">
        <v>1</v>
      </c>
      <c r="U362">
        <v>20</v>
      </c>
      <c r="W362">
        <v>-13</v>
      </c>
    </row>
    <row r="363" spans="1:23">
      <c r="A363" s="361">
        <v>356</v>
      </c>
      <c r="B363" s="80">
        <v>28</v>
      </c>
      <c r="C363" t="s">
        <v>138</v>
      </c>
      <c r="D363" s="46">
        <v>35833</v>
      </c>
      <c r="E363" t="s">
        <v>130</v>
      </c>
      <c r="F363" s="45" t="s">
        <v>0</v>
      </c>
      <c r="G363" t="s">
        <v>93</v>
      </c>
      <c r="H363" t="s">
        <v>147</v>
      </c>
      <c r="J363">
        <v>0</v>
      </c>
      <c r="K363">
        <v>0</v>
      </c>
      <c r="L363">
        <v>4</v>
      </c>
      <c r="O363">
        <v>0</v>
      </c>
      <c r="P363" t="s">
        <v>1</v>
      </c>
      <c r="Q363">
        <v>8</v>
      </c>
      <c r="S363">
        <v>10</v>
      </c>
      <c r="T363" t="s">
        <v>1</v>
      </c>
      <c r="U363">
        <v>24</v>
      </c>
      <c r="W363">
        <v>-14</v>
      </c>
    </row>
    <row r="364" spans="1:23">
      <c r="A364" s="361">
        <v>357</v>
      </c>
      <c r="B364" s="80">
        <v>13</v>
      </c>
      <c r="C364" t="s">
        <v>131</v>
      </c>
      <c r="D364" s="46">
        <v>35777</v>
      </c>
      <c r="E364" t="s">
        <v>137</v>
      </c>
      <c r="F364" s="45" t="s">
        <v>0</v>
      </c>
      <c r="G364" t="s">
        <v>124</v>
      </c>
      <c r="H364" t="s">
        <v>147</v>
      </c>
      <c r="J364">
        <v>0</v>
      </c>
      <c r="K364">
        <v>0</v>
      </c>
      <c r="L364">
        <v>4</v>
      </c>
      <c r="O364">
        <v>0</v>
      </c>
      <c r="P364" t="s">
        <v>1</v>
      </c>
      <c r="Q364">
        <v>8</v>
      </c>
      <c r="S364">
        <v>6</v>
      </c>
      <c r="T364" t="s">
        <v>1</v>
      </c>
      <c r="U364">
        <v>20</v>
      </c>
      <c r="W364">
        <v>-14</v>
      </c>
    </row>
    <row r="365" spans="1:23">
      <c r="A365" s="361">
        <v>358</v>
      </c>
      <c r="B365" s="80">
        <v>14</v>
      </c>
      <c r="C365" t="s">
        <v>126</v>
      </c>
      <c r="D365" s="46">
        <v>35778</v>
      </c>
      <c r="E365" t="s">
        <v>124</v>
      </c>
      <c r="F365" s="45" t="s">
        <v>0</v>
      </c>
      <c r="G365" t="s">
        <v>74</v>
      </c>
      <c r="H365" t="s">
        <v>147</v>
      </c>
      <c r="J365">
        <v>0</v>
      </c>
      <c r="K365">
        <v>0</v>
      </c>
      <c r="L365">
        <v>4</v>
      </c>
      <c r="O365">
        <v>0</v>
      </c>
      <c r="P365" t="s">
        <v>1</v>
      </c>
      <c r="Q365">
        <v>8</v>
      </c>
      <c r="S365">
        <v>5</v>
      </c>
      <c r="T365" t="s">
        <v>1</v>
      </c>
      <c r="U365">
        <v>20</v>
      </c>
      <c r="W365">
        <v>-15</v>
      </c>
    </row>
    <row r="366" spans="1:23">
      <c r="A366" s="361">
        <v>359</v>
      </c>
      <c r="B366" s="80">
        <v>32</v>
      </c>
      <c r="C366" t="s">
        <v>134</v>
      </c>
      <c r="D366" s="46">
        <v>35853</v>
      </c>
      <c r="E366" t="s">
        <v>130</v>
      </c>
      <c r="F366" s="45" t="s">
        <v>0</v>
      </c>
      <c r="G366" t="s">
        <v>80</v>
      </c>
      <c r="H366" t="s">
        <v>147</v>
      </c>
      <c r="J366">
        <v>0</v>
      </c>
      <c r="K366">
        <v>0</v>
      </c>
      <c r="L366">
        <v>4</v>
      </c>
      <c r="O366">
        <v>0</v>
      </c>
      <c r="P366" t="s">
        <v>1</v>
      </c>
      <c r="Q366">
        <v>8</v>
      </c>
      <c r="S366">
        <v>14</v>
      </c>
      <c r="T366" t="s">
        <v>1</v>
      </c>
      <c r="U366">
        <v>32</v>
      </c>
      <c r="W366">
        <v>-18</v>
      </c>
    </row>
    <row r="367" spans="1:23">
      <c r="A367" s="361">
        <v>360</v>
      </c>
      <c r="B367" s="80">
        <v>30</v>
      </c>
      <c r="C367" t="s">
        <v>133</v>
      </c>
      <c r="D367" s="46">
        <v>35841</v>
      </c>
      <c r="E367" t="s">
        <v>130</v>
      </c>
      <c r="F367" s="45" t="s">
        <v>0</v>
      </c>
      <c r="G367" t="s">
        <v>115</v>
      </c>
      <c r="H367" t="s">
        <v>147</v>
      </c>
      <c r="J367">
        <v>0</v>
      </c>
      <c r="K367">
        <v>0</v>
      </c>
      <c r="L367">
        <v>4</v>
      </c>
      <c r="O367">
        <v>0</v>
      </c>
      <c r="P367" t="s">
        <v>1</v>
      </c>
      <c r="Q367">
        <v>8</v>
      </c>
      <c r="S367">
        <v>6</v>
      </c>
      <c r="T367" t="s">
        <v>1</v>
      </c>
      <c r="U367">
        <v>27</v>
      </c>
      <c r="W367">
        <v>-21</v>
      </c>
    </row>
    <row r="368" spans="1:23">
      <c r="B368" s="80"/>
      <c r="D368" s="46"/>
      <c r="E368"/>
      <c r="F368" s="45"/>
    </row>
    <row r="369" spans="2:6">
      <c r="B369" s="80"/>
      <c r="D369" s="46"/>
      <c r="E369"/>
      <c r="F369" s="45"/>
    </row>
  </sheetData>
  <autoFilter ref="B7:W369"/>
  <mergeCells count="1">
    <mergeCell ref="A2:W2"/>
  </mergeCells>
  <phoneticPr fontId="0" type="noConversion"/>
  <printOptions horizontalCentered="1"/>
  <pageMargins left="0.19685039370078741" right="0.19685039370078741" top="0.19685039370078741" bottom="0.98425196850393704" header="0.51181102362204722" footer="0.51181102362204722"/>
  <pageSetup paperSize="9" scale="9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85"/>
  <sheetViews>
    <sheetView showGridLines="0" zoomScale="79" zoomScaleNormal="79" workbookViewId="0">
      <selection activeCell="P14" sqref="P14"/>
    </sheetView>
  </sheetViews>
  <sheetFormatPr baseColWidth="10" defaultRowHeight="12.75"/>
  <cols>
    <col min="1" max="1" width="5.28515625" style="1" bestFit="1" customWidth="1"/>
    <col min="2" max="2" width="28" bestFit="1" customWidth="1"/>
    <col min="3" max="3" width="23.140625" bestFit="1" customWidth="1"/>
    <col min="4" max="4" width="23.140625" hidden="1" customWidth="1"/>
    <col min="5" max="6" width="6.140625" bestFit="1" customWidth="1"/>
    <col min="7" max="7" width="5.140625" customWidth="1"/>
    <col min="8" max="10" width="5" bestFit="1" customWidth="1"/>
    <col min="11" max="11" width="3.7109375" customWidth="1"/>
    <col min="12" max="12" width="6" bestFit="1" customWidth="1"/>
    <col min="13" max="13" width="1.5703125" bestFit="1" customWidth="1"/>
    <col min="14" max="14" width="6" bestFit="1" customWidth="1"/>
    <col min="15" max="15" width="3.140625" customWidth="1"/>
    <col min="16" max="16" width="6" bestFit="1" customWidth="1"/>
    <col min="17" max="17" width="1.5703125" bestFit="1" customWidth="1"/>
    <col min="18" max="18" width="6" bestFit="1" customWidth="1"/>
    <col min="19" max="19" width="2.5703125" customWidth="1"/>
    <col min="20" max="20" width="5.7109375" bestFit="1" customWidth="1"/>
    <col min="21" max="21" width="4" customWidth="1"/>
    <col min="22" max="22" width="7" bestFit="1" customWidth="1"/>
    <col min="23" max="23" width="2.42578125" customWidth="1"/>
    <col min="24" max="24" width="4.85546875" bestFit="1" customWidth="1"/>
    <col min="25" max="25" width="1.5703125" bestFit="1" customWidth="1"/>
    <col min="26" max="26" width="4.85546875" bestFit="1" customWidth="1"/>
  </cols>
  <sheetData>
    <row r="1" spans="1:26" ht="24.95" customHeight="1" thickBot="1"/>
    <row r="2" spans="1:26" ht="32.1" customHeight="1" thickBot="1">
      <c r="A2" s="434" t="s">
        <v>33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6"/>
    </row>
    <row r="3" spans="1:26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6" s="53" customFormat="1" ht="12.75" customHeight="1" thickBot="1">
      <c r="A4" s="108"/>
      <c r="B4" s="51"/>
      <c r="C4" s="56" t="s">
        <v>15</v>
      </c>
      <c r="D4" s="56"/>
      <c r="E4" s="51">
        <f>SUBTOTAL(9,E8:E64)</f>
        <v>360</v>
      </c>
      <c r="F4" s="51">
        <f>SUBTOTAL(9,F8:F64)</f>
        <v>1440</v>
      </c>
      <c r="G4" s="51"/>
      <c r="H4" s="51">
        <f>SUBTOTAL(9,H8:H64)</f>
        <v>586</v>
      </c>
      <c r="I4" s="51">
        <f>SUBTOTAL(9,I8:I64)</f>
        <v>268</v>
      </c>
      <c r="J4" s="51">
        <f>SUBTOTAL(9,J8:J64)</f>
        <v>586</v>
      </c>
      <c r="K4" s="51"/>
      <c r="L4" s="51">
        <f>SUBTOTAL(9,L8:L64)</f>
        <v>1440</v>
      </c>
      <c r="M4" s="51" t="s">
        <v>1</v>
      </c>
      <c r="N4" s="51">
        <f>SUBTOTAL(9,N8:N64)</f>
        <v>1440</v>
      </c>
      <c r="O4" s="51"/>
      <c r="P4" s="51">
        <f>SUBTOTAL(9,P8:P64)</f>
        <v>4852</v>
      </c>
      <c r="Q4" s="51" t="s">
        <v>1</v>
      </c>
      <c r="R4" s="51">
        <f>SUBTOTAL(9,R8:R64)</f>
        <v>4852</v>
      </c>
      <c r="S4" s="51"/>
      <c r="T4" s="52">
        <f>SUBTOTAL(9,T8:T64)</f>
        <v>0</v>
      </c>
      <c r="V4" s="91"/>
      <c r="W4" s="51"/>
      <c r="X4" s="51"/>
      <c r="Y4" s="92" t="s">
        <v>24</v>
      </c>
      <c r="Z4" s="52"/>
    </row>
    <row r="5" spans="1:26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6" s="68" customFormat="1" ht="12.75" customHeight="1">
      <c r="A6" s="89" t="s">
        <v>32</v>
      </c>
      <c r="B6" s="73"/>
      <c r="C6" s="75" t="s">
        <v>29</v>
      </c>
      <c r="D6" s="75" t="s">
        <v>16</v>
      </c>
      <c r="E6" s="71" t="s">
        <v>21</v>
      </c>
      <c r="F6" s="71" t="s">
        <v>22</v>
      </c>
      <c r="G6" s="71"/>
      <c r="H6" s="71" t="s">
        <v>18</v>
      </c>
      <c r="I6" s="71" t="s">
        <v>19</v>
      </c>
      <c r="J6" s="71" t="s">
        <v>20</v>
      </c>
      <c r="K6" s="71"/>
      <c r="L6" s="71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  <c r="V6" s="89" t="s">
        <v>7</v>
      </c>
      <c r="W6" s="73"/>
      <c r="X6" s="73"/>
      <c r="Y6" s="72" t="s">
        <v>8</v>
      </c>
      <c r="Z6" s="90"/>
    </row>
    <row r="7" spans="1:26" ht="6.95" customHeight="1">
      <c r="B7" s="67">
        <v>55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6" ht="12.75" customHeight="1">
      <c r="A8" s="361">
        <v>1</v>
      </c>
      <c r="B8" s="390" t="s">
        <v>81</v>
      </c>
      <c r="C8" t="s">
        <v>80</v>
      </c>
      <c r="D8" t="s">
        <v>147</v>
      </c>
      <c r="E8">
        <v>9</v>
      </c>
      <c r="F8">
        <v>36</v>
      </c>
      <c r="H8">
        <v>26</v>
      </c>
      <c r="I8">
        <v>7</v>
      </c>
      <c r="J8">
        <v>3</v>
      </c>
      <c r="L8" s="390">
        <v>59</v>
      </c>
      <c r="M8" t="s">
        <v>1</v>
      </c>
      <c r="N8">
        <v>13</v>
      </c>
      <c r="P8">
        <v>161</v>
      </c>
      <c r="Q8" t="s">
        <v>1</v>
      </c>
      <c r="R8">
        <v>93</v>
      </c>
      <c r="T8">
        <v>68</v>
      </c>
      <c r="V8" s="391">
        <v>6.5555555555555554</v>
      </c>
      <c r="X8" s="87">
        <v>17.888888888888889</v>
      </c>
      <c r="Y8" s="87" t="s">
        <v>1</v>
      </c>
      <c r="Z8" s="87">
        <v>10.333333333333334</v>
      </c>
    </row>
    <row r="9" spans="1:26" ht="12.75" customHeight="1">
      <c r="A9" s="361">
        <v>2</v>
      </c>
      <c r="B9" t="s">
        <v>73</v>
      </c>
      <c r="C9" t="s">
        <v>74</v>
      </c>
      <c r="D9" t="s">
        <v>147</v>
      </c>
      <c r="E9">
        <v>9</v>
      </c>
      <c r="F9">
        <v>36</v>
      </c>
      <c r="H9">
        <v>24</v>
      </c>
      <c r="I9">
        <v>7</v>
      </c>
      <c r="J9">
        <v>5</v>
      </c>
      <c r="L9">
        <v>55</v>
      </c>
      <c r="M9" t="s">
        <v>1</v>
      </c>
      <c r="N9">
        <v>17</v>
      </c>
      <c r="P9">
        <v>128</v>
      </c>
      <c r="Q9" t="s">
        <v>1</v>
      </c>
      <c r="R9" s="390">
        <v>81</v>
      </c>
      <c r="T9">
        <v>47</v>
      </c>
      <c r="V9" s="88">
        <v>6.1111111111111107</v>
      </c>
      <c r="X9" s="87">
        <v>14.222222222222221</v>
      </c>
      <c r="Y9" s="87" t="s">
        <v>1</v>
      </c>
      <c r="Z9" s="392">
        <v>9</v>
      </c>
    </row>
    <row r="10" spans="1:26" ht="12.75" customHeight="1">
      <c r="A10" s="361">
        <v>3</v>
      </c>
      <c r="B10" t="s">
        <v>77</v>
      </c>
      <c r="C10" t="s">
        <v>74</v>
      </c>
      <c r="D10" t="s">
        <v>147</v>
      </c>
      <c r="E10">
        <v>9</v>
      </c>
      <c r="F10">
        <v>36</v>
      </c>
      <c r="H10">
        <v>25</v>
      </c>
      <c r="I10">
        <v>4</v>
      </c>
      <c r="J10">
        <v>7</v>
      </c>
      <c r="L10">
        <v>54</v>
      </c>
      <c r="M10" t="s">
        <v>1</v>
      </c>
      <c r="N10">
        <v>18</v>
      </c>
      <c r="P10">
        <v>146</v>
      </c>
      <c r="Q10" t="s">
        <v>1</v>
      </c>
      <c r="R10">
        <v>90</v>
      </c>
      <c r="T10">
        <v>56</v>
      </c>
      <c r="V10" s="88">
        <v>6</v>
      </c>
      <c r="X10" s="87">
        <v>16.222222222222221</v>
      </c>
      <c r="Y10" s="87" t="s">
        <v>1</v>
      </c>
      <c r="Z10" s="87">
        <v>10</v>
      </c>
    </row>
    <row r="11" spans="1:26" ht="12.75" customHeight="1">
      <c r="A11" s="361">
        <v>4</v>
      </c>
      <c r="B11" t="s">
        <v>112</v>
      </c>
      <c r="C11" t="s">
        <v>108</v>
      </c>
      <c r="D11" t="s">
        <v>147</v>
      </c>
      <c r="E11">
        <v>9</v>
      </c>
      <c r="F11">
        <v>36</v>
      </c>
      <c r="H11">
        <v>22</v>
      </c>
      <c r="I11">
        <v>5</v>
      </c>
      <c r="J11">
        <v>9</v>
      </c>
      <c r="L11">
        <v>49</v>
      </c>
      <c r="M11" t="s">
        <v>1</v>
      </c>
      <c r="N11">
        <v>23</v>
      </c>
      <c r="P11">
        <v>124</v>
      </c>
      <c r="Q11" t="s">
        <v>1</v>
      </c>
      <c r="R11">
        <v>92</v>
      </c>
      <c r="T11">
        <v>32</v>
      </c>
      <c r="V11" s="88">
        <v>5.4444444444444446</v>
      </c>
      <c r="X11" s="87">
        <v>13.777777777777779</v>
      </c>
      <c r="Y11" s="87" t="s">
        <v>1</v>
      </c>
      <c r="Z11" s="87">
        <v>10.222222222222221</v>
      </c>
    </row>
    <row r="12" spans="1:26" ht="12.75" customHeight="1">
      <c r="A12" s="361">
        <v>5</v>
      </c>
      <c r="B12" t="s">
        <v>82</v>
      </c>
      <c r="C12" t="s">
        <v>80</v>
      </c>
      <c r="D12" t="s">
        <v>147</v>
      </c>
      <c r="E12">
        <v>9</v>
      </c>
      <c r="F12">
        <v>36</v>
      </c>
      <c r="H12">
        <v>21</v>
      </c>
      <c r="I12">
        <v>6</v>
      </c>
      <c r="J12">
        <v>9</v>
      </c>
      <c r="L12">
        <v>48</v>
      </c>
      <c r="M12" t="s">
        <v>1</v>
      </c>
      <c r="N12">
        <v>24</v>
      </c>
      <c r="P12">
        <v>134</v>
      </c>
      <c r="Q12" t="s">
        <v>1</v>
      </c>
      <c r="R12">
        <v>98</v>
      </c>
      <c r="T12">
        <v>36</v>
      </c>
      <c r="V12" s="88">
        <v>5.333333333333333</v>
      </c>
      <c r="X12" s="87">
        <v>14.888888888888889</v>
      </c>
      <c r="Y12" s="87" t="s">
        <v>1</v>
      </c>
      <c r="Z12" s="87">
        <v>10.888888888888889</v>
      </c>
    </row>
    <row r="13" spans="1:26" ht="12.75" customHeight="1">
      <c r="A13" s="361">
        <v>6</v>
      </c>
      <c r="B13" t="s">
        <v>97</v>
      </c>
      <c r="C13" t="s">
        <v>93</v>
      </c>
      <c r="D13" t="s">
        <v>147</v>
      </c>
      <c r="E13">
        <v>9</v>
      </c>
      <c r="F13">
        <v>36</v>
      </c>
      <c r="H13">
        <v>21</v>
      </c>
      <c r="I13">
        <v>6</v>
      </c>
      <c r="J13">
        <v>9</v>
      </c>
      <c r="L13">
        <v>48</v>
      </c>
      <c r="M13" t="s">
        <v>1</v>
      </c>
      <c r="N13">
        <v>24</v>
      </c>
      <c r="P13">
        <v>137</v>
      </c>
      <c r="Q13" t="s">
        <v>1</v>
      </c>
      <c r="R13">
        <v>109</v>
      </c>
      <c r="T13">
        <v>28</v>
      </c>
      <c r="V13" s="88">
        <v>5.333333333333333</v>
      </c>
      <c r="X13" s="87">
        <v>15.222222222222221</v>
      </c>
      <c r="Y13" s="87" t="s">
        <v>1</v>
      </c>
      <c r="Z13" s="87">
        <v>12.111111111111111</v>
      </c>
    </row>
    <row r="14" spans="1:26" ht="12.75" customHeight="1">
      <c r="A14" s="361">
        <v>7</v>
      </c>
      <c r="B14" t="s">
        <v>87</v>
      </c>
      <c r="C14" t="s">
        <v>86</v>
      </c>
      <c r="D14" t="s">
        <v>147</v>
      </c>
      <c r="E14">
        <v>9</v>
      </c>
      <c r="F14">
        <v>36</v>
      </c>
      <c r="H14">
        <v>21</v>
      </c>
      <c r="I14">
        <v>5</v>
      </c>
      <c r="J14">
        <v>10</v>
      </c>
      <c r="L14">
        <v>47</v>
      </c>
      <c r="M14" t="s">
        <v>1</v>
      </c>
      <c r="N14">
        <v>25</v>
      </c>
      <c r="P14" s="390">
        <v>164</v>
      </c>
      <c r="Q14" t="s">
        <v>1</v>
      </c>
      <c r="R14">
        <v>129</v>
      </c>
      <c r="T14">
        <v>35</v>
      </c>
      <c r="V14" s="88">
        <v>5.2222222222222223</v>
      </c>
      <c r="X14" s="392">
        <v>18.222222222222221</v>
      </c>
      <c r="Y14" s="87" t="s">
        <v>1</v>
      </c>
      <c r="Z14" s="87">
        <v>14.333333333333334</v>
      </c>
    </row>
    <row r="15" spans="1:26" ht="12.75" customHeight="1">
      <c r="A15" s="361">
        <v>8</v>
      </c>
      <c r="B15" t="s">
        <v>76</v>
      </c>
      <c r="C15" t="s">
        <v>74</v>
      </c>
      <c r="D15" t="s">
        <v>147</v>
      </c>
      <c r="E15">
        <v>9</v>
      </c>
      <c r="F15">
        <v>36</v>
      </c>
      <c r="H15">
        <v>19</v>
      </c>
      <c r="I15">
        <v>7</v>
      </c>
      <c r="J15">
        <v>10</v>
      </c>
      <c r="L15">
        <v>45</v>
      </c>
      <c r="M15" t="s">
        <v>1</v>
      </c>
      <c r="N15">
        <v>27</v>
      </c>
      <c r="P15">
        <v>131</v>
      </c>
      <c r="Q15" t="s">
        <v>1</v>
      </c>
      <c r="R15">
        <v>104</v>
      </c>
      <c r="T15">
        <v>27</v>
      </c>
      <c r="V15" s="88">
        <v>5</v>
      </c>
      <c r="X15" s="87">
        <v>14.555555555555555</v>
      </c>
      <c r="Y15" s="87" t="s">
        <v>1</v>
      </c>
      <c r="Z15" s="87">
        <v>11.555555555555555</v>
      </c>
    </row>
    <row r="16" spans="1:26" ht="12.75" customHeight="1">
      <c r="A16" s="361">
        <v>9</v>
      </c>
      <c r="B16" t="s">
        <v>83</v>
      </c>
      <c r="C16" t="s">
        <v>80</v>
      </c>
      <c r="D16" t="s">
        <v>147</v>
      </c>
      <c r="E16">
        <v>9</v>
      </c>
      <c r="F16">
        <v>36</v>
      </c>
      <c r="H16">
        <v>18</v>
      </c>
      <c r="I16">
        <v>9</v>
      </c>
      <c r="J16">
        <v>9</v>
      </c>
      <c r="L16">
        <v>45</v>
      </c>
      <c r="M16" t="s">
        <v>1</v>
      </c>
      <c r="N16">
        <v>27</v>
      </c>
      <c r="P16">
        <v>116</v>
      </c>
      <c r="Q16" t="s">
        <v>1</v>
      </c>
      <c r="R16">
        <v>100</v>
      </c>
      <c r="T16">
        <v>16</v>
      </c>
      <c r="V16" s="88">
        <v>5</v>
      </c>
      <c r="X16" s="87">
        <v>12.888888888888889</v>
      </c>
      <c r="Y16" s="87" t="s">
        <v>1</v>
      </c>
      <c r="Z16" s="87">
        <v>11.111111111111111</v>
      </c>
    </row>
    <row r="17" spans="1:26" ht="12.75" customHeight="1">
      <c r="A17" s="361">
        <v>10</v>
      </c>
      <c r="B17" t="s">
        <v>135</v>
      </c>
      <c r="C17" t="s">
        <v>130</v>
      </c>
      <c r="D17" t="s">
        <v>147</v>
      </c>
      <c r="E17">
        <v>9</v>
      </c>
      <c r="F17">
        <v>36</v>
      </c>
      <c r="H17">
        <v>18</v>
      </c>
      <c r="I17">
        <v>8</v>
      </c>
      <c r="J17">
        <v>10</v>
      </c>
      <c r="L17">
        <v>44</v>
      </c>
      <c r="M17" t="s">
        <v>1</v>
      </c>
      <c r="N17">
        <v>28</v>
      </c>
      <c r="P17">
        <v>114</v>
      </c>
      <c r="Q17" t="s">
        <v>1</v>
      </c>
      <c r="R17">
        <v>93</v>
      </c>
      <c r="T17">
        <v>21</v>
      </c>
      <c r="V17" s="88">
        <v>4.8888888888888893</v>
      </c>
      <c r="X17" s="87">
        <v>12.666666666666666</v>
      </c>
      <c r="Y17" s="87" t="s">
        <v>1</v>
      </c>
      <c r="Z17" s="87">
        <v>10.333333333333334</v>
      </c>
    </row>
    <row r="18" spans="1:26" ht="12.75" customHeight="1">
      <c r="A18" s="361">
        <v>11</v>
      </c>
      <c r="B18" t="s">
        <v>125</v>
      </c>
      <c r="C18" t="s">
        <v>124</v>
      </c>
      <c r="D18" t="s">
        <v>147</v>
      </c>
      <c r="E18">
        <v>9</v>
      </c>
      <c r="F18">
        <v>36</v>
      </c>
      <c r="H18">
        <v>20</v>
      </c>
      <c r="I18">
        <v>4</v>
      </c>
      <c r="J18">
        <v>12</v>
      </c>
      <c r="L18">
        <v>44</v>
      </c>
      <c r="M18" t="s">
        <v>1</v>
      </c>
      <c r="N18">
        <v>28</v>
      </c>
      <c r="P18">
        <v>135</v>
      </c>
      <c r="Q18" t="s">
        <v>1</v>
      </c>
      <c r="R18">
        <v>117</v>
      </c>
      <c r="T18">
        <v>18</v>
      </c>
      <c r="V18" s="88">
        <v>4.8888888888888893</v>
      </c>
      <c r="X18" s="87">
        <v>15</v>
      </c>
      <c r="Y18" s="87" t="s">
        <v>1</v>
      </c>
      <c r="Z18" s="87">
        <v>13</v>
      </c>
    </row>
    <row r="19" spans="1:26" ht="12.75" customHeight="1">
      <c r="A19" s="361">
        <v>12</v>
      </c>
      <c r="B19" t="s">
        <v>123</v>
      </c>
      <c r="C19" t="s">
        <v>124</v>
      </c>
      <c r="D19" t="s">
        <v>147</v>
      </c>
      <c r="E19">
        <v>9</v>
      </c>
      <c r="F19">
        <v>36</v>
      </c>
      <c r="H19">
        <v>17</v>
      </c>
      <c r="I19">
        <v>8</v>
      </c>
      <c r="J19">
        <v>11</v>
      </c>
      <c r="L19">
        <v>42</v>
      </c>
      <c r="M19" t="s">
        <v>1</v>
      </c>
      <c r="N19">
        <v>30</v>
      </c>
      <c r="P19">
        <v>138</v>
      </c>
      <c r="Q19" t="s">
        <v>1</v>
      </c>
      <c r="R19">
        <v>129</v>
      </c>
      <c r="T19">
        <v>9</v>
      </c>
      <c r="V19" s="88">
        <v>4.666666666666667</v>
      </c>
      <c r="X19" s="87">
        <v>15.333333333333334</v>
      </c>
      <c r="Y19" s="87" t="s">
        <v>1</v>
      </c>
      <c r="Z19" s="87">
        <v>14.333333333333334</v>
      </c>
    </row>
    <row r="20" spans="1:26" ht="12.75" customHeight="1">
      <c r="A20" s="361">
        <v>13</v>
      </c>
      <c r="B20" t="s">
        <v>141</v>
      </c>
      <c r="C20" t="s">
        <v>137</v>
      </c>
      <c r="D20" t="s">
        <v>147</v>
      </c>
      <c r="E20">
        <v>9</v>
      </c>
      <c r="F20">
        <v>36</v>
      </c>
      <c r="H20">
        <v>14</v>
      </c>
      <c r="I20">
        <v>13</v>
      </c>
      <c r="J20">
        <v>9</v>
      </c>
      <c r="L20">
        <v>41</v>
      </c>
      <c r="M20" t="s">
        <v>1</v>
      </c>
      <c r="N20">
        <v>31</v>
      </c>
      <c r="P20">
        <v>117</v>
      </c>
      <c r="Q20" t="s">
        <v>1</v>
      </c>
      <c r="R20">
        <v>105</v>
      </c>
      <c r="T20">
        <v>12</v>
      </c>
      <c r="V20" s="88">
        <v>4.5555555555555554</v>
      </c>
      <c r="X20" s="87">
        <v>13</v>
      </c>
      <c r="Y20" s="87" t="s">
        <v>1</v>
      </c>
      <c r="Z20" s="87">
        <v>11.666666666666666</v>
      </c>
    </row>
    <row r="21" spans="1:26" ht="12.75" customHeight="1">
      <c r="A21" s="361">
        <v>14</v>
      </c>
      <c r="B21" t="s">
        <v>120</v>
      </c>
      <c r="C21" t="s">
        <v>115</v>
      </c>
      <c r="D21" t="s">
        <v>147</v>
      </c>
      <c r="E21">
        <v>9</v>
      </c>
      <c r="F21">
        <v>36</v>
      </c>
      <c r="H21">
        <v>15</v>
      </c>
      <c r="I21">
        <v>10</v>
      </c>
      <c r="J21">
        <v>11</v>
      </c>
      <c r="L21">
        <v>40</v>
      </c>
      <c r="M21" t="s">
        <v>1</v>
      </c>
      <c r="N21">
        <v>32</v>
      </c>
      <c r="P21">
        <v>127</v>
      </c>
      <c r="Q21" t="s">
        <v>1</v>
      </c>
      <c r="R21">
        <v>107</v>
      </c>
      <c r="T21">
        <v>20</v>
      </c>
      <c r="V21" s="88">
        <v>4.4444444444444446</v>
      </c>
      <c r="X21" s="87">
        <v>14.111111111111111</v>
      </c>
      <c r="Y21" s="87" t="s">
        <v>1</v>
      </c>
      <c r="Z21" s="87">
        <v>11.888888888888889</v>
      </c>
    </row>
    <row r="22" spans="1:26" ht="12.75" customHeight="1">
      <c r="A22" s="361">
        <v>15</v>
      </c>
      <c r="B22" t="s">
        <v>102</v>
      </c>
      <c r="C22" t="s">
        <v>100</v>
      </c>
      <c r="D22" t="s">
        <v>147</v>
      </c>
      <c r="E22">
        <v>9</v>
      </c>
      <c r="F22">
        <v>36</v>
      </c>
      <c r="H22">
        <v>16</v>
      </c>
      <c r="I22">
        <v>8</v>
      </c>
      <c r="J22">
        <v>12</v>
      </c>
      <c r="L22">
        <v>40</v>
      </c>
      <c r="M22" t="s">
        <v>1</v>
      </c>
      <c r="N22">
        <v>32</v>
      </c>
      <c r="P22">
        <v>123</v>
      </c>
      <c r="Q22" t="s">
        <v>1</v>
      </c>
      <c r="R22">
        <v>109</v>
      </c>
      <c r="T22">
        <v>14</v>
      </c>
      <c r="V22" s="88">
        <v>4.4444444444444446</v>
      </c>
      <c r="X22" s="87">
        <v>13.666666666666666</v>
      </c>
      <c r="Y22" s="87" t="s">
        <v>1</v>
      </c>
      <c r="Z22" s="87">
        <v>12.111111111111111</v>
      </c>
    </row>
    <row r="23" spans="1:26" ht="12.75" customHeight="1">
      <c r="A23" s="361">
        <v>16</v>
      </c>
      <c r="B23" t="s">
        <v>79</v>
      </c>
      <c r="C23" t="s">
        <v>80</v>
      </c>
      <c r="D23" t="s">
        <v>147</v>
      </c>
      <c r="E23">
        <v>9</v>
      </c>
      <c r="F23">
        <v>36</v>
      </c>
      <c r="H23">
        <v>17</v>
      </c>
      <c r="I23">
        <v>4</v>
      </c>
      <c r="J23">
        <v>15</v>
      </c>
      <c r="L23">
        <v>38</v>
      </c>
      <c r="M23" t="s">
        <v>1</v>
      </c>
      <c r="N23">
        <v>34</v>
      </c>
      <c r="P23">
        <v>117</v>
      </c>
      <c r="Q23" t="s">
        <v>1</v>
      </c>
      <c r="R23">
        <v>93</v>
      </c>
      <c r="T23">
        <v>24</v>
      </c>
      <c r="V23" s="88">
        <v>4.2222222222222223</v>
      </c>
      <c r="X23" s="87">
        <v>13</v>
      </c>
      <c r="Y23" s="87" t="s">
        <v>1</v>
      </c>
      <c r="Z23" s="87">
        <v>10.333333333333334</v>
      </c>
    </row>
    <row r="24" spans="1:26" ht="12.75" customHeight="1">
      <c r="A24" s="361">
        <v>17</v>
      </c>
      <c r="B24" t="s">
        <v>88</v>
      </c>
      <c r="C24" t="s">
        <v>86</v>
      </c>
      <c r="D24" t="s">
        <v>147</v>
      </c>
      <c r="E24">
        <v>9</v>
      </c>
      <c r="F24">
        <v>36</v>
      </c>
      <c r="H24">
        <v>17</v>
      </c>
      <c r="I24">
        <v>4</v>
      </c>
      <c r="J24">
        <v>15</v>
      </c>
      <c r="L24">
        <v>38</v>
      </c>
      <c r="M24" t="s">
        <v>1</v>
      </c>
      <c r="N24">
        <v>34</v>
      </c>
      <c r="P24">
        <v>127</v>
      </c>
      <c r="Q24" t="s">
        <v>1</v>
      </c>
      <c r="R24">
        <v>117</v>
      </c>
      <c r="T24">
        <v>10</v>
      </c>
      <c r="V24" s="88">
        <v>4.2222222222222223</v>
      </c>
      <c r="X24" s="87">
        <v>14.111111111111111</v>
      </c>
      <c r="Y24" s="87" t="s">
        <v>1</v>
      </c>
      <c r="Z24" s="87">
        <v>13</v>
      </c>
    </row>
    <row r="25" spans="1:26" ht="12.75" customHeight="1">
      <c r="A25" s="361">
        <v>18</v>
      </c>
      <c r="B25" t="s">
        <v>107</v>
      </c>
      <c r="C25" t="s">
        <v>108</v>
      </c>
      <c r="D25" t="s">
        <v>147</v>
      </c>
      <c r="E25">
        <v>9</v>
      </c>
      <c r="F25">
        <v>36</v>
      </c>
      <c r="H25">
        <v>14</v>
      </c>
      <c r="I25">
        <v>9</v>
      </c>
      <c r="J25">
        <v>13</v>
      </c>
      <c r="L25">
        <v>37</v>
      </c>
      <c r="M25" t="s">
        <v>1</v>
      </c>
      <c r="N25">
        <v>35</v>
      </c>
      <c r="P25">
        <v>132</v>
      </c>
      <c r="Q25" t="s">
        <v>1</v>
      </c>
      <c r="R25">
        <v>120</v>
      </c>
      <c r="T25">
        <v>12</v>
      </c>
      <c r="V25" s="88">
        <v>4.1111111111111107</v>
      </c>
      <c r="X25" s="87">
        <v>14.666666666666666</v>
      </c>
      <c r="Y25" s="87" t="s">
        <v>1</v>
      </c>
      <c r="Z25" s="87">
        <v>13.333333333333334</v>
      </c>
    </row>
    <row r="26" spans="1:26" ht="12.75" customHeight="1">
      <c r="A26" s="361">
        <v>19</v>
      </c>
      <c r="B26" t="s">
        <v>114</v>
      </c>
      <c r="C26" t="s">
        <v>115</v>
      </c>
      <c r="D26" t="s">
        <v>147</v>
      </c>
      <c r="E26">
        <v>9</v>
      </c>
      <c r="F26">
        <v>36</v>
      </c>
      <c r="H26">
        <v>15</v>
      </c>
      <c r="I26">
        <v>7</v>
      </c>
      <c r="J26">
        <v>14</v>
      </c>
      <c r="L26">
        <v>37</v>
      </c>
      <c r="M26" t="s">
        <v>1</v>
      </c>
      <c r="N26">
        <v>35</v>
      </c>
      <c r="P26">
        <v>119</v>
      </c>
      <c r="Q26" t="s">
        <v>1</v>
      </c>
      <c r="R26">
        <v>112</v>
      </c>
      <c r="T26">
        <v>7</v>
      </c>
      <c r="V26" s="88">
        <v>4.1111111111111107</v>
      </c>
      <c r="X26" s="87">
        <v>13.222222222222221</v>
      </c>
      <c r="Y26" s="87" t="s">
        <v>1</v>
      </c>
      <c r="Z26" s="87">
        <v>12.444444444444445</v>
      </c>
    </row>
    <row r="27" spans="1:26" ht="12.75" customHeight="1">
      <c r="A27" s="361">
        <v>20</v>
      </c>
      <c r="B27" t="s">
        <v>126</v>
      </c>
      <c r="C27" t="s">
        <v>124</v>
      </c>
      <c r="D27" t="s">
        <v>147</v>
      </c>
      <c r="E27">
        <v>9</v>
      </c>
      <c r="F27">
        <v>36</v>
      </c>
      <c r="H27">
        <v>16</v>
      </c>
      <c r="I27">
        <v>5</v>
      </c>
      <c r="J27">
        <v>15</v>
      </c>
      <c r="L27">
        <v>37</v>
      </c>
      <c r="M27" t="s">
        <v>1</v>
      </c>
      <c r="N27">
        <v>35</v>
      </c>
      <c r="P27">
        <v>105</v>
      </c>
      <c r="Q27" t="s">
        <v>1</v>
      </c>
      <c r="R27">
        <v>104</v>
      </c>
      <c r="T27">
        <v>1</v>
      </c>
      <c r="V27" s="88">
        <v>4.1111111111111107</v>
      </c>
      <c r="X27" s="87">
        <v>11.666666666666666</v>
      </c>
      <c r="Y27" s="87" t="s">
        <v>1</v>
      </c>
      <c r="Z27" s="87">
        <v>11.555555555555555</v>
      </c>
    </row>
    <row r="28" spans="1:26" ht="12.75" customHeight="1">
      <c r="A28" s="361">
        <v>21</v>
      </c>
      <c r="B28" t="s">
        <v>118</v>
      </c>
      <c r="C28" t="s">
        <v>115</v>
      </c>
      <c r="D28" t="s">
        <v>147</v>
      </c>
      <c r="E28">
        <v>8</v>
      </c>
      <c r="F28">
        <v>32</v>
      </c>
      <c r="H28">
        <v>14</v>
      </c>
      <c r="I28">
        <v>4</v>
      </c>
      <c r="J28">
        <v>14</v>
      </c>
      <c r="L28">
        <v>32</v>
      </c>
      <c r="M28" t="s">
        <v>1</v>
      </c>
      <c r="N28">
        <v>32</v>
      </c>
      <c r="P28">
        <v>105</v>
      </c>
      <c r="Q28" t="s">
        <v>1</v>
      </c>
      <c r="R28">
        <v>124</v>
      </c>
      <c r="T28">
        <v>-19</v>
      </c>
      <c r="V28" s="88">
        <v>4</v>
      </c>
      <c r="X28" s="87">
        <v>13.125</v>
      </c>
      <c r="Y28" s="87" t="s">
        <v>1</v>
      </c>
      <c r="Z28" s="87">
        <v>15.5</v>
      </c>
    </row>
    <row r="29" spans="1:26" ht="12.75" customHeight="1">
      <c r="A29" s="361">
        <v>22</v>
      </c>
      <c r="B29" t="s">
        <v>99</v>
      </c>
      <c r="C29" t="s">
        <v>100</v>
      </c>
      <c r="D29" t="s">
        <v>147</v>
      </c>
      <c r="E29">
        <v>9</v>
      </c>
      <c r="F29">
        <v>36</v>
      </c>
      <c r="H29">
        <v>12</v>
      </c>
      <c r="I29">
        <v>8</v>
      </c>
      <c r="J29">
        <v>16</v>
      </c>
      <c r="L29">
        <v>32</v>
      </c>
      <c r="M29" t="s">
        <v>1</v>
      </c>
      <c r="N29">
        <v>40</v>
      </c>
      <c r="P29">
        <v>124</v>
      </c>
      <c r="Q29" t="s">
        <v>1</v>
      </c>
      <c r="R29">
        <v>138</v>
      </c>
      <c r="T29">
        <v>-14</v>
      </c>
      <c r="V29" s="88">
        <v>3.5555555555555554</v>
      </c>
      <c r="X29" s="87">
        <v>13.777777777777779</v>
      </c>
      <c r="Y29" s="87" t="s">
        <v>1</v>
      </c>
      <c r="Z29" s="87">
        <v>15.333333333333334</v>
      </c>
    </row>
    <row r="30" spans="1:26" ht="12.75" customHeight="1">
      <c r="A30" s="361">
        <v>23</v>
      </c>
      <c r="B30" t="s">
        <v>127</v>
      </c>
      <c r="C30" t="s">
        <v>124</v>
      </c>
      <c r="D30" t="s">
        <v>147</v>
      </c>
      <c r="E30">
        <v>9</v>
      </c>
      <c r="F30">
        <v>36</v>
      </c>
      <c r="H30">
        <v>12</v>
      </c>
      <c r="I30">
        <v>8</v>
      </c>
      <c r="J30">
        <v>16</v>
      </c>
      <c r="L30">
        <v>32</v>
      </c>
      <c r="M30" t="s">
        <v>1</v>
      </c>
      <c r="N30">
        <v>40</v>
      </c>
      <c r="P30">
        <v>125</v>
      </c>
      <c r="Q30" t="s">
        <v>1</v>
      </c>
      <c r="R30">
        <v>142</v>
      </c>
      <c r="T30">
        <v>-17</v>
      </c>
      <c r="V30" s="88">
        <v>3.5555555555555554</v>
      </c>
      <c r="X30" s="87">
        <v>13.888888888888889</v>
      </c>
      <c r="Y30" s="87" t="s">
        <v>1</v>
      </c>
      <c r="Z30" s="87">
        <v>15.777777777777779</v>
      </c>
    </row>
    <row r="31" spans="1:26" ht="12.75" customHeight="1">
      <c r="A31" s="361">
        <v>24</v>
      </c>
      <c r="B31" t="s">
        <v>85</v>
      </c>
      <c r="C31" t="s">
        <v>86</v>
      </c>
      <c r="D31" t="s">
        <v>147</v>
      </c>
      <c r="E31">
        <v>9</v>
      </c>
      <c r="F31">
        <v>36</v>
      </c>
      <c r="H31">
        <v>12</v>
      </c>
      <c r="I31">
        <v>7</v>
      </c>
      <c r="J31">
        <v>17</v>
      </c>
      <c r="L31">
        <v>31</v>
      </c>
      <c r="M31" t="s">
        <v>1</v>
      </c>
      <c r="N31">
        <v>41</v>
      </c>
      <c r="P31">
        <v>115</v>
      </c>
      <c r="Q31" t="s">
        <v>1</v>
      </c>
      <c r="R31">
        <v>131</v>
      </c>
      <c r="T31">
        <v>-16</v>
      </c>
      <c r="V31" s="88">
        <v>3.4444444444444446</v>
      </c>
      <c r="X31" s="87">
        <v>12.777777777777779</v>
      </c>
      <c r="Y31" s="87" t="s">
        <v>1</v>
      </c>
      <c r="Z31" s="87">
        <v>14.555555555555555</v>
      </c>
    </row>
    <row r="32" spans="1:26" ht="12.75" customHeight="1">
      <c r="A32" s="361">
        <v>25</v>
      </c>
      <c r="B32" t="s">
        <v>133</v>
      </c>
      <c r="C32" t="s">
        <v>130</v>
      </c>
      <c r="D32" t="s">
        <v>147</v>
      </c>
      <c r="E32">
        <v>9</v>
      </c>
      <c r="F32">
        <v>36</v>
      </c>
      <c r="H32">
        <v>13</v>
      </c>
      <c r="I32">
        <v>5</v>
      </c>
      <c r="J32">
        <v>18</v>
      </c>
      <c r="L32">
        <v>31</v>
      </c>
      <c r="M32" t="s">
        <v>1</v>
      </c>
      <c r="N32">
        <v>41</v>
      </c>
      <c r="P32">
        <v>118</v>
      </c>
      <c r="Q32" t="s">
        <v>1</v>
      </c>
      <c r="R32">
        <v>141</v>
      </c>
      <c r="T32">
        <v>-23</v>
      </c>
      <c r="V32" s="88">
        <v>3.4444444444444446</v>
      </c>
      <c r="X32" s="87">
        <v>13.111111111111111</v>
      </c>
      <c r="Y32" s="87" t="s">
        <v>1</v>
      </c>
      <c r="Z32" s="87">
        <v>15.666666666666666</v>
      </c>
    </row>
    <row r="33" spans="1:26" ht="12.75" customHeight="1">
      <c r="A33" s="361">
        <v>26</v>
      </c>
      <c r="B33" t="s">
        <v>75</v>
      </c>
      <c r="C33" t="s">
        <v>74</v>
      </c>
      <c r="D33" t="s">
        <v>147</v>
      </c>
      <c r="E33">
        <v>9</v>
      </c>
      <c r="F33">
        <v>36</v>
      </c>
      <c r="H33">
        <v>12</v>
      </c>
      <c r="I33">
        <v>6</v>
      </c>
      <c r="J33">
        <v>18</v>
      </c>
      <c r="L33">
        <v>30</v>
      </c>
      <c r="M33" t="s">
        <v>1</v>
      </c>
      <c r="N33">
        <v>42</v>
      </c>
      <c r="P33">
        <v>107</v>
      </c>
      <c r="Q33" t="s">
        <v>1</v>
      </c>
      <c r="R33">
        <v>121</v>
      </c>
      <c r="T33">
        <v>-14</v>
      </c>
      <c r="V33" s="88">
        <v>3.3333333333333335</v>
      </c>
      <c r="X33" s="87">
        <v>11.888888888888889</v>
      </c>
      <c r="Y33" s="87" t="s">
        <v>1</v>
      </c>
      <c r="Z33" s="87">
        <v>13.444444444444445</v>
      </c>
    </row>
    <row r="34" spans="1:26" ht="12.75" customHeight="1">
      <c r="A34" s="361">
        <v>27</v>
      </c>
      <c r="B34" t="s">
        <v>95</v>
      </c>
      <c r="C34" t="s">
        <v>93</v>
      </c>
      <c r="D34" t="s">
        <v>147</v>
      </c>
      <c r="E34">
        <v>9</v>
      </c>
      <c r="F34">
        <v>36</v>
      </c>
      <c r="H34">
        <v>11</v>
      </c>
      <c r="I34">
        <v>7</v>
      </c>
      <c r="J34">
        <v>18</v>
      </c>
      <c r="L34">
        <v>29</v>
      </c>
      <c r="M34" t="s">
        <v>1</v>
      </c>
      <c r="N34">
        <v>43</v>
      </c>
      <c r="P34">
        <v>112</v>
      </c>
      <c r="Q34" t="s">
        <v>1</v>
      </c>
      <c r="R34">
        <v>109</v>
      </c>
      <c r="T34">
        <v>3</v>
      </c>
      <c r="V34" s="88">
        <v>3.2222222222222223</v>
      </c>
      <c r="X34" s="87">
        <v>12.444444444444445</v>
      </c>
      <c r="Y34" s="87" t="s">
        <v>1</v>
      </c>
      <c r="Z34" s="87">
        <v>12.111111111111111</v>
      </c>
    </row>
    <row r="35" spans="1:26" ht="12.75" customHeight="1">
      <c r="A35" s="361">
        <v>28</v>
      </c>
      <c r="B35" t="s">
        <v>101</v>
      </c>
      <c r="C35" t="s">
        <v>100</v>
      </c>
      <c r="D35" t="s">
        <v>147</v>
      </c>
      <c r="E35">
        <v>5</v>
      </c>
      <c r="F35">
        <v>20</v>
      </c>
      <c r="H35">
        <v>11</v>
      </c>
      <c r="I35">
        <v>5</v>
      </c>
      <c r="J35">
        <v>4</v>
      </c>
      <c r="L35">
        <v>27</v>
      </c>
      <c r="M35" t="s">
        <v>1</v>
      </c>
      <c r="N35">
        <v>13</v>
      </c>
      <c r="P35">
        <v>71</v>
      </c>
      <c r="Q35" t="s">
        <v>1</v>
      </c>
      <c r="R35">
        <v>55</v>
      </c>
      <c r="T35">
        <v>16</v>
      </c>
      <c r="V35" s="88">
        <v>5.4</v>
      </c>
      <c r="X35" s="87">
        <v>14.2</v>
      </c>
      <c r="Y35" s="87" t="s">
        <v>1</v>
      </c>
      <c r="Z35" s="87">
        <v>11</v>
      </c>
    </row>
    <row r="36" spans="1:26" ht="12.75" customHeight="1">
      <c r="A36" s="361">
        <v>29</v>
      </c>
      <c r="B36" t="s">
        <v>96</v>
      </c>
      <c r="C36" t="s">
        <v>93</v>
      </c>
      <c r="D36" t="s">
        <v>147</v>
      </c>
      <c r="E36">
        <v>9</v>
      </c>
      <c r="F36">
        <v>36</v>
      </c>
      <c r="H36">
        <v>9</v>
      </c>
      <c r="I36">
        <v>8</v>
      </c>
      <c r="J36">
        <v>19</v>
      </c>
      <c r="L36">
        <v>26</v>
      </c>
      <c r="M36" t="s">
        <v>1</v>
      </c>
      <c r="N36">
        <v>46</v>
      </c>
      <c r="P36">
        <v>112</v>
      </c>
      <c r="Q36" t="s">
        <v>1</v>
      </c>
      <c r="R36">
        <v>137</v>
      </c>
      <c r="T36">
        <v>-25</v>
      </c>
      <c r="V36" s="88">
        <v>2.8888888888888888</v>
      </c>
      <c r="X36" s="87">
        <v>12.444444444444445</v>
      </c>
      <c r="Y36" s="87" t="s">
        <v>1</v>
      </c>
      <c r="Z36" s="87">
        <v>15.222222222222221</v>
      </c>
    </row>
    <row r="37" spans="1:26" ht="12.75" customHeight="1">
      <c r="A37" s="361">
        <v>30</v>
      </c>
      <c r="B37" t="s">
        <v>110</v>
      </c>
      <c r="C37" t="s">
        <v>108</v>
      </c>
      <c r="D37" t="s">
        <v>147</v>
      </c>
      <c r="E37">
        <v>8</v>
      </c>
      <c r="F37">
        <v>32</v>
      </c>
      <c r="H37">
        <v>9</v>
      </c>
      <c r="I37">
        <v>7</v>
      </c>
      <c r="J37">
        <v>16</v>
      </c>
      <c r="L37">
        <v>25</v>
      </c>
      <c r="M37" t="s">
        <v>1</v>
      </c>
      <c r="N37">
        <v>39</v>
      </c>
      <c r="P37">
        <v>96</v>
      </c>
      <c r="Q37" t="s">
        <v>1</v>
      </c>
      <c r="R37">
        <v>116</v>
      </c>
      <c r="T37">
        <v>-20</v>
      </c>
      <c r="V37" s="88">
        <v>3.125</v>
      </c>
      <c r="X37" s="87">
        <v>12</v>
      </c>
      <c r="Y37" s="87" t="s">
        <v>1</v>
      </c>
      <c r="Z37" s="87">
        <v>14.5</v>
      </c>
    </row>
    <row r="38" spans="1:26" ht="12.75" customHeight="1">
      <c r="A38" s="361">
        <v>31</v>
      </c>
      <c r="B38" t="s">
        <v>94</v>
      </c>
      <c r="C38" t="s">
        <v>93</v>
      </c>
      <c r="D38" t="s">
        <v>147</v>
      </c>
      <c r="E38">
        <v>8</v>
      </c>
      <c r="F38">
        <v>32</v>
      </c>
      <c r="H38">
        <v>11</v>
      </c>
      <c r="I38">
        <v>3</v>
      </c>
      <c r="J38">
        <v>18</v>
      </c>
      <c r="L38">
        <v>25</v>
      </c>
      <c r="M38" t="s">
        <v>1</v>
      </c>
      <c r="N38">
        <v>39</v>
      </c>
      <c r="P38">
        <v>104</v>
      </c>
      <c r="Q38" t="s">
        <v>1</v>
      </c>
      <c r="R38">
        <v>127</v>
      </c>
      <c r="T38">
        <v>-23</v>
      </c>
      <c r="V38" s="88">
        <v>3.125</v>
      </c>
      <c r="X38" s="87">
        <v>13</v>
      </c>
      <c r="Y38" s="87" t="s">
        <v>1</v>
      </c>
      <c r="Z38" s="87">
        <v>15.875</v>
      </c>
    </row>
    <row r="39" spans="1:26" ht="12.75" customHeight="1">
      <c r="A39" s="361">
        <v>32</v>
      </c>
      <c r="B39" t="s">
        <v>111</v>
      </c>
      <c r="C39" t="s">
        <v>108</v>
      </c>
      <c r="D39" t="s">
        <v>147</v>
      </c>
      <c r="E39">
        <v>8</v>
      </c>
      <c r="F39">
        <v>32</v>
      </c>
      <c r="H39">
        <v>8</v>
      </c>
      <c r="I39">
        <v>7</v>
      </c>
      <c r="J39">
        <v>17</v>
      </c>
      <c r="L39">
        <v>23</v>
      </c>
      <c r="M39" t="s">
        <v>1</v>
      </c>
      <c r="N39">
        <v>41</v>
      </c>
      <c r="P39">
        <v>103</v>
      </c>
      <c r="Q39" t="s">
        <v>1</v>
      </c>
      <c r="R39">
        <v>140</v>
      </c>
      <c r="T39">
        <v>-37</v>
      </c>
      <c r="V39" s="88">
        <v>2.875</v>
      </c>
      <c r="X39" s="87">
        <v>12.875</v>
      </c>
      <c r="Y39" s="87" t="s">
        <v>1</v>
      </c>
      <c r="Z39" s="87">
        <v>17.5</v>
      </c>
    </row>
    <row r="40" spans="1:26" ht="12.75" customHeight="1">
      <c r="A40" s="361">
        <v>33</v>
      </c>
      <c r="B40" t="s">
        <v>105</v>
      </c>
      <c r="C40" t="s">
        <v>100</v>
      </c>
      <c r="D40" t="s">
        <v>147</v>
      </c>
      <c r="E40">
        <v>9</v>
      </c>
      <c r="F40">
        <v>36</v>
      </c>
      <c r="H40">
        <v>7</v>
      </c>
      <c r="I40">
        <v>9</v>
      </c>
      <c r="J40">
        <v>20</v>
      </c>
      <c r="L40">
        <v>23</v>
      </c>
      <c r="M40" t="s">
        <v>1</v>
      </c>
      <c r="N40">
        <v>49</v>
      </c>
      <c r="P40">
        <v>97</v>
      </c>
      <c r="Q40" t="s">
        <v>1</v>
      </c>
      <c r="R40">
        <v>119</v>
      </c>
      <c r="T40">
        <v>-22</v>
      </c>
      <c r="V40" s="88">
        <v>2.5555555555555554</v>
      </c>
      <c r="X40" s="87">
        <v>10.777777777777779</v>
      </c>
      <c r="Y40" s="87" t="s">
        <v>1</v>
      </c>
      <c r="Z40" s="87">
        <v>13.222222222222221</v>
      </c>
    </row>
    <row r="41" spans="1:26" ht="12.75" customHeight="1">
      <c r="A41" s="361">
        <v>34</v>
      </c>
      <c r="B41" t="s">
        <v>90</v>
      </c>
      <c r="C41" t="s">
        <v>86</v>
      </c>
      <c r="D41" t="s">
        <v>147</v>
      </c>
      <c r="E41">
        <v>6</v>
      </c>
      <c r="F41">
        <v>24</v>
      </c>
      <c r="H41">
        <v>7</v>
      </c>
      <c r="I41">
        <v>8</v>
      </c>
      <c r="J41">
        <v>9</v>
      </c>
      <c r="L41">
        <v>22</v>
      </c>
      <c r="M41" t="s">
        <v>1</v>
      </c>
      <c r="N41">
        <v>26</v>
      </c>
      <c r="P41">
        <v>78</v>
      </c>
      <c r="Q41" t="s">
        <v>1</v>
      </c>
      <c r="R41">
        <v>74</v>
      </c>
      <c r="T41">
        <v>4</v>
      </c>
      <c r="V41" s="88">
        <v>3.6666666666666665</v>
      </c>
      <c r="X41" s="87">
        <v>13</v>
      </c>
      <c r="Y41" s="87" t="s">
        <v>1</v>
      </c>
      <c r="Z41" s="87">
        <v>12.333333333333334</v>
      </c>
    </row>
    <row r="42" spans="1:26" ht="12.75" customHeight="1">
      <c r="A42" s="361">
        <v>35</v>
      </c>
      <c r="B42" t="s">
        <v>249</v>
      </c>
      <c r="C42" t="s">
        <v>137</v>
      </c>
      <c r="D42" t="s">
        <v>147</v>
      </c>
      <c r="E42">
        <v>7</v>
      </c>
      <c r="F42">
        <v>28</v>
      </c>
      <c r="H42">
        <v>7</v>
      </c>
      <c r="I42">
        <v>5</v>
      </c>
      <c r="J42">
        <v>16</v>
      </c>
      <c r="L42">
        <v>19</v>
      </c>
      <c r="M42" t="s">
        <v>1</v>
      </c>
      <c r="N42">
        <v>37</v>
      </c>
      <c r="P42">
        <v>87</v>
      </c>
      <c r="Q42" t="s">
        <v>1</v>
      </c>
      <c r="R42">
        <v>107</v>
      </c>
      <c r="T42">
        <v>-20</v>
      </c>
      <c r="V42" s="88">
        <v>2.7142857142857144</v>
      </c>
      <c r="X42" s="87">
        <v>12.428571428571429</v>
      </c>
      <c r="Y42" s="87" t="s">
        <v>1</v>
      </c>
      <c r="Z42" s="87">
        <v>15.285714285714286</v>
      </c>
    </row>
    <row r="43" spans="1:26" ht="12.75" customHeight="1">
      <c r="A43" s="361">
        <v>36</v>
      </c>
      <c r="B43" t="s">
        <v>119</v>
      </c>
      <c r="C43" t="s">
        <v>115</v>
      </c>
      <c r="D43" t="s">
        <v>147</v>
      </c>
      <c r="E43">
        <v>6</v>
      </c>
      <c r="F43">
        <v>24</v>
      </c>
      <c r="H43">
        <v>5</v>
      </c>
      <c r="I43">
        <v>7</v>
      </c>
      <c r="J43">
        <v>12</v>
      </c>
      <c r="L43">
        <v>17</v>
      </c>
      <c r="M43" t="s">
        <v>1</v>
      </c>
      <c r="N43">
        <v>31</v>
      </c>
      <c r="P43">
        <v>83</v>
      </c>
      <c r="Q43" t="s">
        <v>1</v>
      </c>
      <c r="R43">
        <v>98</v>
      </c>
      <c r="T43">
        <v>-15</v>
      </c>
      <c r="V43" s="88">
        <v>2.8333333333333335</v>
      </c>
      <c r="X43" s="87">
        <v>13.833333333333334</v>
      </c>
      <c r="Y43" s="87" t="s">
        <v>1</v>
      </c>
      <c r="Z43" s="87">
        <v>16.333333333333332</v>
      </c>
    </row>
    <row r="44" spans="1:26" ht="12.75" customHeight="1">
      <c r="A44" s="361">
        <v>37</v>
      </c>
      <c r="B44" t="s">
        <v>142</v>
      </c>
      <c r="C44" t="s">
        <v>137</v>
      </c>
      <c r="D44" t="s">
        <v>147</v>
      </c>
      <c r="E44">
        <v>7</v>
      </c>
      <c r="F44">
        <v>28</v>
      </c>
      <c r="H44">
        <v>6</v>
      </c>
      <c r="I44">
        <v>4</v>
      </c>
      <c r="J44">
        <v>18</v>
      </c>
      <c r="L44">
        <v>16</v>
      </c>
      <c r="M44" t="s">
        <v>1</v>
      </c>
      <c r="N44">
        <v>40</v>
      </c>
      <c r="P44">
        <v>63</v>
      </c>
      <c r="Q44" t="s">
        <v>1</v>
      </c>
      <c r="R44">
        <v>105</v>
      </c>
      <c r="T44">
        <v>-42</v>
      </c>
      <c r="V44" s="88">
        <v>2.2857142857142856</v>
      </c>
      <c r="X44" s="87">
        <v>9</v>
      </c>
      <c r="Y44" s="87" t="s">
        <v>1</v>
      </c>
      <c r="Z44" s="87">
        <v>15</v>
      </c>
    </row>
    <row r="45" spans="1:26" ht="12.75" customHeight="1">
      <c r="A45" s="361">
        <v>38</v>
      </c>
      <c r="B45" t="s">
        <v>136</v>
      </c>
      <c r="C45" t="s">
        <v>137</v>
      </c>
      <c r="D45" t="s">
        <v>147</v>
      </c>
      <c r="E45">
        <v>8</v>
      </c>
      <c r="F45">
        <v>32</v>
      </c>
      <c r="H45">
        <v>5</v>
      </c>
      <c r="I45">
        <v>5</v>
      </c>
      <c r="J45">
        <v>22</v>
      </c>
      <c r="L45">
        <v>15</v>
      </c>
      <c r="M45" t="s">
        <v>1</v>
      </c>
      <c r="N45">
        <v>49</v>
      </c>
      <c r="P45">
        <v>95</v>
      </c>
      <c r="Q45" t="s">
        <v>1</v>
      </c>
      <c r="R45">
        <v>128</v>
      </c>
      <c r="T45">
        <v>-33</v>
      </c>
      <c r="V45" s="88">
        <v>1.875</v>
      </c>
      <c r="X45" s="87">
        <v>11.875</v>
      </c>
      <c r="Y45" s="87" t="s">
        <v>1</v>
      </c>
      <c r="Z45" s="87">
        <v>16</v>
      </c>
    </row>
    <row r="46" spans="1:26" ht="12.75" customHeight="1">
      <c r="A46" s="361">
        <v>39</v>
      </c>
      <c r="B46" t="s">
        <v>89</v>
      </c>
      <c r="C46" t="s">
        <v>86</v>
      </c>
      <c r="D46" t="s">
        <v>147</v>
      </c>
      <c r="E46">
        <v>3</v>
      </c>
      <c r="F46">
        <v>12</v>
      </c>
      <c r="H46">
        <v>7</v>
      </c>
      <c r="I46">
        <v>0</v>
      </c>
      <c r="J46">
        <v>5</v>
      </c>
      <c r="L46">
        <v>14</v>
      </c>
      <c r="M46" t="s">
        <v>1</v>
      </c>
      <c r="N46">
        <v>10</v>
      </c>
      <c r="P46">
        <v>53</v>
      </c>
      <c r="Q46" t="s">
        <v>1</v>
      </c>
      <c r="R46">
        <v>46</v>
      </c>
      <c r="T46">
        <v>7</v>
      </c>
      <c r="V46" s="88">
        <v>4.666666666666667</v>
      </c>
      <c r="X46" s="87">
        <v>17.666666666666668</v>
      </c>
      <c r="Y46" s="87" t="s">
        <v>1</v>
      </c>
      <c r="Z46" s="87">
        <v>15.333333333333334</v>
      </c>
    </row>
    <row r="47" spans="1:26" ht="12.75" customHeight="1">
      <c r="A47" s="361">
        <v>40</v>
      </c>
      <c r="B47" t="s">
        <v>135</v>
      </c>
      <c r="C47" t="s">
        <v>137</v>
      </c>
      <c r="D47" t="s">
        <v>147</v>
      </c>
      <c r="E47">
        <v>2</v>
      </c>
      <c r="F47">
        <v>8</v>
      </c>
      <c r="H47">
        <v>6</v>
      </c>
      <c r="I47">
        <v>1</v>
      </c>
      <c r="J47">
        <v>1</v>
      </c>
      <c r="L47">
        <v>13</v>
      </c>
      <c r="M47" t="s">
        <v>1</v>
      </c>
      <c r="N47">
        <v>3</v>
      </c>
      <c r="P47">
        <v>33</v>
      </c>
      <c r="Q47" t="s">
        <v>1</v>
      </c>
      <c r="R47">
        <v>15</v>
      </c>
      <c r="T47">
        <v>18</v>
      </c>
      <c r="V47" s="88">
        <v>6.5</v>
      </c>
      <c r="X47" s="87">
        <v>16.5</v>
      </c>
      <c r="Y47" s="87" t="s">
        <v>1</v>
      </c>
      <c r="Z47" s="87">
        <v>7.5</v>
      </c>
    </row>
    <row r="48" spans="1:26" ht="12.75" customHeight="1">
      <c r="A48" s="361">
        <v>41</v>
      </c>
      <c r="B48" t="s">
        <v>134</v>
      </c>
      <c r="C48" t="s">
        <v>130</v>
      </c>
      <c r="D48" t="s">
        <v>147</v>
      </c>
      <c r="E48">
        <v>9</v>
      </c>
      <c r="F48">
        <v>36</v>
      </c>
      <c r="H48">
        <v>4</v>
      </c>
      <c r="I48">
        <v>3</v>
      </c>
      <c r="J48">
        <v>29</v>
      </c>
      <c r="L48">
        <v>11</v>
      </c>
      <c r="M48" t="s">
        <v>1</v>
      </c>
      <c r="N48">
        <v>61</v>
      </c>
      <c r="P48">
        <v>105</v>
      </c>
      <c r="Q48" t="s">
        <v>1</v>
      </c>
      <c r="R48">
        <v>185</v>
      </c>
      <c r="T48">
        <v>-80</v>
      </c>
      <c r="V48" s="88">
        <v>1.2222222222222223</v>
      </c>
      <c r="X48" s="87">
        <v>11.666666666666666</v>
      </c>
      <c r="Y48" s="87" t="s">
        <v>1</v>
      </c>
      <c r="Z48" s="87">
        <v>20.555555555555557</v>
      </c>
    </row>
    <row r="49" spans="1:26" ht="12.75" customHeight="1">
      <c r="A49" s="361">
        <v>42</v>
      </c>
      <c r="B49" t="s">
        <v>132</v>
      </c>
      <c r="C49" t="s">
        <v>130</v>
      </c>
      <c r="D49" t="s">
        <v>147</v>
      </c>
      <c r="E49">
        <v>3</v>
      </c>
      <c r="F49">
        <v>12</v>
      </c>
      <c r="H49">
        <v>3</v>
      </c>
      <c r="I49">
        <v>3</v>
      </c>
      <c r="J49">
        <v>6</v>
      </c>
      <c r="L49">
        <v>9</v>
      </c>
      <c r="M49" t="s">
        <v>1</v>
      </c>
      <c r="N49">
        <v>15</v>
      </c>
      <c r="P49">
        <v>33</v>
      </c>
      <c r="Q49" t="s">
        <v>1</v>
      </c>
      <c r="R49">
        <v>44</v>
      </c>
      <c r="T49">
        <v>-11</v>
      </c>
      <c r="V49" s="88">
        <v>3</v>
      </c>
      <c r="X49" s="87">
        <v>11</v>
      </c>
      <c r="Y49" s="87" t="s">
        <v>1</v>
      </c>
      <c r="Z49" s="87">
        <v>14.666666666666666</v>
      </c>
    </row>
    <row r="50" spans="1:26" ht="12.75" customHeight="1">
      <c r="A50" s="361">
        <v>43</v>
      </c>
      <c r="B50" t="s">
        <v>104</v>
      </c>
      <c r="C50" t="s">
        <v>100</v>
      </c>
      <c r="D50" t="s">
        <v>147</v>
      </c>
      <c r="E50">
        <v>3</v>
      </c>
      <c r="F50">
        <v>12</v>
      </c>
      <c r="H50">
        <v>3</v>
      </c>
      <c r="I50">
        <v>1</v>
      </c>
      <c r="J50">
        <v>8</v>
      </c>
      <c r="L50">
        <v>7</v>
      </c>
      <c r="M50" t="s">
        <v>1</v>
      </c>
      <c r="N50">
        <v>17</v>
      </c>
      <c r="P50">
        <v>25</v>
      </c>
      <c r="Q50" t="s">
        <v>1</v>
      </c>
      <c r="R50">
        <v>47</v>
      </c>
      <c r="T50">
        <v>-22</v>
      </c>
      <c r="V50" s="88">
        <v>2.3333333333333335</v>
      </c>
      <c r="X50" s="87">
        <v>8.3333333333333339</v>
      </c>
      <c r="Y50" s="87" t="s">
        <v>1</v>
      </c>
      <c r="Z50" s="87">
        <v>15.666666666666666</v>
      </c>
    </row>
    <row r="51" spans="1:26" ht="12.75" customHeight="1">
      <c r="A51" s="361">
        <v>44</v>
      </c>
      <c r="B51" t="s">
        <v>121</v>
      </c>
      <c r="C51" t="s">
        <v>115</v>
      </c>
      <c r="D51" t="s">
        <v>147</v>
      </c>
      <c r="E51">
        <v>1</v>
      </c>
      <c r="F51">
        <v>4</v>
      </c>
      <c r="H51">
        <v>3</v>
      </c>
      <c r="I51">
        <v>0</v>
      </c>
      <c r="J51">
        <v>1</v>
      </c>
      <c r="L51">
        <v>6</v>
      </c>
      <c r="M51" t="s">
        <v>1</v>
      </c>
      <c r="N51">
        <v>2</v>
      </c>
      <c r="P51">
        <v>19</v>
      </c>
      <c r="Q51" t="s">
        <v>1</v>
      </c>
      <c r="R51">
        <v>10</v>
      </c>
      <c r="T51">
        <v>9</v>
      </c>
      <c r="V51" s="88">
        <v>6</v>
      </c>
      <c r="X51" s="87">
        <v>19</v>
      </c>
      <c r="Y51" s="87" t="s">
        <v>1</v>
      </c>
      <c r="Z51" s="87">
        <v>10</v>
      </c>
    </row>
    <row r="52" spans="1:26" ht="12.75" customHeight="1">
      <c r="A52" s="361">
        <v>45</v>
      </c>
      <c r="B52" t="s">
        <v>133</v>
      </c>
      <c r="C52" t="s">
        <v>137</v>
      </c>
      <c r="D52" t="s">
        <v>147</v>
      </c>
      <c r="E52">
        <v>1</v>
      </c>
      <c r="F52">
        <v>4</v>
      </c>
      <c r="H52">
        <v>2</v>
      </c>
      <c r="I52">
        <v>1</v>
      </c>
      <c r="J52">
        <v>1</v>
      </c>
      <c r="L52">
        <v>5</v>
      </c>
      <c r="M52" t="s">
        <v>1</v>
      </c>
      <c r="N52">
        <v>3</v>
      </c>
      <c r="P52">
        <v>12</v>
      </c>
      <c r="Q52" t="s">
        <v>1</v>
      </c>
      <c r="R52">
        <v>8</v>
      </c>
      <c r="T52">
        <v>4</v>
      </c>
      <c r="V52" s="88">
        <v>5</v>
      </c>
      <c r="X52" s="87">
        <v>12</v>
      </c>
      <c r="Y52" s="87" t="s">
        <v>1</v>
      </c>
      <c r="Z52" s="87">
        <v>8</v>
      </c>
    </row>
    <row r="53" spans="1:26" ht="12.75" customHeight="1">
      <c r="A53" s="361">
        <v>46</v>
      </c>
      <c r="B53" t="s">
        <v>129</v>
      </c>
      <c r="C53" t="s">
        <v>130</v>
      </c>
      <c r="D53" t="s">
        <v>147</v>
      </c>
      <c r="E53">
        <v>1</v>
      </c>
      <c r="F53">
        <v>4</v>
      </c>
      <c r="H53">
        <v>1</v>
      </c>
      <c r="I53">
        <v>3</v>
      </c>
      <c r="J53">
        <v>0</v>
      </c>
      <c r="L53">
        <v>5</v>
      </c>
      <c r="M53" t="s">
        <v>1</v>
      </c>
      <c r="N53">
        <v>3</v>
      </c>
      <c r="P53">
        <v>12</v>
      </c>
      <c r="Q53" t="s">
        <v>1</v>
      </c>
      <c r="R53">
        <v>10</v>
      </c>
      <c r="T53">
        <v>2</v>
      </c>
      <c r="V53" s="88">
        <v>5</v>
      </c>
      <c r="X53" s="87">
        <v>12</v>
      </c>
      <c r="Y53" s="87" t="s">
        <v>1</v>
      </c>
      <c r="Z53" s="87">
        <v>10</v>
      </c>
    </row>
    <row r="54" spans="1:26" ht="12.75" customHeight="1">
      <c r="A54" s="361">
        <v>47</v>
      </c>
      <c r="B54" t="s">
        <v>140</v>
      </c>
      <c r="C54" t="s">
        <v>130</v>
      </c>
      <c r="D54" t="s">
        <v>147</v>
      </c>
      <c r="E54">
        <v>1</v>
      </c>
      <c r="F54">
        <v>4</v>
      </c>
      <c r="H54">
        <v>1</v>
      </c>
      <c r="I54">
        <v>2</v>
      </c>
      <c r="J54">
        <v>1</v>
      </c>
      <c r="L54">
        <v>4</v>
      </c>
      <c r="M54" t="s">
        <v>1</v>
      </c>
      <c r="N54">
        <v>4</v>
      </c>
      <c r="P54">
        <v>11</v>
      </c>
      <c r="Q54" t="s">
        <v>1</v>
      </c>
      <c r="R54">
        <v>10</v>
      </c>
      <c r="T54">
        <v>1</v>
      </c>
      <c r="V54" s="88">
        <v>4</v>
      </c>
      <c r="X54" s="87">
        <v>11</v>
      </c>
      <c r="Y54" s="87" t="s">
        <v>1</v>
      </c>
      <c r="Z54" s="87">
        <v>10</v>
      </c>
    </row>
    <row r="55" spans="1:26" ht="12.75" customHeight="1">
      <c r="A55" s="361">
        <v>48</v>
      </c>
      <c r="B55" t="s">
        <v>103</v>
      </c>
      <c r="C55" t="s">
        <v>100</v>
      </c>
      <c r="D55" t="s">
        <v>147</v>
      </c>
      <c r="E55">
        <v>1</v>
      </c>
      <c r="F55">
        <v>4</v>
      </c>
      <c r="H55">
        <v>2</v>
      </c>
      <c r="I55">
        <v>0</v>
      </c>
      <c r="J55">
        <v>2</v>
      </c>
      <c r="L55">
        <v>4</v>
      </c>
      <c r="M55" t="s">
        <v>1</v>
      </c>
      <c r="N55">
        <v>4</v>
      </c>
      <c r="P55">
        <v>14</v>
      </c>
      <c r="Q55" t="s">
        <v>1</v>
      </c>
      <c r="R55">
        <v>14</v>
      </c>
      <c r="T55">
        <v>0</v>
      </c>
      <c r="V55" s="88">
        <v>4</v>
      </c>
      <c r="X55" s="87">
        <v>14</v>
      </c>
      <c r="Y55" s="87" t="s">
        <v>1</v>
      </c>
      <c r="Z55" s="87">
        <v>14</v>
      </c>
    </row>
    <row r="56" spans="1:26" ht="12.75" customHeight="1">
      <c r="A56" s="361">
        <v>49</v>
      </c>
      <c r="B56" t="s">
        <v>109</v>
      </c>
      <c r="C56" t="s">
        <v>108</v>
      </c>
      <c r="D56" t="s">
        <v>147</v>
      </c>
      <c r="E56">
        <v>2</v>
      </c>
      <c r="F56">
        <v>8</v>
      </c>
      <c r="H56">
        <v>2</v>
      </c>
      <c r="I56">
        <v>0</v>
      </c>
      <c r="J56">
        <v>6</v>
      </c>
      <c r="L56">
        <v>4</v>
      </c>
      <c r="M56" t="s">
        <v>1</v>
      </c>
      <c r="N56">
        <v>12</v>
      </c>
      <c r="P56">
        <v>25</v>
      </c>
      <c r="Q56" t="s">
        <v>1</v>
      </c>
      <c r="R56">
        <v>46</v>
      </c>
      <c r="T56">
        <v>-21</v>
      </c>
      <c r="V56" s="88">
        <v>2</v>
      </c>
      <c r="X56" s="87">
        <v>12.5</v>
      </c>
      <c r="Y56" s="87" t="s">
        <v>1</v>
      </c>
      <c r="Z56" s="87">
        <v>23</v>
      </c>
    </row>
    <row r="57" spans="1:26" ht="12.75" customHeight="1">
      <c r="A57" s="361">
        <v>50</v>
      </c>
      <c r="B57" t="s">
        <v>117</v>
      </c>
      <c r="C57" t="s">
        <v>115</v>
      </c>
      <c r="D57" t="s">
        <v>147</v>
      </c>
      <c r="E57">
        <v>1</v>
      </c>
      <c r="F57">
        <v>4</v>
      </c>
      <c r="H57">
        <v>1</v>
      </c>
      <c r="I57">
        <v>1</v>
      </c>
      <c r="J57">
        <v>2</v>
      </c>
      <c r="L57">
        <v>3</v>
      </c>
      <c r="M57" t="s">
        <v>1</v>
      </c>
      <c r="N57">
        <v>5</v>
      </c>
      <c r="P57">
        <v>14</v>
      </c>
      <c r="Q57" t="s">
        <v>1</v>
      </c>
      <c r="R57">
        <v>17</v>
      </c>
      <c r="T57">
        <v>-3</v>
      </c>
      <c r="V57" s="88">
        <v>3</v>
      </c>
      <c r="X57" s="87">
        <v>14</v>
      </c>
      <c r="Y57" s="87" t="s">
        <v>1</v>
      </c>
      <c r="Z57" s="87">
        <v>17</v>
      </c>
    </row>
    <row r="58" spans="1:26" ht="12.75" customHeight="1">
      <c r="A58" s="361">
        <v>51</v>
      </c>
      <c r="B58" t="s">
        <v>286</v>
      </c>
      <c r="C58" t="s">
        <v>130</v>
      </c>
      <c r="D58" t="s">
        <v>147</v>
      </c>
      <c r="E58">
        <v>1</v>
      </c>
      <c r="F58">
        <v>4</v>
      </c>
      <c r="H58">
        <v>1</v>
      </c>
      <c r="I58">
        <v>1</v>
      </c>
      <c r="J58">
        <v>2</v>
      </c>
      <c r="L58">
        <v>3</v>
      </c>
      <c r="M58" t="s">
        <v>1</v>
      </c>
      <c r="N58">
        <v>5</v>
      </c>
      <c r="P58">
        <v>19</v>
      </c>
      <c r="Q58" t="s">
        <v>1</v>
      </c>
      <c r="R58">
        <v>25</v>
      </c>
      <c r="T58">
        <v>-6</v>
      </c>
      <c r="V58" s="88">
        <v>3</v>
      </c>
      <c r="X58" s="87">
        <v>19</v>
      </c>
      <c r="Y58" s="87" t="s">
        <v>1</v>
      </c>
      <c r="Z58" s="87">
        <v>25</v>
      </c>
    </row>
    <row r="59" spans="1:26" ht="12.75" customHeight="1">
      <c r="A59" s="361">
        <v>52</v>
      </c>
      <c r="B59" t="s">
        <v>116</v>
      </c>
      <c r="C59" t="s">
        <v>115</v>
      </c>
      <c r="D59" t="s">
        <v>147</v>
      </c>
      <c r="E59">
        <v>2</v>
      </c>
      <c r="F59">
        <v>8</v>
      </c>
      <c r="H59">
        <v>1</v>
      </c>
      <c r="I59">
        <v>1</v>
      </c>
      <c r="J59">
        <v>6</v>
      </c>
      <c r="L59">
        <v>3</v>
      </c>
      <c r="M59" t="s">
        <v>1</v>
      </c>
      <c r="N59">
        <v>13</v>
      </c>
      <c r="P59">
        <v>20</v>
      </c>
      <c r="Q59" t="s">
        <v>1</v>
      </c>
      <c r="R59">
        <v>35</v>
      </c>
      <c r="T59">
        <v>-15</v>
      </c>
      <c r="V59" s="88">
        <v>1.5</v>
      </c>
      <c r="X59" s="87">
        <v>10</v>
      </c>
      <c r="Y59" s="87" t="s">
        <v>1</v>
      </c>
      <c r="Z59" s="87">
        <v>17.5</v>
      </c>
    </row>
    <row r="60" spans="1:26" ht="12.75" customHeight="1">
      <c r="A60" s="361">
        <v>53</v>
      </c>
      <c r="B60" t="s">
        <v>131</v>
      </c>
      <c r="C60" t="s">
        <v>137</v>
      </c>
      <c r="D60" t="s">
        <v>147</v>
      </c>
      <c r="E60">
        <v>2</v>
      </c>
      <c r="F60">
        <v>8</v>
      </c>
      <c r="H60">
        <v>1</v>
      </c>
      <c r="I60">
        <v>1</v>
      </c>
      <c r="J60">
        <v>6</v>
      </c>
      <c r="L60">
        <v>3</v>
      </c>
      <c r="M60" t="s">
        <v>1</v>
      </c>
      <c r="N60">
        <v>13</v>
      </c>
      <c r="P60">
        <v>17</v>
      </c>
      <c r="Q60" t="s">
        <v>1</v>
      </c>
      <c r="R60">
        <v>33</v>
      </c>
      <c r="T60">
        <v>-16</v>
      </c>
      <c r="V60" s="88">
        <v>1.5</v>
      </c>
      <c r="X60" s="87">
        <v>8.5</v>
      </c>
      <c r="Y60" s="87" t="s">
        <v>1</v>
      </c>
      <c r="Z60" s="87">
        <v>16.5</v>
      </c>
    </row>
    <row r="61" spans="1:26" ht="12.75" customHeight="1">
      <c r="A61" s="361">
        <v>54</v>
      </c>
      <c r="B61" t="s">
        <v>138</v>
      </c>
      <c r="C61" t="s">
        <v>130</v>
      </c>
      <c r="D61" t="s">
        <v>147</v>
      </c>
      <c r="E61">
        <v>3</v>
      </c>
      <c r="F61">
        <v>12</v>
      </c>
      <c r="H61">
        <v>1</v>
      </c>
      <c r="I61">
        <v>0</v>
      </c>
      <c r="J61">
        <v>11</v>
      </c>
      <c r="L61">
        <v>2</v>
      </c>
      <c r="M61" t="s">
        <v>1</v>
      </c>
      <c r="N61">
        <v>22</v>
      </c>
      <c r="P61">
        <v>37</v>
      </c>
      <c r="Q61" t="s">
        <v>1</v>
      </c>
      <c r="R61">
        <v>69</v>
      </c>
      <c r="T61">
        <v>-32</v>
      </c>
      <c r="V61" s="88">
        <v>0.66666666666666663</v>
      </c>
      <c r="X61" s="87">
        <v>12.333333333333334</v>
      </c>
      <c r="Y61" s="87" t="s">
        <v>1</v>
      </c>
      <c r="Z61" s="87">
        <v>23</v>
      </c>
    </row>
    <row r="62" spans="1:26" ht="12.75" customHeight="1">
      <c r="A62" s="361">
        <v>55</v>
      </c>
      <c r="B62" t="s">
        <v>92</v>
      </c>
      <c r="C62" t="s">
        <v>93</v>
      </c>
      <c r="D62" t="s">
        <v>147</v>
      </c>
      <c r="E62">
        <v>1</v>
      </c>
      <c r="F62">
        <v>4</v>
      </c>
      <c r="H62">
        <v>0</v>
      </c>
      <c r="I62">
        <v>1</v>
      </c>
      <c r="J62">
        <v>3</v>
      </c>
      <c r="L62">
        <v>1</v>
      </c>
      <c r="M62" t="s">
        <v>1</v>
      </c>
      <c r="N62">
        <v>7</v>
      </c>
      <c r="P62">
        <v>13</v>
      </c>
      <c r="Q62" t="s">
        <v>1</v>
      </c>
      <c r="R62">
        <v>24</v>
      </c>
      <c r="T62">
        <v>-11</v>
      </c>
      <c r="V62" s="88">
        <v>1</v>
      </c>
      <c r="X62" s="87">
        <v>13</v>
      </c>
      <c r="Y62" s="87" t="s">
        <v>1</v>
      </c>
      <c r="Z62" s="87">
        <v>24</v>
      </c>
    </row>
    <row r="63" spans="1:26" ht="12.75" customHeight="1">
      <c r="V63" s="88"/>
      <c r="X63" s="87"/>
      <c r="Y63" s="87"/>
      <c r="Z63" s="87"/>
    </row>
    <row r="64" spans="1:26" ht="12.75" customHeight="1">
      <c r="V64" s="88"/>
      <c r="X64" s="87"/>
      <c r="Y64" s="87"/>
      <c r="Z64" s="87"/>
    </row>
    <row r="70" spans="3:11">
      <c r="C70" s="2"/>
      <c r="D70" s="2"/>
      <c r="K70" s="1"/>
    </row>
    <row r="71" spans="3:11">
      <c r="C71" s="2"/>
      <c r="D71" s="2"/>
      <c r="K71" s="1"/>
    </row>
    <row r="72" spans="3:11">
      <c r="C72" s="2"/>
      <c r="D72" s="2"/>
      <c r="K72" s="1"/>
    </row>
    <row r="73" spans="3:11">
      <c r="C73" s="2"/>
      <c r="D73" s="2"/>
      <c r="K73" s="1"/>
    </row>
    <row r="74" spans="3:11">
      <c r="C74" s="2"/>
      <c r="D74" s="2"/>
      <c r="K74" s="1"/>
    </row>
    <row r="75" spans="3:11">
      <c r="C75" s="2"/>
      <c r="D75" s="2"/>
      <c r="K75" s="1"/>
    </row>
    <row r="76" spans="3:11">
      <c r="C76" s="2"/>
      <c r="D76" s="2"/>
      <c r="K76" s="1"/>
    </row>
    <row r="77" spans="3:11">
      <c r="C77" s="2"/>
      <c r="D77" s="2"/>
      <c r="K77" s="1"/>
    </row>
    <row r="78" spans="3:11">
      <c r="C78" s="2"/>
      <c r="D78" s="2"/>
      <c r="K78" s="1"/>
    </row>
    <row r="79" spans="3:11">
      <c r="C79" s="2"/>
      <c r="D79" s="2"/>
      <c r="K79" s="1"/>
    </row>
    <row r="80" spans="3:11">
      <c r="C80" s="2"/>
      <c r="D80" s="2"/>
      <c r="K80" s="1"/>
    </row>
    <row r="81" spans="3:11">
      <c r="C81" s="2"/>
      <c r="D81" s="2"/>
      <c r="K81" s="1"/>
    </row>
    <row r="82" spans="3:11">
      <c r="C82" s="2"/>
      <c r="D82" s="2"/>
      <c r="K82" s="1"/>
    </row>
    <row r="83" spans="3:11">
      <c r="C83" s="2"/>
      <c r="D83" s="2"/>
      <c r="K83" s="1"/>
    </row>
    <row r="84" spans="3:11">
      <c r="C84" s="2"/>
      <c r="D84" s="2"/>
      <c r="K84" s="1"/>
    </row>
    <row r="85" spans="3:11">
      <c r="C85" s="2"/>
      <c r="D85" s="2"/>
      <c r="K85" s="1"/>
    </row>
  </sheetData>
  <autoFilter ref="B7:Z64"/>
  <mergeCells count="1">
    <mergeCell ref="A2:Z2"/>
  </mergeCells>
  <phoneticPr fontId="0" type="noConversion"/>
  <printOptions horizontalCentered="1"/>
  <pageMargins left="0" right="0.19685039370078741" top="0.19685039370078741" bottom="0.98425196850393704" header="0.51181102362204722" footer="0.5118110236220472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36</vt:i4>
      </vt:variant>
    </vt:vector>
  </HeadingPairs>
  <TitlesOfParts>
    <vt:vector size="49" baseType="lpstr">
      <vt:lpstr>History</vt:lpstr>
      <vt:lpstr>Ergebnis_aendern</vt:lpstr>
      <vt:lpstr>Kader</vt:lpstr>
      <vt:lpstr>Spielplan</vt:lpstr>
      <vt:lpstr>Mannschaftsspiele</vt:lpstr>
      <vt:lpstr>Mannschaftsstatistik_Gesamt</vt:lpstr>
      <vt:lpstr>Einzelergebnisse</vt:lpstr>
      <vt:lpstr>Einzelstatistik_pro_Clubkampf</vt:lpstr>
      <vt:lpstr>Einzelstatistik</vt:lpstr>
      <vt:lpstr>Spielprotokoll</vt:lpstr>
      <vt:lpstr>Druckseite</vt:lpstr>
      <vt:lpstr>Kreuztabelle</vt:lpstr>
      <vt:lpstr>Datenbank</vt:lpstr>
      <vt:lpstr>Auswertung1_Einzelergebnisse</vt:lpstr>
      <vt:lpstr>Auswertung1_Mannschaftsspiele</vt:lpstr>
      <vt:lpstr>Auswertung2_Einzelergebnisse</vt:lpstr>
      <vt:lpstr>Auswertung2_Mannschaftsspiele</vt:lpstr>
      <vt:lpstr>Auswertung3_Einzelergebnisse</vt:lpstr>
      <vt:lpstr>Auswertung3_Mannschaftsspiele</vt:lpstr>
      <vt:lpstr>Kader!Druckbereich</vt:lpstr>
      <vt:lpstr>Einzelergebnisse!Drucktitel</vt:lpstr>
      <vt:lpstr>Einzelstatistik!Drucktitel</vt:lpstr>
      <vt:lpstr>Einzelstatistik_pro_Clubkampf!Drucktitel</vt:lpstr>
      <vt:lpstr>Kader!Drucktitel</vt:lpstr>
      <vt:lpstr>Mannschaftsspiele!Drucktitel</vt:lpstr>
      <vt:lpstr>Mannschaft_Einzelergebnisse1</vt:lpstr>
      <vt:lpstr>Mannschaft_Einzelergebnisse2</vt:lpstr>
      <vt:lpstr>Mannschaft_Mannschaftsspiele1</vt:lpstr>
      <vt:lpstr>Mannschaft_Mannschaftsspiele2</vt:lpstr>
      <vt:lpstr>Namen_Einzelergebnisse</vt:lpstr>
      <vt:lpstr>Namen_Einzelergebnisse1</vt:lpstr>
      <vt:lpstr>Namen_Einzelergebnisse2</vt:lpstr>
      <vt:lpstr>Nummer_Einzelergebnisse</vt:lpstr>
      <vt:lpstr>Punkte1_Mannschaftsspiele</vt:lpstr>
      <vt:lpstr>Punkte2_Mannschaftsspiele</vt:lpstr>
      <vt:lpstr>Sasion_Einzelergebnisse</vt:lpstr>
      <vt:lpstr>Sasion_Mannschaftsspiele</vt:lpstr>
      <vt:lpstr>Tabelle1_einzel_club</vt:lpstr>
      <vt:lpstr>Einzelstatistik!Tabelle1_einzel_gesamt</vt:lpstr>
      <vt:lpstr>Mannschaftsstatistik_Gesamt!Tabelle1_einzel_gesamt</vt:lpstr>
      <vt:lpstr>Tabelle1_einzel_saison</vt:lpstr>
      <vt:lpstr>Tabelle1_einzel_sasion</vt:lpstr>
      <vt:lpstr>Tabelle1_Einzelergebnisse</vt:lpstr>
      <vt:lpstr>Tabelle1_mannschaft</vt:lpstr>
      <vt:lpstr>Tabelle1_mannschaft_gesamt</vt:lpstr>
      <vt:lpstr>Tore1_Einzelergebnisse</vt:lpstr>
      <vt:lpstr>Tore1_Mannschaftsspiele</vt:lpstr>
      <vt:lpstr>Tore2_Einzelergebnisse</vt:lpstr>
      <vt:lpstr>Tore2_Mannschaftsspiele</vt:lpstr>
    </vt:vector>
  </TitlesOfParts>
  <Manager>*</Manager>
  <Company>*</Company>
  <LinksUpToDate>false</LinksUpToDate>
  <SharedDoc>false</SharedDoc>
  <HyperlinkBase>*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creator>PED</dc:creator>
  <cp:lastModifiedBy>André B.</cp:lastModifiedBy>
  <cp:lastPrinted>2016-08-09T15:33:13Z</cp:lastPrinted>
  <dcterms:created xsi:type="dcterms:W3CDTF">2000-11-14T09:05:19Z</dcterms:created>
  <dcterms:modified xsi:type="dcterms:W3CDTF">2023-12-31T16:00:21Z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-1653358048</vt:i4>
  </property>
  <property fmtid="{D5CDD505-2E9C-101B-9397-08002B2CF9AE}" pid="3" name="_NewReviewCycle">
    <vt:lpwstr/>
  </property>
  <property fmtid="{D5CDD505-2E9C-101B-9397-08002B2CF9AE}" pid="4" name="_EmailSubject">
    <vt:lpwstr>IBU / Ewige Tabelle / Saison 1997/98</vt:lpwstr>
  </property>
  <property fmtid="{D5CDD505-2E9C-101B-9397-08002B2CF9AE}" pid="5" name="_AuthorEmail">
    <vt:lpwstr>Christian.Lorenzen@reemtsma.de</vt:lpwstr>
  </property>
  <property fmtid="{D5CDD505-2E9C-101B-9397-08002B2CF9AE}" pid="6" name="_AuthorEmailDisplayName">
    <vt:lpwstr>Lorenzen, Christian</vt:lpwstr>
  </property>
  <property fmtid="{D5CDD505-2E9C-101B-9397-08002B2CF9AE}" pid="7" name="_ReviewingToolsShownOnce">
    <vt:lpwstr/>
  </property>
</Properties>
</file>