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D:\0-defekte-Excel\"/>
    </mc:Choice>
  </mc:AlternateContent>
  <xr:revisionPtr revIDLastSave="0" documentId="8_{35084F37-DBFA-4C1F-B49F-009588C07274}" xr6:coauthVersionLast="47" xr6:coauthVersionMax="47" xr10:uidLastSave="{00000000-0000-0000-0000-000000000000}"/>
  <bookViews>
    <workbookView xWindow="-120" yWindow="-120" windowWidth="29040" windowHeight="15840" tabRatio="864" firstSheet="2" activeTab="7"/>
  </bookViews>
  <sheets>
    <sheet name="Spielplan" sheetId="19" r:id="rId1"/>
    <sheet name="Mannschaftsspiele" sheetId="7" r:id="rId2"/>
    <sheet name="Mannschaftsstatistik Gesamt" sheetId="18" r:id="rId3"/>
    <sheet name="Einzelergebnisse" sheetId="3" r:id="rId4"/>
    <sheet name="Einzelstatistik pro Clubkampf" sheetId="5" r:id="rId5"/>
    <sheet name="Einzelstatistik" sheetId="14" r:id="rId6"/>
    <sheet name="Spielprotokoll" sheetId="10" r:id="rId7"/>
    <sheet name="Druckseite" sheetId="22" r:id="rId8"/>
    <sheet name="Kreuztabelle" sheetId="23" r:id="rId9"/>
    <sheet name="Datenbank" sheetId="11" state="hidden" r:id="rId10"/>
  </sheets>
  <definedNames>
    <definedName name="_xlnm._FilterDatabase" localSheetId="3" hidden="1">Einzelergebnisse!$B$7:$Q$1465</definedName>
    <definedName name="_xlnm._FilterDatabase" localSheetId="5" hidden="1">Einzelstatistik!$B$7:$Z$139</definedName>
    <definedName name="_xlnm._FilterDatabase" localSheetId="4" hidden="1">'Einzelstatistik pro Clubkampf'!$B$7:$W$737</definedName>
    <definedName name="_xlnm._FilterDatabase" localSheetId="1" hidden="1">Mannschaftsspiele!$B$7:$T$100</definedName>
    <definedName name="_xlnm._FilterDatabase" localSheetId="2" hidden="1">'Mannschaftsstatistik Gesamt'!$B$7:$AD$23</definedName>
    <definedName name="Auswertung1_Einzelergebnisse">Einzelergebnisse!$S$8:$S$1465</definedName>
    <definedName name="Auswertung1_Mannschaftsspiele">Mannschaftsspiele!$V$8:$V$100</definedName>
    <definedName name="Auswertung2_Einzelergebnisse">Einzelergebnisse!$T$8:$T$1465</definedName>
    <definedName name="Auswertung2_Mannschaftsspiele">Mannschaftsspiele!$W$8:$W$100</definedName>
    <definedName name="Auswertung3_Einzelergebnisse">Einzelergebnisse!$U$8:$U$1465</definedName>
    <definedName name="Auswertung3_Mannschaftsspiele">Mannschaftsspiele!$X$8:$X$100</definedName>
    <definedName name="_xlnm.Print_Titles" localSheetId="3">Einzelergebnisse!$1:$6</definedName>
    <definedName name="_xlnm.Print_Titles" localSheetId="5">Einzelstatistik!$1:$7</definedName>
    <definedName name="_xlnm.Print_Titles" localSheetId="4">'Einzelstatistik pro Clubkampf'!$1:$6</definedName>
    <definedName name="_xlnm.Print_Titles" localSheetId="1">Mannschaftsspiele!$1:$5</definedName>
    <definedName name="Mannschaft_Einzelergebnisse1">Einzelergebnisse!$E$8:$E$1465</definedName>
    <definedName name="Mannschaft_Einzelergebnisse2">Einzelergebnisse!$G$8:$G$1465</definedName>
    <definedName name="Mannschaft_Mannschaftsspiele1">Mannschaftsspiele!$F$8:$F$100</definedName>
    <definedName name="Mannschaft_Mannschaftsspiele2">Mannschaftsspiele!$H$8:$H$100</definedName>
    <definedName name="Namen">#REF!</definedName>
    <definedName name="Namen_Einzelergebnisse">Einzelergebnisse!$K$8:$K$1465</definedName>
    <definedName name="Namen_Einzelergebnisse1">Einzelergebnisse!$K$8:$K$1465</definedName>
    <definedName name="Namen_Einzelergebnisse2">Einzelergebnisse!$M$8:$M$1465</definedName>
    <definedName name="Nummer_Einzelergebnisse">Einzelergebnisse!$B$8:$B$1465</definedName>
    <definedName name="Punkte1_Mannschaftsspiele">Mannschaftsspiele!$L$8:$L$100</definedName>
    <definedName name="Punkte2_Mannschaftsspiele">Mannschaftsspiele!$N$8:$N$100</definedName>
    <definedName name="Sasion_Einzelergebnisse">Einzelergebnisse!$I$8:$I$1465</definedName>
    <definedName name="Sasion_Mannschaftsspiele">Mannschaftsspiele!$I$8:$I$100</definedName>
    <definedName name="Tabelle1_einzel_club">'Einzelstatistik pro Clubkampf'!$B$8:$W$737</definedName>
    <definedName name="Tabelle1_einzel_gesamt" localSheetId="5">Einzelstatistik!$B$8:$T$139</definedName>
    <definedName name="Tabelle1_einzel_gesamt" localSheetId="2">'Mannschaftsstatistik Gesamt'!$B$8:$V$23</definedName>
    <definedName name="Tabelle1_einzel_gesamt">#REF!</definedName>
    <definedName name="Tabelle1_einzel_saison">Einzelstatistik!$B$8:$Z$139</definedName>
    <definedName name="Tabelle1_einzel_sasion">Einzelstatistik!$B$8:$Z$139</definedName>
    <definedName name="Tabelle1_Einzelergebnisse">Einzelergebnisse!$B$8:$Q$1465</definedName>
    <definedName name="Tabelle1_mannschaft">Mannschaftsspiele!$B$8:$T$100</definedName>
    <definedName name="Tabelle1_mannschaft_gesamt">'Mannschaftsstatistik Gesamt'!$B$8:$AD$23</definedName>
    <definedName name="Tabelle1_mannschaft_saison">#REF!</definedName>
    <definedName name="Tore1_Einzelergebnisse">Einzelergebnisse!$O$8:$O$1465</definedName>
    <definedName name="Tore1_Mannschaftsspiele">Mannschaftsspiele!$P$8:$P$100</definedName>
    <definedName name="Tore2_Einzelergebnisse">Einzelergebnisse!$Q$8:$Q$1465</definedName>
    <definedName name="Tore2_Mannschaftsspiele">Mannschaftsspiele!$R$8:$R$100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8" l="1"/>
  <c r="F4" i="18"/>
  <c r="G4" i="18"/>
  <c r="H4" i="18"/>
  <c r="K34" i="22"/>
  <c r="S9" i="3"/>
  <c r="T9" i="3"/>
  <c r="U9" i="3"/>
  <c r="S10" i="3"/>
  <c r="T10" i="3"/>
  <c r="U10" i="3"/>
  <c r="S11" i="3"/>
  <c r="T11" i="3"/>
  <c r="U11" i="3"/>
  <c r="S12" i="3"/>
  <c r="T12" i="3"/>
  <c r="U12" i="3"/>
  <c r="S13" i="3"/>
  <c r="T13" i="3"/>
  <c r="U13" i="3"/>
  <c r="S14" i="3"/>
  <c r="T14" i="3"/>
  <c r="U14" i="3"/>
  <c r="S15" i="3"/>
  <c r="T15" i="3"/>
  <c r="U15" i="3"/>
  <c r="S16" i="3"/>
  <c r="T16" i="3"/>
  <c r="U16" i="3"/>
  <c r="S17" i="3"/>
  <c r="T17" i="3"/>
  <c r="U17" i="3"/>
  <c r="S18" i="3"/>
  <c r="T18" i="3"/>
  <c r="U18" i="3"/>
  <c r="S19" i="3"/>
  <c r="T19" i="3"/>
  <c r="U19" i="3"/>
  <c r="S20" i="3"/>
  <c r="T20" i="3"/>
  <c r="U20" i="3"/>
  <c r="S21" i="3"/>
  <c r="T21" i="3"/>
  <c r="U21" i="3"/>
  <c r="S22" i="3"/>
  <c r="T22" i="3"/>
  <c r="U22" i="3"/>
  <c r="S23" i="3"/>
  <c r="T23" i="3"/>
  <c r="U23" i="3"/>
  <c r="S24" i="3"/>
  <c r="T24" i="3"/>
  <c r="U24" i="3"/>
  <c r="V9" i="7"/>
  <c r="W9" i="7"/>
  <c r="X9" i="7"/>
  <c r="S25" i="3"/>
  <c r="T25" i="3"/>
  <c r="U25" i="3"/>
  <c r="S26" i="3"/>
  <c r="T26" i="3"/>
  <c r="U26" i="3"/>
  <c r="S27" i="3"/>
  <c r="T27" i="3"/>
  <c r="U27" i="3"/>
  <c r="S28" i="3"/>
  <c r="T28" i="3"/>
  <c r="U28" i="3"/>
  <c r="S29" i="3"/>
  <c r="T29" i="3"/>
  <c r="U29" i="3"/>
  <c r="S30" i="3"/>
  <c r="T30" i="3"/>
  <c r="U30" i="3"/>
  <c r="S31" i="3"/>
  <c r="T31" i="3"/>
  <c r="U31" i="3"/>
  <c r="S32" i="3"/>
  <c r="T32" i="3"/>
  <c r="U32" i="3"/>
  <c r="S33" i="3"/>
  <c r="T33" i="3"/>
  <c r="U33" i="3"/>
  <c r="S34" i="3"/>
  <c r="T34" i="3"/>
  <c r="U34" i="3"/>
  <c r="S35" i="3"/>
  <c r="T35" i="3"/>
  <c r="U35" i="3"/>
  <c r="S36" i="3"/>
  <c r="T36" i="3"/>
  <c r="U36" i="3"/>
  <c r="S37" i="3"/>
  <c r="T37" i="3"/>
  <c r="U37" i="3"/>
  <c r="S38" i="3"/>
  <c r="T38" i="3"/>
  <c r="U38" i="3"/>
  <c r="S39" i="3"/>
  <c r="T39" i="3"/>
  <c r="U39" i="3"/>
  <c r="S40" i="3"/>
  <c r="T40" i="3"/>
  <c r="U40" i="3"/>
  <c r="V10" i="7"/>
  <c r="W10" i="7"/>
  <c r="X10" i="7"/>
  <c r="S41" i="3"/>
  <c r="T41" i="3"/>
  <c r="U41" i="3"/>
  <c r="S42" i="3"/>
  <c r="T42" i="3"/>
  <c r="U42" i="3"/>
  <c r="S43" i="3"/>
  <c r="T43" i="3"/>
  <c r="U43" i="3"/>
  <c r="S44" i="3"/>
  <c r="T44" i="3"/>
  <c r="U44" i="3"/>
  <c r="S45" i="3"/>
  <c r="T45" i="3"/>
  <c r="U45" i="3"/>
  <c r="S46" i="3"/>
  <c r="T46" i="3"/>
  <c r="U46" i="3"/>
  <c r="S47" i="3"/>
  <c r="T47" i="3"/>
  <c r="U47" i="3"/>
  <c r="S48" i="3"/>
  <c r="T48" i="3"/>
  <c r="U48" i="3"/>
  <c r="S49" i="3"/>
  <c r="T49" i="3"/>
  <c r="U49" i="3"/>
  <c r="S50" i="3"/>
  <c r="T50" i="3"/>
  <c r="U50" i="3"/>
  <c r="S51" i="3"/>
  <c r="T51" i="3"/>
  <c r="U51" i="3"/>
  <c r="S52" i="3"/>
  <c r="T52" i="3"/>
  <c r="U52" i="3"/>
  <c r="S53" i="3"/>
  <c r="T53" i="3"/>
  <c r="U53" i="3"/>
  <c r="S54" i="3"/>
  <c r="T54" i="3"/>
  <c r="U54" i="3"/>
  <c r="S55" i="3"/>
  <c r="T55" i="3"/>
  <c r="U55" i="3"/>
  <c r="S56" i="3"/>
  <c r="T56" i="3"/>
  <c r="U56" i="3"/>
  <c r="V11" i="7"/>
  <c r="V101" i="7" s="1"/>
  <c r="W11" i="7"/>
  <c r="W101" i="7" s="1"/>
  <c r="X11" i="7"/>
  <c r="S57" i="3"/>
  <c r="T57" i="3"/>
  <c r="U57" i="3"/>
  <c r="S58" i="3"/>
  <c r="T58" i="3"/>
  <c r="U58" i="3"/>
  <c r="S59" i="3"/>
  <c r="T59" i="3"/>
  <c r="U59" i="3"/>
  <c r="S60" i="3"/>
  <c r="T60" i="3"/>
  <c r="U60" i="3"/>
  <c r="S61" i="3"/>
  <c r="T61" i="3"/>
  <c r="U61" i="3"/>
  <c r="S62" i="3"/>
  <c r="T62" i="3"/>
  <c r="U62" i="3"/>
  <c r="S63" i="3"/>
  <c r="T63" i="3"/>
  <c r="U63" i="3"/>
  <c r="S64" i="3"/>
  <c r="T64" i="3"/>
  <c r="U64" i="3"/>
  <c r="S65" i="3"/>
  <c r="T65" i="3"/>
  <c r="U65" i="3"/>
  <c r="S66" i="3"/>
  <c r="T66" i="3"/>
  <c r="U66" i="3"/>
  <c r="S67" i="3"/>
  <c r="T67" i="3"/>
  <c r="U67" i="3"/>
  <c r="S68" i="3"/>
  <c r="T68" i="3"/>
  <c r="U68" i="3"/>
  <c r="S69" i="3"/>
  <c r="T69" i="3"/>
  <c r="U69" i="3"/>
  <c r="S70" i="3"/>
  <c r="T70" i="3"/>
  <c r="U70" i="3"/>
  <c r="S71" i="3"/>
  <c r="T71" i="3"/>
  <c r="U71" i="3"/>
  <c r="S72" i="3"/>
  <c r="T72" i="3"/>
  <c r="U72" i="3"/>
  <c r="V12" i="7"/>
  <c r="W12" i="7"/>
  <c r="X12" i="7"/>
  <c r="S73" i="3"/>
  <c r="T73" i="3"/>
  <c r="U73" i="3"/>
  <c r="S74" i="3"/>
  <c r="T74" i="3"/>
  <c r="U74" i="3"/>
  <c r="S75" i="3"/>
  <c r="T75" i="3"/>
  <c r="U75" i="3"/>
  <c r="S76" i="3"/>
  <c r="T76" i="3"/>
  <c r="U76" i="3"/>
  <c r="S77" i="3"/>
  <c r="T77" i="3"/>
  <c r="U77" i="3"/>
  <c r="S78" i="3"/>
  <c r="T78" i="3"/>
  <c r="U78" i="3"/>
  <c r="S79" i="3"/>
  <c r="T79" i="3"/>
  <c r="U79" i="3"/>
  <c r="S80" i="3"/>
  <c r="T80" i="3"/>
  <c r="U80" i="3"/>
  <c r="S81" i="3"/>
  <c r="T81" i="3"/>
  <c r="U81" i="3"/>
  <c r="S82" i="3"/>
  <c r="T82" i="3"/>
  <c r="U82" i="3"/>
  <c r="S83" i="3"/>
  <c r="T83" i="3"/>
  <c r="U83" i="3"/>
  <c r="S84" i="3"/>
  <c r="T84" i="3"/>
  <c r="U84" i="3"/>
  <c r="S85" i="3"/>
  <c r="T85" i="3"/>
  <c r="U85" i="3"/>
  <c r="S86" i="3"/>
  <c r="T86" i="3"/>
  <c r="U86" i="3"/>
  <c r="S87" i="3"/>
  <c r="T87" i="3"/>
  <c r="U87" i="3"/>
  <c r="S88" i="3"/>
  <c r="T88" i="3"/>
  <c r="U88" i="3"/>
  <c r="V13" i="7"/>
  <c r="W13" i="7"/>
  <c r="X13" i="7"/>
  <c r="X101" i="7" s="1"/>
  <c r="H4" i="7" s="1"/>
  <c r="S89" i="3"/>
  <c r="T89" i="3"/>
  <c r="U89" i="3"/>
  <c r="S90" i="3"/>
  <c r="T90" i="3"/>
  <c r="U90" i="3"/>
  <c r="S91" i="3"/>
  <c r="T91" i="3"/>
  <c r="U91" i="3"/>
  <c r="S92" i="3"/>
  <c r="T92" i="3"/>
  <c r="U92" i="3"/>
  <c r="S93" i="3"/>
  <c r="T93" i="3"/>
  <c r="U93" i="3"/>
  <c r="S94" i="3"/>
  <c r="T94" i="3"/>
  <c r="U94" i="3"/>
  <c r="S95" i="3"/>
  <c r="T95" i="3"/>
  <c r="U95" i="3"/>
  <c r="S96" i="3"/>
  <c r="T96" i="3"/>
  <c r="U96" i="3"/>
  <c r="S97" i="3"/>
  <c r="T97" i="3"/>
  <c r="U97" i="3"/>
  <c r="S98" i="3"/>
  <c r="T98" i="3"/>
  <c r="U98" i="3"/>
  <c r="S99" i="3"/>
  <c r="T99" i="3"/>
  <c r="U99" i="3"/>
  <c r="S100" i="3"/>
  <c r="T100" i="3"/>
  <c r="U100" i="3"/>
  <c r="S101" i="3"/>
  <c r="T101" i="3"/>
  <c r="U101" i="3"/>
  <c r="S102" i="3"/>
  <c r="T102" i="3"/>
  <c r="U102" i="3"/>
  <c r="S103" i="3"/>
  <c r="T103" i="3"/>
  <c r="U103" i="3"/>
  <c r="S104" i="3"/>
  <c r="T104" i="3"/>
  <c r="U104" i="3"/>
  <c r="V14" i="7"/>
  <c r="W14" i="7"/>
  <c r="X14" i="7"/>
  <c r="S105" i="3"/>
  <c r="T105" i="3"/>
  <c r="U105" i="3"/>
  <c r="S106" i="3"/>
  <c r="T106" i="3"/>
  <c r="U106" i="3"/>
  <c r="S107" i="3"/>
  <c r="T107" i="3"/>
  <c r="U107" i="3"/>
  <c r="S108" i="3"/>
  <c r="T108" i="3"/>
  <c r="U108" i="3"/>
  <c r="S109" i="3"/>
  <c r="T109" i="3"/>
  <c r="U109" i="3"/>
  <c r="S110" i="3"/>
  <c r="T110" i="3"/>
  <c r="U110" i="3"/>
  <c r="S111" i="3"/>
  <c r="T111" i="3"/>
  <c r="U111" i="3"/>
  <c r="S112" i="3"/>
  <c r="T112" i="3"/>
  <c r="U112" i="3"/>
  <c r="S113" i="3"/>
  <c r="T113" i="3"/>
  <c r="U113" i="3"/>
  <c r="S114" i="3"/>
  <c r="T114" i="3"/>
  <c r="U114" i="3"/>
  <c r="S115" i="3"/>
  <c r="T115" i="3"/>
  <c r="U115" i="3"/>
  <c r="S116" i="3"/>
  <c r="T116" i="3"/>
  <c r="U116" i="3"/>
  <c r="S117" i="3"/>
  <c r="T117" i="3"/>
  <c r="U117" i="3"/>
  <c r="S118" i="3"/>
  <c r="T118" i="3"/>
  <c r="U118" i="3"/>
  <c r="S119" i="3"/>
  <c r="T119" i="3"/>
  <c r="U119" i="3"/>
  <c r="S120" i="3"/>
  <c r="T120" i="3"/>
  <c r="U120" i="3"/>
  <c r="V15" i="7"/>
  <c r="W15" i="7"/>
  <c r="X15" i="7"/>
  <c r="S121" i="3"/>
  <c r="T121" i="3"/>
  <c r="U121" i="3"/>
  <c r="S122" i="3"/>
  <c r="T122" i="3"/>
  <c r="U122" i="3"/>
  <c r="S123" i="3"/>
  <c r="T123" i="3"/>
  <c r="U123" i="3"/>
  <c r="S124" i="3"/>
  <c r="T124" i="3"/>
  <c r="U124" i="3"/>
  <c r="S125" i="3"/>
  <c r="T125" i="3"/>
  <c r="U125" i="3"/>
  <c r="S126" i="3"/>
  <c r="T126" i="3"/>
  <c r="U126" i="3"/>
  <c r="S127" i="3"/>
  <c r="T127" i="3"/>
  <c r="U127" i="3"/>
  <c r="S128" i="3"/>
  <c r="T128" i="3"/>
  <c r="U128" i="3"/>
  <c r="S129" i="3"/>
  <c r="T129" i="3"/>
  <c r="U129" i="3"/>
  <c r="S130" i="3"/>
  <c r="T130" i="3"/>
  <c r="U130" i="3"/>
  <c r="S131" i="3"/>
  <c r="T131" i="3"/>
  <c r="U131" i="3"/>
  <c r="S132" i="3"/>
  <c r="T132" i="3"/>
  <c r="U132" i="3"/>
  <c r="S133" i="3"/>
  <c r="T133" i="3"/>
  <c r="U133" i="3"/>
  <c r="S134" i="3"/>
  <c r="T134" i="3"/>
  <c r="U134" i="3"/>
  <c r="S135" i="3"/>
  <c r="T135" i="3"/>
  <c r="U135" i="3"/>
  <c r="S136" i="3"/>
  <c r="T136" i="3"/>
  <c r="U136" i="3"/>
  <c r="V16" i="7"/>
  <c r="W16" i="7"/>
  <c r="X16" i="7"/>
  <c r="S137" i="3"/>
  <c r="T137" i="3"/>
  <c r="U137" i="3"/>
  <c r="S138" i="3"/>
  <c r="T138" i="3"/>
  <c r="U138" i="3"/>
  <c r="S139" i="3"/>
  <c r="T139" i="3"/>
  <c r="U139" i="3"/>
  <c r="S140" i="3"/>
  <c r="T140" i="3"/>
  <c r="U140" i="3"/>
  <c r="S141" i="3"/>
  <c r="T141" i="3"/>
  <c r="U141" i="3"/>
  <c r="S142" i="3"/>
  <c r="T142" i="3"/>
  <c r="U142" i="3"/>
  <c r="S143" i="3"/>
  <c r="T143" i="3"/>
  <c r="U143" i="3"/>
  <c r="S144" i="3"/>
  <c r="T144" i="3"/>
  <c r="U144" i="3"/>
  <c r="S145" i="3"/>
  <c r="T145" i="3"/>
  <c r="U145" i="3"/>
  <c r="S146" i="3"/>
  <c r="T146" i="3"/>
  <c r="U146" i="3"/>
  <c r="S147" i="3"/>
  <c r="T147" i="3"/>
  <c r="U147" i="3"/>
  <c r="S148" i="3"/>
  <c r="T148" i="3"/>
  <c r="U148" i="3"/>
  <c r="S149" i="3"/>
  <c r="T149" i="3"/>
  <c r="U149" i="3"/>
  <c r="S150" i="3"/>
  <c r="T150" i="3"/>
  <c r="U150" i="3"/>
  <c r="S151" i="3"/>
  <c r="T151" i="3"/>
  <c r="U151" i="3"/>
  <c r="S152" i="3"/>
  <c r="T152" i="3"/>
  <c r="U152" i="3"/>
  <c r="V17" i="7"/>
  <c r="W17" i="7"/>
  <c r="X17" i="7"/>
  <c r="S153" i="3"/>
  <c r="T153" i="3"/>
  <c r="U153" i="3"/>
  <c r="S154" i="3"/>
  <c r="T154" i="3"/>
  <c r="U154" i="3"/>
  <c r="S155" i="3"/>
  <c r="T155" i="3"/>
  <c r="U155" i="3"/>
  <c r="S156" i="3"/>
  <c r="T156" i="3"/>
  <c r="U156" i="3"/>
  <c r="S157" i="3"/>
  <c r="T157" i="3"/>
  <c r="U157" i="3"/>
  <c r="S158" i="3"/>
  <c r="T158" i="3"/>
  <c r="U158" i="3"/>
  <c r="S159" i="3"/>
  <c r="T159" i="3"/>
  <c r="U159" i="3"/>
  <c r="S160" i="3"/>
  <c r="T160" i="3"/>
  <c r="U160" i="3"/>
  <c r="S161" i="3"/>
  <c r="T161" i="3"/>
  <c r="U161" i="3"/>
  <c r="S162" i="3"/>
  <c r="T162" i="3"/>
  <c r="U162" i="3"/>
  <c r="S163" i="3"/>
  <c r="T163" i="3"/>
  <c r="U163" i="3"/>
  <c r="S164" i="3"/>
  <c r="T164" i="3"/>
  <c r="U164" i="3"/>
  <c r="S165" i="3"/>
  <c r="T165" i="3"/>
  <c r="U165" i="3"/>
  <c r="S166" i="3"/>
  <c r="T166" i="3"/>
  <c r="U166" i="3"/>
  <c r="S167" i="3"/>
  <c r="T167" i="3"/>
  <c r="U167" i="3"/>
  <c r="S168" i="3"/>
  <c r="T168" i="3"/>
  <c r="U168" i="3"/>
  <c r="V18" i="7"/>
  <c r="W18" i="7"/>
  <c r="X18" i="7"/>
  <c r="S169" i="3"/>
  <c r="T169" i="3"/>
  <c r="U169" i="3"/>
  <c r="S170" i="3"/>
  <c r="T170" i="3"/>
  <c r="U170" i="3"/>
  <c r="S171" i="3"/>
  <c r="T171" i="3"/>
  <c r="U171" i="3"/>
  <c r="S172" i="3"/>
  <c r="T172" i="3"/>
  <c r="U172" i="3"/>
  <c r="S173" i="3"/>
  <c r="T173" i="3"/>
  <c r="U173" i="3"/>
  <c r="S174" i="3"/>
  <c r="T174" i="3"/>
  <c r="U174" i="3"/>
  <c r="S175" i="3"/>
  <c r="T175" i="3"/>
  <c r="U175" i="3"/>
  <c r="S176" i="3"/>
  <c r="T176" i="3"/>
  <c r="U176" i="3"/>
  <c r="S177" i="3"/>
  <c r="T177" i="3"/>
  <c r="U177" i="3"/>
  <c r="S178" i="3"/>
  <c r="T178" i="3"/>
  <c r="U178" i="3"/>
  <c r="S179" i="3"/>
  <c r="T179" i="3"/>
  <c r="U179" i="3"/>
  <c r="S180" i="3"/>
  <c r="T180" i="3"/>
  <c r="U180" i="3"/>
  <c r="S181" i="3"/>
  <c r="T181" i="3"/>
  <c r="U181" i="3"/>
  <c r="S182" i="3"/>
  <c r="T182" i="3"/>
  <c r="U182" i="3"/>
  <c r="S183" i="3"/>
  <c r="T183" i="3"/>
  <c r="U183" i="3"/>
  <c r="S184" i="3"/>
  <c r="T184" i="3"/>
  <c r="U184" i="3"/>
  <c r="V19" i="7"/>
  <c r="W19" i="7"/>
  <c r="X19" i="7"/>
  <c r="S185" i="3"/>
  <c r="T185" i="3"/>
  <c r="U185" i="3"/>
  <c r="S186" i="3"/>
  <c r="T186" i="3"/>
  <c r="U186" i="3"/>
  <c r="S187" i="3"/>
  <c r="T187" i="3"/>
  <c r="U187" i="3"/>
  <c r="S188" i="3"/>
  <c r="T188" i="3"/>
  <c r="U188" i="3"/>
  <c r="S189" i="3"/>
  <c r="T189" i="3"/>
  <c r="U189" i="3"/>
  <c r="S190" i="3"/>
  <c r="T190" i="3"/>
  <c r="U190" i="3"/>
  <c r="S191" i="3"/>
  <c r="T191" i="3"/>
  <c r="U191" i="3"/>
  <c r="S192" i="3"/>
  <c r="T192" i="3"/>
  <c r="U192" i="3"/>
  <c r="S193" i="3"/>
  <c r="T193" i="3"/>
  <c r="U193" i="3"/>
  <c r="S194" i="3"/>
  <c r="T194" i="3"/>
  <c r="U194" i="3"/>
  <c r="S195" i="3"/>
  <c r="T195" i="3"/>
  <c r="U195" i="3"/>
  <c r="S196" i="3"/>
  <c r="T196" i="3"/>
  <c r="U196" i="3"/>
  <c r="S197" i="3"/>
  <c r="T197" i="3"/>
  <c r="U197" i="3"/>
  <c r="S198" i="3"/>
  <c r="T198" i="3"/>
  <c r="U198" i="3"/>
  <c r="S199" i="3"/>
  <c r="T199" i="3"/>
  <c r="U199" i="3"/>
  <c r="S200" i="3"/>
  <c r="T200" i="3"/>
  <c r="U200" i="3"/>
  <c r="V20" i="7"/>
  <c r="W20" i="7"/>
  <c r="X20" i="7"/>
  <c r="S201" i="3"/>
  <c r="T201" i="3"/>
  <c r="U201" i="3"/>
  <c r="S202" i="3"/>
  <c r="T202" i="3"/>
  <c r="U202" i="3"/>
  <c r="S203" i="3"/>
  <c r="T203" i="3"/>
  <c r="U203" i="3"/>
  <c r="S204" i="3"/>
  <c r="T204" i="3"/>
  <c r="U204" i="3"/>
  <c r="S205" i="3"/>
  <c r="T205" i="3"/>
  <c r="U205" i="3"/>
  <c r="S206" i="3"/>
  <c r="T206" i="3"/>
  <c r="U206" i="3"/>
  <c r="S207" i="3"/>
  <c r="T207" i="3"/>
  <c r="U207" i="3"/>
  <c r="S208" i="3"/>
  <c r="T208" i="3"/>
  <c r="U208" i="3"/>
  <c r="S209" i="3"/>
  <c r="T209" i="3"/>
  <c r="U209" i="3"/>
  <c r="S210" i="3"/>
  <c r="T210" i="3"/>
  <c r="U210" i="3"/>
  <c r="S211" i="3"/>
  <c r="T211" i="3"/>
  <c r="U211" i="3"/>
  <c r="S212" i="3"/>
  <c r="T212" i="3"/>
  <c r="U212" i="3"/>
  <c r="S213" i="3"/>
  <c r="T213" i="3"/>
  <c r="U213" i="3"/>
  <c r="S214" i="3"/>
  <c r="T214" i="3"/>
  <c r="U214" i="3"/>
  <c r="S215" i="3"/>
  <c r="T215" i="3"/>
  <c r="U215" i="3"/>
  <c r="S216" i="3"/>
  <c r="T216" i="3"/>
  <c r="U216" i="3"/>
  <c r="V21" i="7"/>
  <c r="W21" i="7"/>
  <c r="X21" i="7"/>
  <c r="S217" i="3"/>
  <c r="T217" i="3"/>
  <c r="U217" i="3"/>
  <c r="S218" i="3"/>
  <c r="T218" i="3"/>
  <c r="U218" i="3"/>
  <c r="S219" i="3"/>
  <c r="T219" i="3"/>
  <c r="U219" i="3"/>
  <c r="S220" i="3"/>
  <c r="T220" i="3"/>
  <c r="U220" i="3"/>
  <c r="S221" i="3"/>
  <c r="T221" i="3"/>
  <c r="U221" i="3"/>
  <c r="S222" i="3"/>
  <c r="T222" i="3"/>
  <c r="U222" i="3"/>
  <c r="S223" i="3"/>
  <c r="T223" i="3"/>
  <c r="U223" i="3"/>
  <c r="S224" i="3"/>
  <c r="T224" i="3"/>
  <c r="U224" i="3"/>
  <c r="S225" i="3"/>
  <c r="T225" i="3"/>
  <c r="U225" i="3"/>
  <c r="S226" i="3"/>
  <c r="T226" i="3"/>
  <c r="U226" i="3"/>
  <c r="S227" i="3"/>
  <c r="T227" i="3"/>
  <c r="U227" i="3"/>
  <c r="S228" i="3"/>
  <c r="T228" i="3"/>
  <c r="U228" i="3"/>
  <c r="S229" i="3"/>
  <c r="T229" i="3"/>
  <c r="U229" i="3"/>
  <c r="S230" i="3"/>
  <c r="T230" i="3"/>
  <c r="U230" i="3"/>
  <c r="S231" i="3"/>
  <c r="T231" i="3"/>
  <c r="U231" i="3"/>
  <c r="S232" i="3"/>
  <c r="T232" i="3"/>
  <c r="U232" i="3"/>
  <c r="V22" i="7"/>
  <c r="W22" i="7"/>
  <c r="X22" i="7"/>
  <c r="S233" i="3"/>
  <c r="T233" i="3"/>
  <c r="U233" i="3"/>
  <c r="S234" i="3"/>
  <c r="T234" i="3"/>
  <c r="U234" i="3"/>
  <c r="S235" i="3"/>
  <c r="T235" i="3"/>
  <c r="U235" i="3"/>
  <c r="S236" i="3"/>
  <c r="T236" i="3"/>
  <c r="U236" i="3"/>
  <c r="S237" i="3"/>
  <c r="T237" i="3"/>
  <c r="U237" i="3"/>
  <c r="S238" i="3"/>
  <c r="T238" i="3"/>
  <c r="U238" i="3"/>
  <c r="S239" i="3"/>
  <c r="T239" i="3"/>
  <c r="U239" i="3"/>
  <c r="S240" i="3"/>
  <c r="T240" i="3"/>
  <c r="U240" i="3"/>
  <c r="S241" i="3"/>
  <c r="T241" i="3"/>
  <c r="U241" i="3"/>
  <c r="S242" i="3"/>
  <c r="T242" i="3"/>
  <c r="U242" i="3"/>
  <c r="S243" i="3"/>
  <c r="T243" i="3"/>
  <c r="U243" i="3"/>
  <c r="S244" i="3"/>
  <c r="T244" i="3"/>
  <c r="U244" i="3"/>
  <c r="S245" i="3"/>
  <c r="T245" i="3"/>
  <c r="U245" i="3"/>
  <c r="S246" i="3"/>
  <c r="T246" i="3"/>
  <c r="U246" i="3"/>
  <c r="S247" i="3"/>
  <c r="T247" i="3"/>
  <c r="U247" i="3"/>
  <c r="S248" i="3"/>
  <c r="T248" i="3"/>
  <c r="U248" i="3"/>
  <c r="V23" i="7"/>
  <c r="W23" i="7"/>
  <c r="X23" i="7"/>
  <c r="S249" i="3"/>
  <c r="T249" i="3"/>
  <c r="U249" i="3"/>
  <c r="S250" i="3"/>
  <c r="T250" i="3"/>
  <c r="U250" i="3"/>
  <c r="S251" i="3"/>
  <c r="T251" i="3"/>
  <c r="U251" i="3"/>
  <c r="S252" i="3"/>
  <c r="T252" i="3"/>
  <c r="U252" i="3"/>
  <c r="S253" i="3"/>
  <c r="T253" i="3"/>
  <c r="U253" i="3"/>
  <c r="S254" i="3"/>
  <c r="T254" i="3"/>
  <c r="U254" i="3"/>
  <c r="S255" i="3"/>
  <c r="T255" i="3"/>
  <c r="U255" i="3"/>
  <c r="S256" i="3"/>
  <c r="T256" i="3"/>
  <c r="U256" i="3"/>
  <c r="S257" i="3"/>
  <c r="T257" i="3"/>
  <c r="U257" i="3"/>
  <c r="S258" i="3"/>
  <c r="T258" i="3"/>
  <c r="U258" i="3"/>
  <c r="S259" i="3"/>
  <c r="T259" i="3"/>
  <c r="U259" i="3"/>
  <c r="S260" i="3"/>
  <c r="T260" i="3"/>
  <c r="U260" i="3"/>
  <c r="S261" i="3"/>
  <c r="T261" i="3"/>
  <c r="U261" i="3"/>
  <c r="S262" i="3"/>
  <c r="T262" i="3"/>
  <c r="U262" i="3"/>
  <c r="S263" i="3"/>
  <c r="T263" i="3"/>
  <c r="U263" i="3"/>
  <c r="S264" i="3"/>
  <c r="T264" i="3"/>
  <c r="U264" i="3"/>
  <c r="V24" i="7"/>
  <c r="W24" i="7"/>
  <c r="X24" i="7"/>
  <c r="S265" i="3"/>
  <c r="T265" i="3"/>
  <c r="U265" i="3"/>
  <c r="S266" i="3"/>
  <c r="T266" i="3"/>
  <c r="U266" i="3"/>
  <c r="S267" i="3"/>
  <c r="T267" i="3"/>
  <c r="U267" i="3"/>
  <c r="S268" i="3"/>
  <c r="T268" i="3"/>
  <c r="U268" i="3"/>
  <c r="S269" i="3"/>
  <c r="T269" i="3"/>
  <c r="U269" i="3"/>
  <c r="S270" i="3"/>
  <c r="T270" i="3"/>
  <c r="U270" i="3"/>
  <c r="S271" i="3"/>
  <c r="T271" i="3"/>
  <c r="U271" i="3"/>
  <c r="S272" i="3"/>
  <c r="T272" i="3"/>
  <c r="U272" i="3"/>
  <c r="S273" i="3"/>
  <c r="T273" i="3"/>
  <c r="U273" i="3"/>
  <c r="S274" i="3"/>
  <c r="T274" i="3"/>
  <c r="U274" i="3"/>
  <c r="S275" i="3"/>
  <c r="T275" i="3"/>
  <c r="U275" i="3"/>
  <c r="S276" i="3"/>
  <c r="T276" i="3"/>
  <c r="U276" i="3"/>
  <c r="S277" i="3"/>
  <c r="T277" i="3"/>
  <c r="U277" i="3"/>
  <c r="S278" i="3"/>
  <c r="T278" i="3"/>
  <c r="U278" i="3"/>
  <c r="S279" i="3"/>
  <c r="T279" i="3"/>
  <c r="U279" i="3"/>
  <c r="S280" i="3"/>
  <c r="T280" i="3"/>
  <c r="U280" i="3"/>
  <c r="V25" i="7"/>
  <c r="W25" i="7"/>
  <c r="X25" i="7"/>
  <c r="S281" i="3"/>
  <c r="T281" i="3"/>
  <c r="U281" i="3"/>
  <c r="S282" i="3"/>
  <c r="T282" i="3"/>
  <c r="U282" i="3"/>
  <c r="S283" i="3"/>
  <c r="T283" i="3"/>
  <c r="U283" i="3"/>
  <c r="S284" i="3"/>
  <c r="T284" i="3"/>
  <c r="U284" i="3"/>
  <c r="S285" i="3"/>
  <c r="T285" i="3"/>
  <c r="U285" i="3"/>
  <c r="S286" i="3"/>
  <c r="T286" i="3"/>
  <c r="U286" i="3"/>
  <c r="S287" i="3"/>
  <c r="T287" i="3"/>
  <c r="U287" i="3"/>
  <c r="S288" i="3"/>
  <c r="T288" i="3"/>
  <c r="U288" i="3"/>
  <c r="S289" i="3"/>
  <c r="T289" i="3"/>
  <c r="U289" i="3"/>
  <c r="S290" i="3"/>
  <c r="T290" i="3"/>
  <c r="U290" i="3"/>
  <c r="S291" i="3"/>
  <c r="T291" i="3"/>
  <c r="U291" i="3"/>
  <c r="S292" i="3"/>
  <c r="T292" i="3"/>
  <c r="U292" i="3"/>
  <c r="S293" i="3"/>
  <c r="T293" i="3"/>
  <c r="U293" i="3"/>
  <c r="S294" i="3"/>
  <c r="T294" i="3"/>
  <c r="U294" i="3"/>
  <c r="S295" i="3"/>
  <c r="T295" i="3"/>
  <c r="U295" i="3"/>
  <c r="S296" i="3"/>
  <c r="T296" i="3"/>
  <c r="U296" i="3"/>
  <c r="V26" i="7"/>
  <c r="W26" i="7"/>
  <c r="X26" i="7"/>
  <c r="S297" i="3"/>
  <c r="T297" i="3"/>
  <c r="U297" i="3"/>
  <c r="S298" i="3"/>
  <c r="T298" i="3"/>
  <c r="U298" i="3"/>
  <c r="S299" i="3"/>
  <c r="T299" i="3"/>
  <c r="U299" i="3"/>
  <c r="S300" i="3"/>
  <c r="T300" i="3"/>
  <c r="U300" i="3"/>
  <c r="S301" i="3"/>
  <c r="T301" i="3"/>
  <c r="U301" i="3"/>
  <c r="S302" i="3"/>
  <c r="T302" i="3"/>
  <c r="U302" i="3"/>
  <c r="S303" i="3"/>
  <c r="T303" i="3"/>
  <c r="U303" i="3"/>
  <c r="S304" i="3"/>
  <c r="T304" i="3"/>
  <c r="U304" i="3"/>
  <c r="S305" i="3"/>
  <c r="T305" i="3"/>
  <c r="U305" i="3"/>
  <c r="S306" i="3"/>
  <c r="T306" i="3"/>
  <c r="U306" i="3"/>
  <c r="S307" i="3"/>
  <c r="T307" i="3"/>
  <c r="U307" i="3"/>
  <c r="S308" i="3"/>
  <c r="T308" i="3"/>
  <c r="U308" i="3"/>
  <c r="S309" i="3"/>
  <c r="T309" i="3"/>
  <c r="U309" i="3"/>
  <c r="S310" i="3"/>
  <c r="T310" i="3"/>
  <c r="U310" i="3"/>
  <c r="S311" i="3"/>
  <c r="T311" i="3"/>
  <c r="U311" i="3"/>
  <c r="S312" i="3"/>
  <c r="T312" i="3"/>
  <c r="U312" i="3"/>
  <c r="V27" i="7"/>
  <c r="W27" i="7"/>
  <c r="X27" i="7"/>
  <c r="S313" i="3"/>
  <c r="T313" i="3"/>
  <c r="U313" i="3"/>
  <c r="S314" i="3"/>
  <c r="T314" i="3"/>
  <c r="U314" i="3"/>
  <c r="S315" i="3"/>
  <c r="T315" i="3"/>
  <c r="U315" i="3"/>
  <c r="S316" i="3"/>
  <c r="T316" i="3"/>
  <c r="U316" i="3"/>
  <c r="S317" i="3"/>
  <c r="T317" i="3"/>
  <c r="U317" i="3"/>
  <c r="S318" i="3"/>
  <c r="T318" i="3"/>
  <c r="U318" i="3"/>
  <c r="S319" i="3"/>
  <c r="T319" i="3"/>
  <c r="U319" i="3"/>
  <c r="S320" i="3"/>
  <c r="T320" i="3"/>
  <c r="U320" i="3"/>
  <c r="S321" i="3"/>
  <c r="T321" i="3"/>
  <c r="U321" i="3"/>
  <c r="S322" i="3"/>
  <c r="T322" i="3"/>
  <c r="U322" i="3"/>
  <c r="S323" i="3"/>
  <c r="T323" i="3"/>
  <c r="U323" i="3"/>
  <c r="S324" i="3"/>
  <c r="T324" i="3"/>
  <c r="U324" i="3"/>
  <c r="S325" i="3"/>
  <c r="T325" i="3"/>
  <c r="U325" i="3"/>
  <c r="S326" i="3"/>
  <c r="T326" i="3"/>
  <c r="U326" i="3"/>
  <c r="S327" i="3"/>
  <c r="T327" i="3"/>
  <c r="U327" i="3"/>
  <c r="S328" i="3"/>
  <c r="T328" i="3"/>
  <c r="U328" i="3"/>
  <c r="V28" i="7"/>
  <c r="W28" i="7"/>
  <c r="X28" i="7"/>
  <c r="S329" i="3"/>
  <c r="T329" i="3"/>
  <c r="U329" i="3"/>
  <c r="S330" i="3"/>
  <c r="T330" i="3"/>
  <c r="U330" i="3"/>
  <c r="S331" i="3"/>
  <c r="T331" i="3"/>
  <c r="U331" i="3"/>
  <c r="S332" i="3"/>
  <c r="T332" i="3"/>
  <c r="U332" i="3"/>
  <c r="S333" i="3"/>
  <c r="T333" i="3"/>
  <c r="U333" i="3"/>
  <c r="S334" i="3"/>
  <c r="T334" i="3"/>
  <c r="U334" i="3"/>
  <c r="S335" i="3"/>
  <c r="T335" i="3"/>
  <c r="U335" i="3"/>
  <c r="S336" i="3"/>
  <c r="T336" i="3"/>
  <c r="U336" i="3"/>
  <c r="S337" i="3"/>
  <c r="T337" i="3"/>
  <c r="U337" i="3"/>
  <c r="S338" i="3"/>
  <c r="T338" i="3"/>
  <c r="U338" i="3"/>
  <c r="S339" i="3"/>
  <c r="T339" i="3"/>
  <c r="U339" i="3"/>
  <c r="S340" i="3"/>
  <c r="T340" i="3"/>
  <c r="U340" i="3"/>
  <c r="S341" i="3"/>
  <c r="T341" i="3"/>
  <c r="U341" i="3"/>
  <c r="S342" i="3"/>
  <c r="T342" i="3"/>
  <c r="U342" i="3"/>
  <c r="S343" i="3"/>
  <c r="T343" i="3"/>
  <c r="U343" i="3"/>
  <c r="S344" i="3"/>
  <c r="T344" i="3"/>
  <c r="U344" i="3"/>
  <c r="V29" i="7"/>
  <c r="W29" i="7"/>
  <c r="X29" i="7"/>
  <c r="S345" i="3"/>
  <c r="T345" i="3"/>
  <c r="U345" i="3"/>
  <c r="S346" i="3"/>
  <c r="T346" i="3"/>
  <c r="U346" i="3"/>
  <c r="S347" i="3"/>
  <c r="T347" i="3"/>
  <c r="U347" i="3"/>
  <c r="S348" i="3"/>
  <c r="T348" i="3"/>
  <c r="U348" i="3"/>
  <c r="S349" i="3"/>
  <c r="T349" i="3"/>
  <c r="U349" i="3"/>
  <c r="S350" i="3"/>
  <c r="T350" i="3"/>
  <c r="U350" i="3"/>
  <c r="S351" i="3"/>
  <c r="T351" i="3"/>
  <c r="U351" i="3"/>
  <c r="S352" i="3"/>
  <c r="T352" i="3"/>
  <c r="U352" i="3"/>
  <c r="S353" i="3"/>
  <c r="T353" i="3"/>
  <c r="U353" i="3"/>
  <c r="S354" i="3"/>
  <c r="T354" i="3"/>
  <c r="U354" i="3"/>
  <c r="S355" i="3"/>
  <c r="T355" i="3"/>
  <c r="U355" i="3"/>
  <c r="S356" i="3"/>
  <c r="T356" i="3"/>
  <c r="U356" i="3"/>
  <c r="S357" i="3"/>
  <c r="T357" i="3"/>
  <c r="U357" i="3"/>
  <c r="S358" i="3"/>
  <c r="T358" i="3"/>
  <c r="U358" i="3"/>
  <c r="S359" i="3"/>
  <c r="T359" i="3"/>
  <c r="U359" i="3"/>
  <c r="S360" i="3"/>
  <c r="T360" i="3"/>
  <c r="U360" i="3"/>
  <c r="V30" i="7"/>
  <c r="W30" i="7"/>
  <c r="X30" i="7"/>
  <c r="S361" i="3"/>
  <c r="T361" i="3"/>
  <c r="U361" i="3"/>
  <c r="S362" i="3"/>
  <c r="T362" i="3"/>
  <c r="U362" i="3"/>
  <c r="S363" i="3"/>
  <c r="T363" i="3"/>
  <c r="U363" i="3"/>
  <c r="S364" i="3"/>
  <c r="T364" i="3"/>
  <c r="U364" i="3"/>
  <c r="S365" i="3"/>
  <c r="T365" i="3"/>
  <c r="U365" i="3"/>
  <c r="S366" i="3"/>
  <c r="T366" i="3"/>
  <c r="U366" i="3"/>
  <c r="S367" i="3"/>
  <c r="T367" i="3"/>
  <c r="U367" i="3"/>
  <c r="S368" i="3"/>
  <c r="T368" i="3"/>
  <c r="U368" i="3"/>
  <c r="S369" i="3"/>
  <c r="T369" i="3"/>
  <c r="U369" i="3"/>
  <c r="S370" i="3"/>
  <c r="T370" i="3"/>
  <c r="U370" i="3"/>
  <c r="S371" i="3"/>
  <c r="T371" i="3"/>
  <c r="U371" i="3"/>
  <c r="S372" i="3"/>
  <c r="T372" i="3"/>
  <c r="U372" i="3"/>
  <c r="S373" i="3"/>
  <c r="T373" i="3"/>
  <c r="U373" i="3"/>
  <c r="S374" i="3"/>
  <c r="T374" i="3"/>
  <c r="U374" i="3"/>
  <c r="S375" i="3"/>
  <c r="T375" i="3"/>
  <c r="U375" i="3"/>
  <c r="S376" i="3"/>
  <c r="T376" i="3"/>
  <c r="U376" i="3"/>
  <c r="V31" i="7"/>
  <c r="W31" i="7"/>
  <c r="X31" i="7"/>
  <c r="S377" i="3"/>
  <c r="T377" i="3"/>
  <c r="U377" i="3"/>
  <c r="S378" i="3"/>
  <c r="T378" i="3"/>
  <c r="U378" i="3"/>
  <c r="S379" i="3"/>
  <c r="T379" i="3"/>
  <c r="U379" i="3"/>
  <c r="S380" i="3"/>
  <c r="T380" i="3"/>
  <c r="U380" i="3"/>
  <c r="S381" i="3"/>
  <c r="T381" i="3"/>
  <c r="U381" i="3"/>
  <c r="S382" i="3"/>
  <c r="T382" i="3"/>
  <c r="U382" i="3"/>
  <c r="S383" i="3"/>
  <c r="T383" i="3"/>
  <c r="U383" i="3"/>
  <c r="S384" i="3"/>
  <c r="T384" i="3"/>
  <c r="U384" i="3"/>
  <c r="S385" i="3"/>
  <c r="T385" i="3"/>
  <c r="U385" i="3"/>
  <c r="S386" i="3"/>
  <c r="T386" i="3"/>
  <c r="U386" i="3"/>
  <c r="S387" i="3"/>
  <c r="T387" i="3"/>
  <c r="U387" i="3"/>
  <c r="S388" i="3"/>
  <c r="T388" i="3"/>
  <c r="U388" i="3"/>
  <c r="S389" i="3"/>
  <c r="T389" i="3"/>
  <c r="U389" i="3"/>
  <c r="S390" i="3"/>
  <c r="T390" i="3"/>
  <c r="U390" i="3"/>
  <c r="S391" i="3"/>
  <c r="T391" i="3"/>
  <c r="U391" i="3"/>
  <c r="S392" i="3"/>
  <c r="T392" i="3"/>
  <c r="U392" i="3"/>
  <c r="V32" i="7"/>
  <c r="W32" i="7"/>
  <c r="X32" i="7"/>
  <c r="S393" i="3"/>
  <c r="T393" i="3"/>
  <c r="U393" i="3"/>
  <c r="S394" i="3"/>
  <c r="T394" i="3"/>
  <c r="U394" i="3"/>
  <c r="S395" i="3"/>
  <c r="T395" i="3"/>
  <c r="U395" i="3"/>
  <c r="S396" i="3"/>
  <c r="T396" i="3"/>
  <c r="U396" i="3"/>
  <c r="S397" i="3"/>
  <c r="T397" i="3"/>
  <c r="U397" i="3"/>
  <c r="S398" i="3"/>
  <c r="T398" i="3"/>
  <c r="U398" i="3"/>
  <c r="S399" i="3"/>
  <c r="T399" i="3"/>
  <c r="U399" i="3"/>
  <c r="S400" i="3"/>
  <c r="T400" i="3"/>
  <c r="U400" i="3"/>
  <c r="S401" i="3"/>
  <c r="T401" i="3"/>
  <c r="U401" i="3"/>
  <c r="S402" i="3"/>
  <c r="T402" i="3"/>
  <c r="U402" i="3"/>
  <c r="S403" i="3"/>
  <c r="T403" i="3"/>
  <c r="U403" i="3"/>
  <c r="S404" i="3"/>
  <c r="T404" i="3"/>
  <c r="U404" i="3"/>
  <c r="S405" i="3"/>
  <c r="T405" i="3"/>
  <c r="U405" i="3"/>
  <c r="S406" i="3"/>
  <c r="T406" i="3"/>
  <c r="U406" i="3"/>
  <c r="S407" i="3"/>
  <c r="T407" i="3"/>
  <c r="U407" i="3"/>
  <c r="S408" i="3"/>
  <c r="T408" i="3"/>
  <c r="U408" i="3"/>
  <c r="V33" i="7"/>
  <c r="W33" i="7"/>
  <c r="X33" i="7"/>
  <c r="S409" i="3"/>
  <c r="T409" i="3"/>
  <c r="U409" i="3"/>
  <c r="S410" i="3"/>
  <c r="T410" i="3"/>
  <c r="U410" i="3"/>
  <c r="S411" i="3"/>
  <c r="T411" i="3"/>
  <c r="U411" i="3"/>
  <c r="S412" i="3"/>
  <c r="T412" i="3"/>
  <c r="U412" i="3"/>
  <c r="S413" i="3"/>
  <c r="T413" i="3"/>
  <c r="U413" i="3"/>
  <c r="S414" i="3"/>
  <c r="T414" i="3"/>
  <c r="U414" i="3"/>
  <c r="S415" i="3"/>
  <c r="T415" i="3"/>
  <c r="U415" i="3"/>
  <c r="S416" i="3"/>
  <c r="T416" i="3"/>
  <c r="U416" i="3"/>
  <c r="S417" i="3"/>
  <c r="T417" i="3"/>
  <c r="U417" i="3"/>
  <c r="S418" i="3"/>
  <c r="T418" i="3"/>
  <c r="U418" i="3"/>
  <c r="S419" i="3"/>
  <c r="T419" i="3"/>
  <c r="U419" i="3"/>
  <c r="S420" i="3"/>
  <c r="T420" i="3"/>
  <c r="U420" i="3"/>
  <c r="S421" i="3"/>
  <c r="T421" i="3"/>
  <c r="U421" i="3"/>
  <c r="S422" i="3"/>
  <c r="T422" i="3"/>
  <c r="U422" i="3"/>
  <c r="S423" i="3"/>
  <c r="T423" i="3"/>
  <c r="U423" i="3"/>
  <c r="S424" i="3"/>
  <c r="T424" i="3"/>
  <c r="U424" i="3"/>
  <c r="V34" i="7"/>
  <c r="W34" i="7"/>
  <c r="X34" i="7"/>
  <c r="S425" i="3"/>
  <c r="T425" i="3"/>
  <c r="U425" i="3"/>
  <c r="S426" i="3"/>
  <c r="T426" i="3"/>
  <c r="U426" i="3"/>
  <c r="S427" i="3"/>
  <c r="T427" i="3"/>
  <c r="U427" i="3"/>
  <c r="S428" i="3"/>
  <c r="T428" i="3"/>
  <c r="U428" i="3"/>
  <c r="S429" i="3"/>
  <c r="T429" i="3"/>
  <c r="U429" i="3"/>
  <c r="S430" i="3"/>
  <c r="T430" i="3"/>
  <c r="U430" i="3"/>
  <c r="S431" i="3"/>
  <c r="T431" i="3"/>
  <c r="U431" i="3"/>
  <c r="S432" i="3"/>
  <c r="T432" i="3"/>
  <c r="U432" i="3"/>
  <c r="S433" i="3"/>
  <c r="T433" i="3"/>
  <c r="U433" i="3"/>
  <c r="S434" i="3"/>
  <c r="T434" i="3"/>
  <c r="U434" i="3"/>
  <c r="S435" i="3"/>
  <c r="T435" i="3"/>
  <c r="U435" i="3"/>
  <c r="S436" i="3"/>
  <c r="T436" i="3"/>
  <c r="U436" i="3"/>
  <c r="S437" i="3"/>
  <c r="T437" i="3"/>
  <c r="U437" i="3"/>
  <c r="S438" i="3"/>
  <c r="T438" i="3"/>
  <c r="U438" i="3"/>
  <c r="S439" i="3"/>
  <c r="T439" i="3"/>
  <c r="U439" i="3"/>
  <c r="S440" i="3"/>
  <c r="T440" i="3"/>
  <c r="U440" i="3"/>
  <c r="V35" i="7"/>
  <c r="W35" i="7"/>
  <c r="X35" i="7"/>
  <c r="S441" i="3"/>
  <c r="T441" i="3"/>
  <c r="U441" i="3"/>
  <c r="S442" i="3"/>
  <c r="T442" i="3"/>
  <c r="U442" i="3"/>
  <c r="S443" i="3"/>
  <c r="T443" i="3"/>
  <c r="U443" i="3"/>
  <c r="S444" i="3"/>
  <c r="T444" i="3"/>
  <c r="U444" i="3"/>
  <c r="S445" i="3"/>
  <c r="T445" i="3"/>
  <c r="U445" i="3"/>
  <c r="S446" i="3"/>
  <c r="T446" i="3"/>
  <c r="U446" i="3"/>
  <c r="S447" i="3"/>
  <c r="T447" i="3"/>
  <c r="U447" i="3"/>
  <c r="S448" i="3"/>
  <c r="T448" i="3"/>
  <c r="U448" i="3"/>
  <c r="S449" i="3"/>
  <c r="T449" i="3"/>
  <c r="U449" i="3"/>
  <c r="S450" i="3"/>
  <c r="T450" i="3"/>
  <c r="U450" i="3"/>
  <c r="S451" i="3"/>
  <c r="T451" i="3"/>
  <c r="U451" i="3"/>
  <c r="S452" i="3"/>
  <c r="T452" i="3"/>
  <c r="U452" i="3"/>
  <c r="S453" i="3"/>
  <c r="T453" i="3"/>
  <c r="U453" i="3"/>
  <c r="S454" i="3"/>
  <c r="T454" i="3"/>
  <c r="U454" i="3"/>
  <c r="S455" i="3"/>
  <c r="T455" i="3"/>
  <c r="U455" i="3"/>
  <c r="S456" i="3"/>
  <c r="T456" i="3"/>
  <c r="U456" i="3"/>
  <c r="V36" i="7"/>
  <c r="W36" i="7"/>
  <c r="X36" i="7"/>
  <c r="S457" i="3"/>
  <c r="T457" i="3"/>
  <c r="U457" i="3"/>
  <c r="S458" i="3"/>
  <c r="T458" i="3"/>
  <c r="U458" i="3"/>
  <c r="S459" i="3"/>
  <c r="T459" i="3"/>
  <c r="U459" i="3"/>
  <c r="S460" i="3"/>
  <c r="T460" i="3"/>
  <c r="U460" i="3"/>
  <c r="S461" i="3"/>
  <c r="T461" i="3"/>
  <c r="U461" i="3"/>
  <c r="S462" i="3"/>
  <c r="T462" i="3"/>
  <c r="U462" i="3"/>
  <c r="S463" i="3"/>
  <c r="T463" i="3"/>
  <c r="U463" i="3"/>
  <c r="S464" i="3"/>
  <c r="T464" i="3"/>
  <c r="U464" i="3"/>
  <c r="S465" i="3"/>
  <c r="T465" i="3"/>
  <c r="U465" i="3"/>
  <c r="S466" i="3"/>
  <c r="T466" i="3"/>
  <c r="U466" i="3"/>
  <c r="S467" i="3"/>
  <c r="T467" i="3"/>
  <c r="U467" i="3"/>
  <c r="S468" i="3"/>
  <c r="T468" i="3"/>
  <c r="U468" i="3"/>
  <c r="S469" i="3"/>
  <c r="T469" i="3"/>
  <c r="U469" i="3"/>
  <c r="S470" i="3"/>
  <c r="T470" i="3"/>
  <c r="U470" i="3"/>
  <c r="S471" i="3"/>
  <c r="T471" i="3"/>
  <c r="U471" i="3"/>
  <c r="S472" i="3"/>
  <c r="T472" i="3"/>
  <c r="U472" i="3"/>
  <c r="V37" i="7"/>
  <c r="W37" i="7"/>
  <c r="X37" i="7"/>
  <c r="S473" i="3"/>
  <c r="T473" i="3"/>
  <c r="U473" i="3"/>
  <c r="S474" i="3"/>
  <c r="T474" i="3"/>
  <c r="U474" i="3"/>
  <c r="S475" i="3"/>
  <c r="T475" i="3"/>
  <c r="U475" i="3"/>
  <c r="S476" i="3"/>
  <c r="T476" i="3"/>
  <c r="U476" i="3"/>
  <c r="S477" i="3"/>
  <c r="T477" i="3"/>
  <c r="U477" i="3"/>
  <c r="S478" i="3"/>
  <c r="T478" i="3"/>
  <c r="U478" i="3"/>
  <c r="S479" i="3"/>
  <c r="T479" i="3"/>
  <c r="U479" i="3"/>
  <c r="S480" i="3"/>
  <c r="T480" i="3"/>
  <c r="U480" i="3"/>
  <c r="S481" i="3"/>
  <c r="T481" i="3"/>
  <c r="U481" i="3"/>
  <c r="S482" i="3"/>
  <c r="T482" i="3"/>
  <c r="U482" i="3"/>
  <c r="S483" i="3"/>
  <c r="T483" i="3"/>
  <c r="U483" i="3"/>
  <c r="S484" i="3"/>
  <c r="T484" i="3"/>
  <c r="U484" i="3"/>
  <c r="S485" i="3"/>
  <c r="T485" i="3"/>
  <c r="U485" i="3"/>
  <c r="S486" i="3"/>
  <c r="T486" i="3"/>
  <c r="U486" i="3"/>
  <c r="S487" i="3"/>
  <c r="T487" i="3"/>
  <c r="U487" i="3"/>
  <c r="S488" i="3"/>
  <c r="T488" i="3"/>
  <c r="U488" i="3"/>
  <c r="V38" i="7"/>
  <c r="W38" i="7"/>
  <c r="X38" i="7"/>
  <c r="S489" i="3"/>
  <c r="T489" i="3"/>
  <c r="U489" i="3"/>
  <c r="S490" i="3"/>
  <c r="T490" i="3"/>
  <c r="U490" i="3"/>
  <c r="S491" i="3"/>
  <c r="T491" i="3"/>
  <c r="U491" i="3"/>
  <c r="S492" i="3"/>
  <c r="T492" i="3"/>
  <c r="U492" i="3"/>
  <c r="S493" i="3"/>
  <c r="T493" i="3"/>
  <c r="U493" i="3"/>
  <c r="S494" i="3"/>
  <c r="T494" i="3"/>
  <c r="U494" i="3"/>
  <c r="S495" i="3"/>
  <c r="T495" i="3"/>
  <c r="U495" i="3"/>
  <c r="S496" i="3"/>
  <c r="T496" i="3"/>
  <c r="U496" i="3"/>
  <c r="S497" i="3"/>
  <c r="T497" i="3"/>
  <c r="U497" i="3"/>
  <c r="S498" i="3"/>
  <c r="T498" i="3"/>
  <c r="U498" i="3"/>
  <c r="S499" i="3"/>
  <c r="T499" i="3"/>
  <c r="U499" i="3"/>
  <c r="S500" i="3"/>
  <c r="T500" i="3"/>
  <c r="U500" i="3"/>
  <c r="S501" i="3"/>
  <c r="T501" i="3"/>
  <c r="U501" i="3"/>
  <c r="S502" i="3"/>
  <c r="T502" i="3"/>
  <c r="U502" i="3"/>
  <c r="S503" i="3"/>
  <c r="T503" i="3"/>
  <c r="U503" i="3"/>
  <c r="S504" i="3"/>
  <c r="T504" i="3"/>
  <c r="U504" i="3"/>
  <c r="V39" i="7"/>
  <c r="W39" i="7"/>
  <c r="X39" i="7"/>
  <c r="S505" i="3"/>
  <c r="T505" i="3"/>
  <c r="U505" i="3"/>
  <c r="S506" i="3"/>
  <c r="T506" i="3"/>
  <c r="U506" i="3"/>
  <c r="S507" i="3"/>
  <c r="T507" i="3"/>
  <c r="U507" i="3"/>
  <c r="S508" i="3"/>
  <c r="T508" i="3"/>
  <c r="U508" i="3"/>
  <c r="S509" i="3"/>
  <c r="T509" i="3"/>
  <c r="U509" i="3"/>
  <c r="S510" i="3"/>
  <c r="T510" i="3"/>
  <c r="U510" i="3"/>
  <c r="S511" i="3"/>
  <c r="T511" i="3"/>
  <c r="U511" i="3"/>
  <c r="S512" i="3"/>
  <c r="T512" i="3"/>
  <c r="U512" i="3"/>
  <c r="S513" i="3"/>
  <c r="T513" i="3"/>
  <c r="U513" i="3"/>
  <c r="S514" i="3"/>
  <c r="T514" i="3"/>
  <c r="U514" i="3"/>
  <c r="S515" i="3"/>
  <c r="T515" i="3"/>
  <c r="U515" i="3"/>
  <c r="S516" i="3"/>
  <c r="T516" i="3"/>
  <c r="U516" i="3"/>
  <c r="S517" i="3"/>
  <c r="T517" i="3"/>
  <c r="U517" i="3"/>
  <c r="S518" i="3"/>
  <c r="T518" i="3"/>
  <c r="U518" i="3"/>
  <c r="S519" i="3"/>
  <c r="T519" i="3"/>
  <c r="U519" i="3"/>
  <c r="S520" i="3"/>
  <c r="T520" i="3"/>
  <c r="U520" i="3"/>
  <c r="V40" i="7"/>
  <c r="W40" i="7"/>
  <c r="X40" i="7"/>
  <c r="S521" i="3"/>
  <c r="T521" i="3"/>
  <c r="U521" i="3"/>
  <c r="S522" i="3"/>
  <c r="T522" i="3"/>
  <c r="U522" i="3"/>
  <c r="S523" i="3"/>
  <c r="T523" i="3"/>
  <c r="U523" i="3"/>
  <c r="S524" i="3"/>
  <c r="T524" i="3"/>
  <c r="U524" i="3"/>
  <c r="S525" i="3"/>
  <c r="T525" i="3"/>
  <c r="U525" i="3"/>
  <c r="S526" i="3"/>
  <c r="T526" i="3"/>
  <c r="U526" i="3"/>
  <c r="S527" i="3"/>
  <c r="T527" i="3"/>
  <c r="U527" i="3"/>
  <c r="S528" i="3"/>
  <c r="T528" i="3"/>
  <c r="U528" i="3"/>
  <c r="S529" i="3"/>
  <c r="T529" i="3"/>
  <c r="U529" i="3"/>
  <c r="S530" i="3"/>
  <c r="T530" i="3"/>
  <c r="U530" i="3"/>
  <c r="S531" i="3"/>
  <c r="T531" i="3"/>
  <c r="U531" i="3"/>
  <c r="S532" i="3"/>
  <c r="T532" i="3"/>
  <c r="U532" i="3"/>
  <c r="S533" i="3"/>
  <c r="T533" i="3"/>
  <c r="U533" i="3"/>
  <c r="S534" i="3"/>
  <c r="T534" i="3"/>
  <c r="U534" i="3"/>
  <c r="S535" i="3"/>
  <c r="T535" i="3"/>
  <c r="U535" i="3"/>
  <c r="S536" i="3"/>
  <c r="T536" i="3"/>
  <c r="U536" i="3"/>
  <c r="V41" i="7"/>
  <c r="W41" i="7"/>
  <c r="X41" i="7"/>
  <c r="S537" i="3"/>
  <c r="T537" i="3"/>
  <c r="U537" i="3"/>
  <c r="S538" i="3"/>
  <c r="T538" i="3"/>
  <c r="U538" i="3"/>
  <c r="S539" i="3"/>
  <c r="T539" i="3"/>
  <c r="U539" i="3"/>
  <c r="S540" i="3"/>
  <c r="T540" i="3"/>
  <c r="U540" i="3"/>
  <c r="S541" i="3"/>
  <c r="T541" i="3"/>
  <c r="U541" i="3"/>
  <c r="S542" i="3"/>
  <c r="T542" i="3"/>
  <c r="U542" i="3"/>
  <c r="S543" i="3"/>
  <c r="T543" i="3"/>
  <c r="U543" i="3"/>
  <c r="S544" i="3"/>
  <c r="T544" i="3"/>
  <c r="U544" i="3"/>
  <c r="S545" i="3"/>
  <c r="T545" i="3"/>
  <c r="U545" i="3"/>
  <c r="S546" i="3"/>
  <c r="T546" i="3"/>
  <c r="U546" i="3"/>
  <c r="S547" i="3"/>
  <c r="T547" i="3"/>
  <c r="U547" i="3"/>
  <c r="S548" i="3"/>
  <c r="T548" i="3"/>
  <c r="U548" i="3"/>
  <c r="S549" i="3"/>
  <c r="T549" i="3"/>
  <c r="U549" i="3"/>
  <c r="S550" i="3"/>
  <c r="T550" i="3"/>
  <c r="U550" i="3"/>
  <c r="S551" i="3"/>
  <c r="T551" i="3"/>
  <c r="U551" i="3"/>
  <c r="S552" i="3"/>
  <c r="T552" i="3"/>
  <c r="U552" i="3"/>
  <c r="V42" i="7"/>
  <c r="W42" i="7"/>
  <c r="X42" i="7"/>
  <c r="S553" i="3"/>
  <c r="T553" i="3"/>
  <c r="U553" i="3"/>
  <c r="S554" i="3"/>
  <c r="T554" i="3"/>
  <c r="U554" i="3"/>
  <c r="S555" i="3"/>
  <c r="T555" i="3"/>
  <c r="U555" i="3"/>
  <c r="S556" i="3"/>
  <c r="T556" i="3"/>
  <c r="U556" i="3"/>
  <c r="S557" i="3"/>
  <c r="T557" i="3"/>
  <c r="U557" i="3"/>
  <c r="S558" i="3"/>
  <c r="T558" i="3"/>
  <c r="U558" i="3"/>
  <c r="S559" i="3"/>
  <c r="T559" i="3"/>
  <c r="U559" i="3"/>
  <c r="S560" i="3"/>
  <c r="T560" i="3"/>
  <c r="U560" i="3"/>
  <c r="S561" i="3"/>
  <c r="T561" i="3"/>
  <c r="U561" i="3"/>
  <c r="S562" i="3"/>
  <c r="T562" i="3"/>
  <c r="U562" i="3"/>
  <c r="S563" i="3"/>
  <c r="T563" i="3"/>
  <c r="U563" i="3"/>
  <c r="S564" i="3"/>
  <c r="T564" i="3"/>
  <c r="U564" i="3"/>
  <c r="S565" i="3"/>
  <c r="T565" i="3"/>
  <c r="U565" i="3"/>
  <c r="S566" i="3"/>
  <c r="T566" i="3"/>
  <c r="U566" i="3"/>
  <c r="S567" i="3"/>
  <c r="T567" i="3"/>
  <c r="U567" i="3"/>
  <c r="S568" i="3"/>
  <c r="T568" i="3"/>
  <c r="U568" i="3"/>
  <c r="V43" i="7"/>
  <c r="W43" i="7"/>
  <c r="X43" i="7"/>
  <c r="S569" i="3"/>
  <c r="T569" i="3"/>
  <c r="U569" i="3"/>
  <c r="S570" i="3"/>
  <c r="T570" i="3"/>
  <c r="U570" i="3"/>
  <c r="S571" i="3"/>
  <c r="T571" i="3"/>
  <c r="U571" i="3"/>
  <c r="S572" i="3"/>
  <c r="T572" i="3"/>
  <c r="U572" i="3"/>
  <c r="S573" i="3"/>
  <c r="T573" i="3"/>
  <c r="U573" i="3"/>
  <c r="S574" i="3"/>
  <c r="T574" i="3"/>
  <c r="U574" i="3"/>
  <c r="S575" i="3"/>
  <c r="T575" i="3"/>
  <c r="U575" i="3"/>
  <c r="S576" i="3"/>
  <c r="T576" i="3"/>
  <c r="U576" i="3"/>
  <c r="S577" i="3"/>
  <c r="T577" i="3"/>
  <c r="U577" i="3"/>
  <c r="S578" i="3"/>
  <c r="T578" i="3"/>
  <c r="U578" i="3"/>
  <c r="S579" i="3"/>
  <c r="T579" i="3"/>
  <c r="U579" i="3"/>
  <c r="S580" i="3"/>
  <c r="T580" i="3"/>
  <c r="U580" i="3"/>
  <c r="S581" i="3"/>
  <c r="T581" i="3"/>
  <c r="U581" i="3"/>
  <c r="S582" i="3"/>
  <c r="T582" i="3"/>
  <c r="U582" i="3"/>
  <c r="S583" i="3"/>
  <c r="T583" i="3"/>
  <c r="U583" i="3"/>
  <c r="S584" i="3"/>
  <c r="T584" i="3"/>
  <c r="U584" i="3"/>
  <c r="V44" i="7"/>
  <c r="W44" i="7"/>
  <c r="X44" i="7"/>
  <c r="S585" i="3"/>
  <c r="T585" i="3"/>
  <c r="U585" i="3"/>
  <c r="S586" i="3"/>
  <c r="T586" i="3"/>
  <c r="U586" i="3"/>
  <c r="S587" i="3"/>
  <c r="T587" i="3"/>
  <c r="U587" i="3"/>
  <c r="S588" i="3"/>
  <c r="T588" i="3"/>
  <c r="U588" i="3"/>
  <c r="S589" i="3"/>
  <c r="T589" i="3"/>
  <c r="U589" i="3"/>
  <c r="S590" i="3"/>
  <c r="T590" i="3"/>
  <c r="U590" i="3"/>
  <c r="S591" i="3"/>
  <c r="T591" i="3"/>
  <c r="U591" i="3"/>
  <c r="S592" i="3"/>
  <c r="T592" i="3"/>
  <c r="U592" i="3"/>
  <c r="S593" i="3"/>
  <c r="T593" i="3"/>
  <c r="U593" i="3"/>
  <c r="S594" i="3"/>
  <c r="T594" i="3"/>
  <c r="U594" i="3"/>
  <c r="S595" i="3"/>
  <c r="T595" i="3"/>
  <c r="U595" i="3"/>
  <c r="S596" i="3"/>
  <c r="T596" i="3"/>
  <c r="U596" i="3"/>
  <c r="S597" i="3"/>
  <c r="T597" i="3"/>
  <c r="U597" i="3"/>
  <c r="S598" i="3"/>
  <c r="T598" i="3"/>
  <c r="U598" i="3"/>
  <c r="S599" i="3"/>
  <c r="T599" i="3"/>
  <c r="U599" i="3"/>
  <c r="S600" i="3"/>
  <c r="T600" i="3"/>
  <c r="U600" i="3"/>
  <c r="V45" i="7"/>
  <c r="W45" i="7"/>
  <c r="X45" i="7"/>
  <c r="S601" i="3"/>
  <c r="T601" i="3"/>
  <c r="U601" i="3"/>
  <c r="S602" i="3"/>
  <c r="T602" i="3"/>
  <c r="U602" i="3"/>
  <c r="S603" i="3"/>
  <c r="T603" i="3"/>
  <c r="U603" i="3"/>
  <c r="S604" i="3"/>
  <c r="T604" i="3"/>
  <c r="U604" i="3"/>
  <c r="S605" i="3"/>
  <c r="T605" i="3"/>
  <c r="U605" i="3"/>
  <c r="S606" i="3"/>
  <c r="T606" i="3"/>
  <c r="U606" i="3"/>
  <c r="S607" i="3"/>
  <c r="T607" i="3"/>
  <c r="U607" i="3"/>
  <c r="S608" i="3"/>
  <c r="T608" i="3"/>
  <c r="U608" i="3"/>
  <c r="S609" i="3"/>
  <c r="T609" i="3"/>
  <c r="U609" i="3"/>
  <c r="S610" i="3"/>
  <c r="T610" i="3"/>
  <c r="U610" i="3"/>
  <c r="S611" i="3"/>
  <c r="T611" i="3"/>
  <c r="U611" i="3"/>
  <c r="S612" i="3"/>
  <c r="T612" i="3"/>
  <c r="U612" i="3"/>
  <c r="S613" i="3"/>
  <c r="T613" i="3"/>
  <c r="U613" i="3"/>
  <c r="S614" i="3"/>
  <c r="T614" i="3"/>
  <c r="U614" i="3"/>
  <c r="S615" i="3"/>
  <c r="T615" i="3"/>
  <c r="U615" i="3"/>
  <c r="S616" i="3"/>
  <c r="T616" i="3"/>
  <c r="U616" i="3"/>
  <c r="V46" i="7"/>
  <c r="W46" i="7"/>
  <c r="X46" i="7"/>
  <c r="S617" i="3"/>
  <c r="T617" i="3"/>
  <c r="U617" i="3"/>
  <c r="S618" i="3"/>
  <c r="T618" i="3"/>
  <c r="U618" i="3"/>
  <c r="S619" i="3"/>
  <c r="T619" i="3"/>
  <c r="U619" i="3"/>
  <c r="S620" i="3"/>
  <c r="T620" i="3"/>
  <c r="U620" i="3"/>
  <c r="S621" i="3"/>
  <c r="T621" i="3"/>
  <c r="U621" i="3"/>
  <c r="S622" i="3"/>
  <c r="T622" i="3"/>
  <c r="U622" i="3"/>
  <c r="S623" i="3"/>
  <c r="T623" i="3"/>
  <c r="U623" i="3"/>
  <c r="S624" i="3"/>
  <c r="T624" i="3"/>
  <c r="U624" i="3"/>
  <c r="S625" i="3"/>
  <c r="T625" i="3"/>
  <c r="U625" i="3"/>
  <c r="S626" i="3"/>
  <c r="T626" i="3"/>
  <c r="U626" i="3"/>
  <c r="S627" i="3"/>
  <c r="T627" i="3"/>
  <c r="U627" i="3"/>
  <c r="S628" i="3"/>
  <c r="T628" i="3"/>
  <c r="U628" i="3"/>
  <c r="S629" i="3"/>
  <c r="T629" i="3"/>
  <c r="U629" i="3"/>
  <c r="S630" i="3"/>
  <c r="T630" i="3"/>
  <c r="U630" i="3"/>
  <c r="S631" i="3"/>
  <c r="T631" i="3"/>
  <c r="U631" i="3"/>
  <c r="S632" i="3"/>
  <c r="T632" i="3"/>
  <c r="U632" i="3"/>
  <c r="V47" i="7"/>
  <c r="W47" i="7"/>
  <c r="X47" i="7"/>
  <c r="S633" i="3"/>
  <c r="T633" i="3"/>
  <c r="U633" i="3"/>
  <c r="S634" i="3"/>
  <c r="T634" i="3"/>
  <c r="U634" i="3"/>
  <c r="S635" i="3"/>
  <c r="T635" i="3"/>
  <c r="U635" i="3"/>
  <c r="S636" i="3"/>
  <c r="T636" i="3"/>
  <c r="U636" i="3"/>
  <c r="S637" i="3"/>
  <c r="T637" i="3"/>
  <c r="U637" i="3"/>
  <c r="S638" i="3"/>
  <c r="T638" i="3"/>
  <c r="U638" i="3"/>
  <c r="S639" i="3"/>
  <c r="T639" i="3"/>
  <c r="U639" i="3"/>
  <c r="S640" i="3"/>
  <c r="T640" i="3"/>
  <c r="U640" i="3"/>
  <c r="S641" i="3"/>
  <c r="T641" i="3"/>
  <c r="U641" i="3"/>
  <c r="S642" i="3"/>
  <c r="T642" i="3"/>
  <c r="U642" i="3"/>
  <c r="S643" i="3"/>
  <c r="T643" i="3"/>
  <c r="U643" i="3"/>
  <c r="S644" i="3"/>
  <c r="T644" i="3"/>
  <c r="U644" i="3"/>
  <c r="S645" i="3"/>
  <c r="T645" i="3"/>
  <c r="U645" i="3"/>
  <c r="S646" i="3"/>
  <c r="T646" i="3"/>
  <c r="U646" i="3"/>
  <c r="S647" i="3"/>
  <c r="T647" i="3"/>
  <c r="U647" i="3"/>
  <c r="S648" i="3"/>
  <c r="T648" i="3"/>
  <c r="U648" i="3"/>
  <c r="V48" i="7"/>
  <c r="W48" i="7"/>
  <c r="X48" i="7"/>
  <c r="S649" i="3"/>
  <c r="T649" i="3"/>
  <c r="U649" i="3"/>
  <c r="S650" i="3"/>
  <c r="T650" i="3"/>
  <c r="U650" i="3"/>
  <c r="S651" i="3"/>
  <c r="T651" i="3"/>
  <c r="U651" i="3"/>
  <c r="S652" i="3"/>
  <c r="T652" i="3"/>
  <c r="U652" i="3"/>
  <c r="S653" i="3"/>
  <c r="T653" i="3"/>
  <c r="U653" i="3"/>
  <c r="S654" i="3"/>
  <c r="T654" i="3"/>
  <c r="U654" i="3"/>
  <c r="S655" i="3"/>
  <c r="T655" i="3"/>
  <c r="U655" i="3"/>
  <c r="S656" i="3"/>
  <c r="T656" i="3"/>
  <c r="U656" i="3"/>
  <c r="S657" i="3"/>
  <c r="T657" i="3"/>
  <c r="U657" i="3"/>
  <c r="S658" i="3"/>
  <c r="T658" i="3"/>
  <c r="U658" i="3"/>
  <c r="S659" i="3"/>
  <c r="T659" i="3"/>
  <c r="U659" i="3"/>
  <c r="S660" i="3"/>
  <c r="T660" i="3"/>
  <c r="U660" i="3"/>
  <c r="S661" i="3"/>
  <c r="T661" i="3"/>
  <c r="U661" i="3"/>
  <c r="S662" i="3"/>
  <c r="T662" i="3"/>
  <c r="U662" i="3"/>
  <c r="S663" i="3"/>
  <c r="T663" i="3"/>
  <c r="U663" i="3"/>
  <c r="S664" i="3"/>
  <c r="T664" i="3"/>
  <c r="U664" i="3"/>
  <c r="V49" i="7"/>
  <c r="W49" i="7"/>
  <c r="X49" i="7"/>
  <c r="S665" i="3"/>
  <c r="T665" i="3"/>
  <c r="U665" i="3"/>
  <c r="S666" i="3"/>
  <c r="T666" i="3"/>
  <c r="U666" i="3"/>
  <c r="S667" i="3"/>
  <c r="T667" i="3"/>
  <c r="U667" i="3"/>
  <c r="S668" i="3"/>
  <c r="T668" i="3"/>
  <c r="U668" i="3"/>
  <c r="S669" i="3"/>
  <c r="T669" i="3"/>
  <c r="U669" i="3"/>
  <c r="S670" i="3"/>
  <c r="T670" i="3"/>
  <c r="U670" i="3"/>
  <c r="S671" i="3"/>
  <c r="T671" i="3"/>
  <c r="U671" i="3"/>
  <c r="S672" i="3"/>
  <c r="T672" i="3"/>
  <c r="U672" i="3"/>
  <c r="S673" i="3"/>
  <c r="T673" i="3"/>
  <c r="U673" i="3"/>
  <c r="S674" i="3"/>
  <c r="T674" i="3"/>
  <c r="U674" i="3"/>
  <c r="S675" i="3"/>
  <c r="T675" i="3"/>
  <c r="U675" i="3"/>
  <c r="S676" i="3"/>
  <c r="T676" i="3"/>
  <c r="U676" i="3"/>
  <c r="S677" i="3"/>
  <c r="T677" i="3"/>
  <c r="U677" i="3"/>
  <c r="S678" i="3"/>
  <c r="T678" i="3"/>
  <c r="U678" i="3"/>
  <c r="S679" i="3"/>
  <c r="T679" i="3"/>
  <c r="U679" i="3"/>
  <c r="S680" i="3"/>
  <c r="T680" i="3"/>
  <c r="U680" i="3"/>
  <c r="V50" i="7"/>
  <c r="W50" i="7"/>
  <c r="X50" i="7"/>
  <c r="S681" i="3"/>
  <c r="T681" i="3"/>
  <c r="U681" i="3"/>
  <c r="S682" i="3"/>
  <c r="T682" i="3"/>
  <c r="U682" i="3"/>
  <c r="S683" i="3"/>
  <c r="T683" i="3"/>
  <c r="U683" i="3"/>
  <c r="S684" i="3"/>
  <c r="T684" i="3"/>
  <c r="U684" i="3"/>
  <c r="S685" i="3"/>
  <c r="T685" i="3"/>
  <c r="U685" i="3"/>
  <c r="S686" i="3"/>
  <c r="T686" i="3"/>
  <c r="U686" i="3"/>
  <c r="S687" i="3"/>
  <c r="T687" i="3"/>
  <c r="U687" i="3"/>
  <c r="S688" i="3"/>
  <c r="T688" i="3"/>
  <c r="U688" i="3"/>
  <c r="S689" i="3"/>
  <c r="T689" i="3"/>
  <c r="U689" i="3"/>
  <c r="S690" i="3"/>
  <c r="T690" i="3"/>
  <c r="U690" i="3"/>
  <c r="S691" i="3"/>
  <c r="T691" i="3"/>
  <c r="U691" i="3"/>
  <c r="S692" i="3"/>
  <c r="T692" i="3"/>
  <c r="U692" i="3"/>
  <c r="S693" i="3"/>
  <c r="T693" i="3"/>
  <c r="U693" i="3"/>
  <c r="S694" i="3"/>
  <c r="T694" i="3"/>
  <c r="U694" i="3"/>
  <c r="S695" i="3"/>
  <c r="T695" i="3"/>
  <c r="U695" i="3"/>
  <c r="S696" i="3"/>
  <c r="T696" i="3"/>
  <c r="U696" i="3"/>
  <c r="V51" i="7"/>
  <c r="W51" i="7"/>
  <c r="X51" i="7"/>
  <c r="S697" i="3"/>
  <c r="T697" i="3"/>
  <c r="U697" i="3"/>
  <c r="S698" i="3"/>
  <c r="T698" i="3"/>
  <c r="U698" i="3"/>
  <c r="S699" i="3"/>
  <c r="T699" i="3"/>
  <c r="U699" i="3"/>
  <c r="S700" i="3"/>
  <c r="T700" i="3"/>
  <c r="U700" i="3"/>
  <c r="S701" i="3"/>
  <c r="T701" i="3"/>
  <c r="U701" i="3"/>
  <c r="S702" i="3"/>
  <c r="T702" i="3"/>
  <c r="U702" i="3"/>
  <c r="S703" i="3"/>
  <c r="T703" i="3"/>
  <c r="U703" i="3"/>
  <c r="S704" i="3"/>
  <c r="T704" i="3"/>
  <c r="U704" i="3"/>
  <c r="S705" i="3"/>
  <c r="T705" i="3"/>
  <c r="U705" i="3"/>
  <c r="S706" i="3"/>
  <c r="T706" i="3"/>
  <c r="U706" i="3"/>
  <c r="S707" i="3"/>
  <c r="T707" i="3"/>
  <c r="U707" i="3"/>
  <c r="S708" i="3"/>
  <c r="T708" i="3"/>
  <c r="U708" i="3"/>
  <c r="S709" i="3"/>
  <c r="T709" i="3"/>
  <c r="U709" i="3"/>
  <c r="S710" i="3"/>
  <c r="T710" i="3"/>
  <c r="U710" i="3"/>
  <c r="S711" i="3"/>
  <c r="T711" i="3"/>
  <c r="U711" i="3"/>
  <c r="S712" i="3"/>
  <c r="T712" i="3"/>
  <c r="U712" i="3"/>
  <c r="V52" i="7"/>
  <c r="W52" i="7"/>
  <c r="X52" i="7"/>
  <c r="S713" i="3"/>
  <c r="T713" i="3"/>
  <c r="U713" i="3"/>
  <c r="S714" i="3"/>
  <c r="T714" i="3"/>
  <c r="U714" i="3"/>
  <c r="S715" i="3"/>
  <c r="T715" i="3"/>
  <c r="U715" i="3"/>
  <c r="S716" i="3"/>
  <c r="T716" i="3"/>
  <c r="U716" i="3"/>
  <c r="S717" i="3"/>
  <c r="T717" i="3"/>
  <c r="U717" i="3"/>
  <c r="S718" i="3"/>
  <c r="T718" i="3"/>
  <c r="U718" i="3"/>
  <c r="S719" i="3"/>
  <c r="T719" i="3"/>
  <c r="U719" i="3"/>
  <c r="S720" i="3"/>
  <c r="T720" i="3"/>
  <c r="U720" i="3"/>
  <c r="S721" i="3"/>
  <c r="T721" i="3"/>
  <c r="U721" i="3"/>
  <c r="S722" i="3"/>
  <c r="T722" i="3"/>
  <c r="U722" i="3"/>
  <c r="S723" i="3"/>
  <c r="T723" i="3"/>
  <c r="U723" i="3"/>
  <c r="S724" i="3"/>
  <c r="T724" i="3"/>
  <c r="U724" i="3"/>
  <c r="S725" i="3"/>
  <c r="T725" i="3"/>
  <c r="U725" i="3"/>
  <c r="S726" i="3"/>
  <c r="T726" i="3"/>
  <c r="U726" i="3"/>
  <c r="S727" i="3"/>
  <c r="T727" i="3"/>
  <c r="U727" i="3"/>
  <c r="S728" i="3"/>
  <c r="T728" i="3"/>
  <c r="U728" i="3"/>
  <c r="V53" i="7"/>
  <c r="W53" i="7"/>
  <c r="X53" i="7"/>
  <c r="S729" i="3"/>
  <c r="T729" i="3"/>
  <c r="U729" i="3"/>
  <c r="S730" i="3"/>
  <c r="T730" i="3"/>
  <c r="U730" i="3"/>
  <c r="S731" i="3"/>
  <c r="T731" i="3"/>
  <c r="U731" i="3"/>
  <c r="S732" i="3"/>
  <c r="T732" i="3"/>
  <c r="U732" i="3"/>
  <c r="S733" i="3"/>
  <c r="T733" i="3"/>
  <c r="U733" i="3"/>
  <c r="S734" i="3"/>
  <c r="T734" i="3"/>
  <c r="U734" i="3"/>
  <c r="S735" i="3"/>
  <c r="T735" i="3"/>
  <c r="U735" i="3"/>
  <c r="S736" i="3"/>
  <c r="T736" i="3"/>
  <c r="U736" i="3"/>
  <c r="S737" i="3"/>
  <c r="T737" i="3"/>
  <c r="U737" i="3"/>
  <c r="S738" i="3"/>
  <c r="T738" i="3"/>
  <c r="U738" i="3"/>
  <c r="S739" i="3"/>
  <c r="T739" i="3"/>
  <c r="U739" i="3"/>
  <c r="S740" i="3"/>
  <c r="T740" i="3"/>
  <c r="U740" i="3"/>
  <c r="S741" i="3"/>
  <c r="T741" i="3"/>
  <c r="U741" i="3"/>
  <c r="S742" i="3"/>
  <c r="T742" i="3"/>
  <c r="U742" i="3"/>
  <c r="S743" i="3"/>
  <c r="T743" i="3"/>
  <c r="U743" i="3"/>
  <c r="S744" i="3"/>
  <c r="T744" i="3"/>
  <c r="U744" i="3"/>
  <c r="V54" i="7"/>
  <c r="W54" i="7"/>
  <c r="X54" i="7"/>
  <c r="S745" i="3"/>
  <c r="T745" i="3"/>
  <c r="U745" i="3"/>
  <c r="S746" i="3"/>
  <c r="T746" i="3"/>
  <c r="U746" i="3"/>
  <c r="S747" i="3"/>
  <c r="T747" i="3"/>
  <c r="U747" i="3"/>
  <c r="S748" i="3"/>
  <c r="T748" i="3"/>
  <c r="U748" i="3"/>
  <c r="S749" i="3"/>
  <c r="T749" i="3"/>
  <c r="U749" i="3"/>
  <c r="S750" i="3"/>
  <c r="T750" i="3"/>
  <c r="U750" i="3"/>
  <c r="S751" i="3"/>
  <c r="T751" i="3"/>
  <c r="U751" i="3"/>
  <c r="S752" i="3"/>
  <c r="T752" i="3"/>
  <c r="U752" i="3"/>
  <c r="S753" i="3"/>
  <c r="T753" i="3"/>
  <c r="U753" i="3"/>
  <c r="S754" i="3"/>
  <c r="T754" i="3"/>
  <c r="U754" i="3"/>
  <c r="S755" i="3"/>
  <c r="T755" i="3"/>
  <c r="U755" i="3"/>
  <c r="S756" i="3"/>
  <c r="T756" i="3"/>
  <c r="U756" i="3"/>
  <c r="S757" i="3"/>
  <c r="T757" i="3"/>
  <c r="U757" i="3"/>
  <c r="S758" i="3"/>
  <c r="T758" i="3"/>
  <c r="U758" i="3"/>
  <c r="S759" i="3"/>
  <c r="T759" i="3"/>
  <c r="U759" i="3"/>
  <c r="S760" i="3"/>
  <c r="T760" i="3"/>
  <c r="U760" i="3"/>
  <c r="V55" i="7"/>
  <c r="W55" i="7"/>
  <c r="X55" i="7"/>
  <c r="S761" i="3"/>
  <c r="T761" i="3"/>
  <c r="U761" i="3"/>
  <c r="S762" i="3"/>
  <c r="T762" i="3"/>
  <c r="U762" i="3"/>
  <c r="S763" i="3"/>
  <c r="T763" i="3"/>
  <c r="U763" i="3"/>
  <c r="S764" i="3"/>
  <c r="T764" i="3"/>
  <c r="U764" i="3"/>
  <c r="S765" i="3"/>
  <c r="T765" i="3"/>
  <c r="U765" i="3"/>
  <c r="S766" i="3"/>
  <c r="T766" i="3"/>
  <c r="U766" i="3"/>
  <c r="S767" i="3"/>
  <c r="T767" i="3"/>
  <c r="U767" i="3"/>
  <c r="S768" i="3"/>
  <c r="T768" i="3"/>
  <c r="U768" i="3"/>
  <c r="S769" i="3"/>
  <c r="T769" i="3"/>
  <c r="U769" i="3"/>
  <c r="S770" i="3"/>
  <c r="T770" i="3"/>
  <c r="U770" i="3"/>
  <c r="S771" i="3"/>
  <c r="T771" i="3"/>
  <c r="U771" i="3"/>
  <c r="S772" i="3"/>
  <c r="T772" i="3"/>
  <c r="U772" i="3"/>
  <c r="S773" i="3"/>
  <c r="T773" i="3"/>
  <c r="U773" i="3"/>
  <c r="S774" i="3"/>
  <c r="T774" i="3"/>
  <c r="U774" i="3"/>
  <c r="S775" i="3"/>
  <c r="T775" i="3"/>
  <c r="U775" i="3"/>
  <c r="S776" i="3"/>
  <c r="T776" i="3"/>
  <c r="U776" i="3"/>
  <c r="V56" i="7"/>
  <c r="W56" i="7"/>
  <c r="X56" i="7"/>
  <c r="S777" i="3"/>
  <c r="T777" i="3"/>
  <c r="U777" i="3"/>
  <c r="S778" i="3"/>
  <c r="T778" i="3"/>
  <c r="U778" i="3"/>
  <c r="S779" i="3"/>
  <c r="T779" i="3"/>
  <c r="U779" i="3"/>
  <c r="S780" i="3"/>
  <c r="T780" i="3"/>
  <c r="U780" i="3"/>
  <c r="S781" i="3"/>
  <c r="T781" i="3"/>
  <c r="U781" i="3"/>
  <c r="S782" i="3"/>
  <c r="T782" i="3"/>
  <c r="U782" i="3"/>
  <c r="S783" i="3"/>
  <c r="T783" i="3"/>
  <c r="U783" i="3"/>
  <c r="S784" i="3"/>
  <c r="T784" i="3"/>
  <c r="U784" i="3"/>
  <c r="S785" i="3"/>
  <c r="T785" i="3"/>
  <c r="U785" i="3"/>
  <c r="S786" i="3"/>
  <c r="T786" i="3"/>
  <c r="U786" i="3"/>
  <c r="S787" i="3"/>
  <c r="T787" i="3"/>
  <c r="U787" i="3"/>
  <c r="S788" i="3"/>
  <c r="T788" i="3"/>
  <c r="U788" i="3"/>
  <c r="S789" i="3"/>
  <c r="T789" i="3"/>
  <c r="U789" i="3"/>
  <c r="S790" i="3"/>
  <c r="T790" i="3"/>
  <c r="U790" i="3"/>
  <c r="S791" i="3"/>
  <c r="T791" i="3"/>
  <c r="U791" i="3"/>
  <c r="S792" i="3"/>
  <c r="T792" i="3"/>
  <c r="U792" i="3"/>
  <c r="V57" i="7"/>
  <c r="W57" i="7"/>
  <c r="X57" i="7"/>
  <c r="S793" i="3"/>
  <c r="T793" i="3"/>
  <c r="U793" i="3"/>
  <c r="S794" i="3"/>
  <c r="T794" i="3"/>
  <c r="U794" i="3"/>
  <c r="S795" i="3"/>
  <c r="T795" i="3"/>
  <c r="U795" i="3"/>
  <c r="S796" i="3"/>
  <c r="T796" i="3"/>
  <c r="U796" i="3"/>
  <c r="S797" i="3"/>
  <c r="T797" i="3"/>
  <c r="U797" i="3"/>
  <c r="S798" i="3"/>
  <c r="T798" i="3"/>
  <c r="U798" i="3"/>
  <c r="S799" i="3"/>
  <c r="T799" i="3"/>
  <c r="U799" i="3"/>
  <c r="S800" i="3"/>
  <c r="T800" i="3"/>
  <c r="U800" i="3"/>
  <c r="S801" i="3"/>
  <c r="T801" i="3"/>
  <c r="U801" i="3"/>
  <c r="S802" i="3"/>
  <c r="T802" i="3"/>
  <c r="U802" i="3"/>
  <c r="S803" i="3"/>
  <c r="T803" i="3"/>
  <c r="U803" i="3"/>
  <c r="S804" i="3"/>
  <c r="T804" i="3"/>
  <c r="U804" i="3"/>
  <c r="S805" i="3"/>
  <c r="T805" i="3"/>
  <c r="U805" i="3"/>
  <c r="S806" i="3"/>
  <c r="T806" i="3"/>
  <c r="U806" i="3"/>
  <c r="S807" i="3"/>
  <c r="T807" i="3"/>
  <c r="U807" i="3"/>
  <c r="S808" i="3"/>
  <c r="T808" i="3"/>
  <c r="U808" i="3"/>
  <c r="V58" i="7"/>
  <c r="W58" i="7"/>
  <c r="X58" i="7"/>
  <c r="S809" i="3"/>
  <c r="T809" i="3"/>
  <c r="U809" i="3"/>
  <c r="S810" i="3"/>
  <c r="T810" i="3"/>
  <c r="U810" i="3"/>
  <c r="S811" i="3"/>
  <c r="T811" i="3"/>
  <c r="U811" i="3"/>
  <c r="S812" i="3"/>
  <c r="T812" i="3"/>
  <c r="U812" i="3"/>
  <c r="S813" i="3"/>
  <c r="T813" i="3"/>
  <c r="U813" i="3"/>
  <c r="S814" i="3"/>
  <c r="T814" i="3"/>
  <c r="U814" i="3"/>
  <c r="S815" i="3"/>
  <c r="T815" i="3"/>
  <c r="U815" i="3"/>
  <c r="S816" i="3"/>
  <c r="T816" i="3"/>
  <c r="U816" i="3"/>
  <c r="S817" i="3"/>
  <c r="T817" i="3"/>
  <c r="U817" i="3"/>
  <c r="S818" i="3"/>
  <c r="T818" i="3"/>
  <c r="U818" i="3"/>
  <c r="S819" i="3"/>
  <c r="T819" i="3"/>
  <c r="U819" i="3"/>
  <c r="S820" i="3"/>
  <c r="T820" i="3"/>
  <c r="U820" i="3"/>
  <c r="S821" i="3"/>
  <c r="T821" i="3"/>
  <c r="U821" i="3"/>
  <c r="S822" i="3"/>
  <c r="T822" i="3"/>
  <c r="U822" i="3"/>
  <c r="S823" i="3"/>
  <c r="T823" i="3"/>
  <c r="U823" i="3"/>
  <c r="S824" i="3"/>
  <c r="T824" i="3"/>
  <c r="U824" i="3"/>
  <c r="V59" i="7"/>
  <c r="W59" i="7"/>
  <c r="X59" i="7"/>
  <c r="S825" i="3"/>
  <c r="T825" i="3"/>
  <c r="U825" i="3"/>
  <c r="S826" i="3"/>
  <c r="T826" i="3"/>
  <c r="U826" i="3"/>
  <c r="S827" i="3"/>
  <c r="T827" i="3"/>
  <c r="U827" i="3"/>
  <c r="S828" i="3"/>
  <c r="T828" i="3"/>
  <c r="U828" i="3"/>
  <c r="S829" i="3"/>
  <c r="T829" i="3"/>
  <c r="U829" i="3"/>
  <c r="S830" i="3"/>
  <c r="T830" i="3"/>
  <c r="U830" i="3"/>
  <c r="S831" i="3"/>
  <c r="T831" i="3"/>
  <c r="U831" i="3"/>
  <c r="S832" i="3"/>
  <c r="T832" i="3"/>
  <c r="U832" i="3"/>
  <c r="S833" i="3"/>
  <c r="T833" i="3"/>
  <c r="U833" i="3"/>
  <c r="S834" i="3"/>
  <c r="T834" i="3"/>
  <c r="U834" i="3"/>
  <c r="S835" i="3"/>
  <c r="T835" i="3"/>
  <c r="U835" i="3"/>
  <c r="S836" i="3"/>
  <c r="T836" i="3"/>
  <c r="U836" i="3"/>
  <c r="S837" i="3"/>
  <c r="T837" i="3"/>
  <c r="U837" i="3"/>
  <c r="S838" i="3"/>
  <c r="T838" i="3"/>
  <c r="U838" i="3"/>
  <c r="S839" i="3"/>
  <c r="T839" i="3"/>
  <c r="U839" i="3"/>
  <c r="S840" i="3"/>
  <c r="T840" i="3"/>
  <c r="U840" i="3"/>
  <c r="V60" i="7"/>
  <c r="W60" i="7"/>
  <c r="X60" i="7"/>
  <c r="S841" i="3"/>
  <c r="T841" i="3"/>
  <c r="U841" i="3"/>
  <c r="S842" i="3"/>
  <c r="T842" i="3"/>
  <c r="U842" i="3"/>
  <c r="S843" i="3"/>
  <c r="T843" i="3"/>
  <c r="U843" i="3"/>
  <c r="S844" i="3"/>
  <c r="T844" i="3"/>
  <c r="U844" i="3"/>
  <c r="S845" i="3"/>
  <c r="T845" i="3"/>
  <c r="U845" i="3"/>
  <c r="S846" i="3"/>
  <c r="T846" i="3"/>
  <c r="U846" i="3"/>
  <c r="S847" i="3"/>
  <c r="T847" i="3"/>
  <c r="U847" i="3"/>
  <c r="S848" i="3"/>
  <c r="T848" i="3"/>
  <c r="U848" i="3"/>
  <c r="S849" i="3"/>
  <c r="T849" i="3"/>
  <c r="U849" i="3"/>
  <c r="S850" i="3"/>
  <c r="T850" i="3"/>
  <c r="U850" i="3"/>
  <c r="S851" i="3"/>
  <c r="T851" i="3"/>
  <c r="U851" i="3"/>
  <c r="S852" i="3"/>
  <c r="T852" i="3"/>
  <c r="U852" i="3"/>
  <c r="S853" i="3"/>
  <c r="T853" i="3"/>
  <c r="U853" i="3"/>
  <c r="S854" i="3"/>
  <c r="T854" i="3"/>
  <c r="U854" i="3"/>
  <c r="S855" i="3"/>
  <c r="T855" i="3"/>
  <c r="U855" i="3"/>
  <c r="S856" i="3"/>
  <c r="T856" i="3"/>
  <c r="U856" i="3"/>
  <c r="V61" i="7"/>
  <c r="W61" i="7"/>
  <c r="X61" i="7"/>
  <c r="S857" i="3"/>
  <c r="T857" i="3"/>
  <c r="U857" i="3"/>
  <c r="S858" i="3"/>
  <c r="T858" i="3"/>
  <c r="U858" i="3"/>
  <c r="S859" i="3"/>
  <c r="T859" i="3"/>
  <c r="U859" i="3"/>
  <c r="S860" i="3"/>
  <c r="T860" i="3"/>
  <c r="U860" i="3"/>
  <c r="S861" i="3"/>
  <c r="T861" i="3"/>
  <c r="U861" i="3"/>
  <c r="S862" i="3"/>
  <c r="T862" i="3"/>
  <c r="U862" i="3"/>
  <c r="S863" i="3"/>
  <c r="T863" i="3"/>
  <c r="U863" i="3"/>
  <c r="S864" i="3"/>
  <c r="T864" i="3"/>
  <c r="U864" i="3"/>
  <c r="S865" i="3"/>
  <c r="T865" i="3"/>
  <c r="U865" i="3"/>
  <c r="S866" i="3"/>
  <c r="T866" i="3"/>
  <c r="U866" i="3"/>
  <c r="S867" i="3"/>
  <c r="T867" i="3"/>
  <c r="U867" i="3"/>
  <c r="S868" i="3"/>
  <c r="T868" i="3"/>
  <c r="U868" i="3"/>
  <c r="S869" i="3"/>
  <c r="T869" i="3"/>
  <c r="U869" i="3"/>
  <c r="S870" i="3"/>
  <c r="T870" i="3"/>
  <c r="U870" i="3"/>
  <c r="S871" i="3"/>
  <c r="T871" i="3"/>
  <c r="U871" i="3"/>
  <c r="S872" i="3"/>
  <c r="T872" i="3"/>
  <c r="U872" i="3"/>
  <c r="V62" i="7"/>
  <c r="W62" i="7"/>
  <c r="X62" i="7"/>
  <c r="S873" i="3"/>
  <c r="T873" i="3"/>
  <c r="U873" i="3"/>
  <c r="S874" i="3"/>
  <c r="T874" i="3"/>
  <c r="U874" i="3"/>
  <c r="S875" i="3"/>
  <c r="T875" i="3"/>
  <c r="U875" i="3"/>
  <c r="S876" i="3"/>
  <c r="T876" i="3"/>
  <c r="U876" i="3"/>
  <c r="S877" i="3"/>
  <c r="T877" i="3"/>
  <c r="U877" i="3"/>
  <c r="S878" i="3"/>
  <c r="T878" i="3"/>
  <c r="U878" i="3"/>
  <c r="S879" i="3"/>
  <c r="T879" i="3"/>
  <c r="U879" i="3"/>
  <c r="S880" i="3"/>
  <c r="T880" i="3"/>
  <c r="U880" i="3"/>
  <c r="S881" i="3"/>
  <c r="T881" i="3"/>
  <c r="U881" i="3"/>
  <c r="S882" i="3"/>
  <c r="T882" i="3"/>
  <c r="U882" i="3"/>
  <c r="S883" i="3"/>
  <c r="T883" i="3"/>
  <c r="U883" i="3"/>
  <c r="S884" i="3"/>
  <c r="T884" i="3"/>
  <c r="U884" i="3"/>
  <c r="S885" i="3"/>
  <c r="T885" i="3"/>
  <c r="U885" i="3"/>
  <c r="S886" i="3"/>
  <c r="T886" i="3"/>
  <c r="U886" i="3"/>
  <c r="S887" i="3"/>
  <c r="T887" i="3"/>
  <c r="U887" i="3"/>
  <c r="S888" i="3"/>
  <c r="T888" i="3"/>
  <c r="U888" i="3"/>
  <c r="V63" i="7"/>
  <c r="W63" i="7"/>
  <c r="X63" i="7"/>
  <c r="S889" i="3"/>
  <c r="T889" i="3"/>
  <c r="U889" i="3"/>
  <c r="S890" i="3"/>
  <c r="T890" i="3"/>
  <c r="U890" i="3"/>
  <c r="S891" i="3"/>
  <c r="T891" i="3"/>
  <c r="U891" i="3"/>
  <c r="S892" i="3"/>
  <c r="T892" i="3"/>
  <c r="U892" i="3"/>
  <c r="S893" i="3"/>
  <c r="T893" i="3"/>
  <c r="U893" i="3"/>
  <c r="S894" i="3"/>
  <c r="T894" i="3"/>
  <c r="U894" i="3"/>
  <c r="S895" i="3"/>
  <c r="T895" i="3"/>
  <c r="U895" i="3"/>
  <c r="S896" i="3"/>
  <c r="T896" i="3"/>
  <c r="U896" i="3"/>
  <c r="S897" i="3"/>
  <c r="T897" i="3"/>
  <c r="U897" i="3"/>
  <c r="S898" i="3"/>
  <c r="T898" i="3"/>
  <c r="U898" i="3"/>
  <c r="S899" i="3"/>
  <c r="T899" i="3"/>
  <c r="U899" i="3"/>
  <c r="S900" i="3"/>
  <c r="T900" i="3"/>
  <c r="U900" i="3"/>
  <c r="S901" i="3"/>
  <c r="T901" i="3"/>
  <c r="U901" i="3"/>
  <c r="S902" i="3"/>
  <c r="T902" i="3"/>
  <c r="U902" i="3"/>
  <c r="S903" i="3"/>
  <c r="T903" i="3"/>
  <c r="U903" i="3"/>
  <c r="S904" i="3"/>
  <c r="T904" i="3"/>
  <c r="U904" i="3"/>
  <c r="V64" i="7"/>
  <c r="W64" i="7"/>
  <c r="X64" i="7"/>
  <c r="S905" i="3"/>
  <c r="T905" i="3"/>
  <c r="U905" i="3"/>
  <c r="S906" i="3"/>
  <c r="T906" i="3"/>
  <c r="U906" i="3"/>
  <c r="S907" i="3"/>
  <c r="T907" i="3"/>
  <c r="U907" i="3"/>
  <c r="S908" i="3"/>
  <c r="T908" i="3"/>
  <c r="U908" i="3"/>
  <c r="S909" i="3"/>
  <c r="T909" i="3"/>
  <c r="U909" i="3"/>
  <c r="S910" i="3"/>
  <c r="T910" i="3"/>
  <c r="U910" i="3"/>
  <c r="S911" i="3"/>
  <c r="T911" i="3"/>
  <c r="U911" i="3"/>
  <c r="S912" i="3"/>
  <c r="T912" i="3"/>
  <c r="U912" i="3"/>
  <c r="S913" i="3"/>
  <c r="T913" i="3"/>
  <c r="U913" i="3"/>
  <c r="S914" i="3"/>
  <c r="T914" i="3"/>
  <c r="U914" i="3"/>
  <c r="S915" i="3"/>
  <c r="T915" i="3"/>
  <c r="U915" i="3"/>
  <c r="S916" i="3"/>
  <c r="T916" i="3"/>
  <c r="U916" i="3"/>
  <c r="S917" i="3"/>
  <c r="T917" i="3"/>
  <c r="U917" i="3"/>
  <c r="S918" i="3"/>
  <c r="T918" i="3"/>
  <c r="U918" i="3"/>
  <c r="S919" i="3"/>
  <c r="T919" i="3"/>
  <c r="U919" i="3"/>
  <c r="S920" i="3"/>
  <c r="T920" i="3"/>
  <c r="U920" i="3"/>
  <c r="V65" i="7"/>
  <c r="W65" i="7"/>
  <c r="X65" i="7"/>
  <c r="S921" i="3"/>
  <c r="T921" i="3"/>
  <c r="U921" i="3"/>
  <c r="S922" i="3"/>
  <c r="T922" i="3"/>
  <c r="U922" i="3"/>
  <c r="S923" i="3"/>
  <c r="T923" i="3"/>
  <c r="U923" i="3"/>
  <c r="S924" i="3"/>
  <c r="T924" i="3"/>
  <c r="U924" i="3"/>
  <c r="S925" i="3"/>
  <c r="T925" i="3"/>
  <c r="U925" i="3"/>
  <c r="S926" i="3"/>
  <c r="T926" i="3"/>
  <c r="U926" i="3"/>
  <c r="S927" i="3"/>
  <c r="T927" i="3"/>
  <c r="U927" i="3"/>
  <c r="S928" i="3"/>
  <c r="T928" i="3"/>
  <c r="U928" i="3"/>
  <c r="S929" i="3"/>
  <c r="T929" i="3"/>
  <c r="U929" i="3"/>
  <c r="S930" i="3"/>
  <c r="T930" i="3"/>
  <c r="U930" i="3"/>
  <c r="S931" i="3"/>
  <c r="T931" i="3"/>
  <c r="U931" i="3"/>
  <c r="S932" i="3"/>
  <c r="T932" i="3"/>
  <c r="U932" i="3"/>
  <c r="S933" i="3"/>
  <c r="T933" i="3"/>
  <c r="U933" i="3"/>
  <c r="S934" i="3"/>
  <c r="T934" i="3"/>
  <c r="U934" i="3"/>
  <c r="S935" i="3"/>
  <c r="T935" i="3"/>
  <c r="U935" i="3"/>
  <c r="S936" i="3"/>
  <c r="T936" i="3"/>
  <c r="U936" i="3"/>
  <c r="V66" i="7"/>
  <c r="W66" i="7"/>
  <c r="X66" i="7"/>
  <c r="S937" i="3"/>
  <c r="T937" i="3"/>
  <c r="U937" i="3"/>
  <c r="S938" i="3"/>
  <c r="T938" i="3"/>
  <c r="U938" i="3"/>
  <c r="S939" i="3"/>
  <c r="T939" i="3"/>
  <c r="U939" i="3"/>
  <c r="S940" i="3"/>
  <c r="T940" i="3"/>
  <c r="U940" i="3"/>
  <c r="S941" i="3"/>
  <c r="T941" i="3"/>
  <c r="U941" i="3"/>
  <c r="S942" i="3"/>
  <c r="T942" i="3"/>
  <c r="U942" i="3"/>
  <c r="S943" i="3"/>
  <c r="T943" i="3"/>
  <c r="U943" i="3"/>
  <c r="S944" i="3"/>
  <c r="T944" i="3"/>
  <c r="U944" i="3"/>
  <c r="S945" i="3"/>
  <c r="T945" i="3"/>
  <c r="U945" i="3"/>
  <c r="S946" i="3"/>
  <c r="T946" i="3"/>
  <c r="U946" i="3"/>
  <c r="S947" i="3"/>
  <c r="T947" i="3"/>
  <c r="U947" i="3"/>
  <c r="S948" i="3"/>
  <c r="T948" i="3"/>
  <c r="U948" i="3"/>
  <c r="S949" i="3"/>
  <c r="T949" i="3"/>
  <c r="U949" i="3"/>
  <c r="S950" i="3"/>
  <c r="T950" i="3"/>
  <c r="U950" i="3"/>
  <c r="S951" i="3"/>
  <c r="T951" i="3"/>
  <c r="U951" i="3"/>
  <c r="S952" i="3"/>
  <c r="T952" i="3"/>
  <c r="U952" i="3"/>
  <c r="V67" i="7"/>
  <c r="W67" i="7"/>
  <c r="X67" i="7"/>
  <c r="S953" i="3"/>
  <c r="T953" i="3"/>
  <c r="U953" i="3"/>
  <c r="S954" i="3"/>
  <c r="T954" i="3"/>
  <c r="U954" i="3"/>
  <c r="S955" i="3"/>
  <c r="T955" i="3"/>
  <c r="U955" i="3"/>
  <c r="S956" i="3"/>
  <c r="T956" i="3"/>
  <c r="U956" i="3"/>
  <c r="S957" i="3"/>
  <c r="T957" i="3"/>
  <c r="U957" i="3"/>
  <c r="S958" i="3"/>
  <c r="T958" i="3"/>
  <c r="U958" i="3"/>
  <c r="S959" i="3"/>
  <c r="T959" i="3"/>
  <c r="U959" i="3"/>
  <c r="S960" i="3"/>
  <c r="T960" i="3"/>
  <c r="U960" i="3"/>
  <c r="S961" i="3"/>
  <c r="T961" i="3"/>
  <c r="U961" i="3"/>
  <c r="S962" i="3"/>
  <c r="T962" i="3"/>
  <c r="U962" i="3"/>
  <c r="S963" i="3"/>
  <c r="T963" i="3"/>
  <c r="U963" i="3"/>
  <c r="S964" i="3"/>
  <c r="T964" i="3"/>
  <c r="U964" i="3"/>
  <c r="S965" i="3"/>
  <c r="T965" i="3"/>
  <c r="U965" i="3"/>
  <c r="S966" i="3"/>
  <c r="T966" i="3"/>
  <c r="U966" i="3"/>
  <c r="S967" i="3"/>
  <c r="T967" i="3"/>
  <c r="U967" i="3"/>
  <c r="S968" i="3"/>
  <c r="T968" i="3"/>
  <c r="U968" i="3"/>
  <c r="V68" i="7"/>
  <c r="W68" i="7"/>
  <c r="X68" i="7"/>
  <c r="S969" i="3"/>
  <c r="T969" i="3"/>
  <c r="U969" i="3"/>
  <c r="S970" i="3"/>
  <c r="T970" i="3"/>
  <c r="U970" i="3"/>
  <c r="S971" i="3"/>
  <c r="T971" i="3"/>
  <c r="U971" i="3"/>
  <c r="S972" i="3"/>
  <c r="T972" i="3"/>
  <c r="U972" i="3"/>
  <c r="S973" i="3"/>
  <c r="T973" i="3"/>
  <c r="U973" i="3"/>
  <c r="S974" i="3"/>
  <c r="T974" i="3"/>
  <c r="U974" i="3"/>
  <c r="S975" i="3"/>
  <c r="T975" i="3"/>
  <c r="U975" i="3"/>
  <c r="S976" i="3"/>
  <c r="T976" i="3"/>
  <c r="U976" i="3"/>
  <c r="S977" i="3"/>
  <c r="T977" i="3"/>
  <c r="U977" i="3"/>
  <c r="S978" i="3"/>
  <c r="T978" i="3"/>
  <c r="U978" i="3"/>
  <c r="S979" i="3"/>
  <c r="T979" i="3"/>
  <c r="U979" i="3"/>
  <c r="S980" i="3"/>
  <c r="T980" i="3"/>
  <c r="U980" i="3"/>
  <c r="S981" i="3"/>
  <c r="T981" i="3"/>
  <c r="U981" i="3"/>
  <c r="S982" i="3"/>
  <c r="T982" i="3"/>
  <c r="U982" i="3"/>
  <c r="S983" i="3"/>
  <c r="T983" i="3"/>
  <c r="U983" i="3"/>
  <c r="S984" i="3"/>
  <c r="T984" i="3"/>
  <c r="U984" i="3"/>
  <c r="V69" i="7"/>
  <c r="W69" i="7"/>
  <c r="X69" i="7"/>
  <c r="S985" i="3"/>
  <c r="T985" i="3"/>
  <c r="U985" i="3"/>
  <c r="S986" i="3"/>
  <c r="T986" i="3"/>
  <c r="U986" i="3"/>
  <c r="S987" i="3"/>
  <c r="T987" i="3"/>
  <c r="U987" i="3"/>
  <c r="S988" i="3"/>
  <c r="T988" i="3"/>
  <c r="U988" i="3"/>
  <c r="S989" i="3"/>
  <c r="T989" i="3"/>
  <c r="U989" i="3"/>
  <c r="S990" i="3"/>
  <c r="T990" i="3"/>
  <c r="U990" i="3"/>
  <c r="S991" i="3"/>
  <c r="T991" i="3"/>
  <c r="U991" i="3"/>
  <c r="S992" i="3"/>
  <c r="T992" i="3"/>
  <c r="U992" i="3"/>
  <c r="S993" i="3"/>
  <c r="T993" i="3"/>
  <c r="U993" i="3"/>
  <c r="S994" i="3"/>
  <c r="T994" i="3"/>
  <c r="U994" i="3"/>
  <c r="S995" i="3"/>
  <c r="T995" i="3"/>
  <c r="U995" i="3"/>
  <c r="S996" i="3"/>
  <c r="T996" i="3"/>
  <c r="U996" i="3"/>
  <c r="S997" i="3"/>
  <c r="T997" i="3"/>
  <c r="U997" i="3"/>
  <c r="S998" i="3"/>
  <c r="T998" i="3"/>
  <c r="U998" i="3"/>
  <c r="S999" i="3"/>
  <c r="T999" i="3"/>
  <c r="U999" i="3"/>
  <c r="S1000" i="3"/>
  <c r="T1000" i="3"/>
  <c r="U1000" i="3"/>
  <c r="V70" i="7"/>
  <c r="W70" i="7"/>
  <c r="X70" i="7"/>
  <c r="S1001" i="3"/>
  <c r="T1001" i="3"/>
  <c r="U1001" i="3"/>
  <c r="S1002" i="3"/>
  <c r="T1002" i="3"/>
  <c r="U1002" i="3"/>
  <c r="S1003" i="3"/>
  <c r="T1003" i="3"/>
  <c r="U1003" i="3"/>
  <c r="S1004" i="3"/>
  <c r="T1004" i="3"/>
  <c r="U1004" i="3"/>
  <c r="S1005" i="3"/>
  <c r="T1005" i="3"/>
  <c r="U1005" i="3"/>
  <c r="S1006" i="3"/>
  <c r="T1006" i="3"/>
  <c r="U1006" i="3"/>
  <c r="S1007" i="3"/>
  <c r="T1007" i="3"/>
  <c r="U1007" i="3"/>
  <c r="S1008" i="3"/>
  <c r="T1008" i="3"/>
  <c r="U1008" i="3"/>
  <c r="S1009" i="3"/>
  <c r="T1009" i="3"/>
  <c r="U1009" i="3"/>
  <c r="S1010" i="3"/>
  <c r="T1010" i="3"/>
  <c r="U1010" i="3"/>
  <c r="S1011" i="3"/>
  <c r="T1011" i="3"/>
  <c r="U1011" i="3"/>
  <c r="S1012" i="3"/>
  <c r="T1012" i="3"/>
  <c r="U1012" i="3"/>
  <c r="S1013" i="3"/>
  <c r="T1013" i="3"/>
  <c r="U1013" i="3"/>
  <c r="S1014" i="3"/>
  <c r="T1014" i="3"/>
  <c r="U1014" i="3"/>
  <c r="S1015" i="3"/>
  <c r="T1015" i="3"/>
  <c r="U1015" i="3"/>
  <c r="S1016" i="3"/>
  <c r="T1016" i="3"/>
  <c r="U1016" i="3"/>
  <c r="V71" i="7"/>
  <c r="W71" i="7"/>
  <c r="X71" i="7"/>
  <c r="S1017" i="3"/>
  <c r="T1017" i="3"/>
  <c r="U1017" i="3"/>
  <c r="S1018" i="3"/>
  <c r="T1018" i="3"/>
  <c r="U1018" i="3"/>
  <c r="S1019" i="3"/>
  <c r="T1019" i="3"/>
  <c r="U1019" i="3"/>
  <c r="S1020" i="3"/>
  <c r="T1020" i="3"/>
  <c r="U1020" i="3"/>
  <c r="S1021" i="3"/>
  <c r="T1021" i="3"/>
  <c r="U1021" i="3"/>
  <c r="S1022" i="3"/>
  <c r="T1022" i="3"/>
  <c r="U1022" i="3"/>
  <c r="S1023" i="3"/>
  <c r="T1023" i="3"/>
  <c r="U1023" i="3"/>
  <c r="S1024" i="3"/>
  <c r="T1024" i="3"/>
  <c r="U1024" i="3"/>
  <c r="S1025" i="3"/>
  <c r="T1025" i="3"/>
  <c r="U1025" i="3"/>
  <c r="S1026" i="3"/>
  <c r="T1026" i="3"/>
  <c r="U1026" i="3"/>
  <c r="S1027" i="3"/>
  <c r="T1027" i="3"/>
  <c r="U1027" i="3"/>
  <c r="S1028" i="3"/>
  <c r="T1028" i="3"/>
  <c r="U1028" i="3"/>
  <c r="S1029" i="3"/>
  <c r="T1029" i="3"/>
  <c r="U1029" i="3"/>
  <c r="S1030" i="3"/>
  <c r="T1030" i="3"/>
  <c r="U1030" i="3"/>
  <c r="S1031" i="3"/>
  <c r="T1031" i="3"/>
  <c r="U1031" i="3"/>
  <c r="S1032" i="3"/>
  <c r="T1032" i="3"/>
  <c r="U1032" i="3"/>
  <c r="V72" i="7"/>
  <c r="W72" i="7"/>
  <c r="X72" i="7"/>
  <c r="S1033" i="3"/>
  <c r="T1033" i="3"/>
  <c r="U1033" i="3"/>
  <c r="S1034" i="3"/>
  <c r="T1034" i="3"/>
  <c r="U1034" i="3"/>
  <c r="S1035" i="3"/>
  <c r="T1035" i="3"/>
  <c r="U1035" i="3"/>
  <c r="S1036" i="3"/>
  <c r="T1036" i="3"/>
  <c r="U1036" i="3"/>
  <c r="S1037" i="3"/>
  <c r="T1037" i="3"/>
  <c r="U1037" i="3"/>
  <c r="S1038" i="3"/>
  <c r="T1038" i="3"/>
  <c r="U1038" i="3"/>
  <c r="S1039" i="3"/>
  <c r="T1039" i="3"/>
  <c r="U1039" i="3"/>
  <c r="S1040" i="3"/>
  <c r="T1040" i="3"/>
  <c r="U1040" i="3"/>
  <c r="S1041" i="3"/>
  <c r="T1041" i="3"/>
  <c r="U1041" i="3"/>
  <c r="S1042" i="3"/>
  <c r="T1042" i="3"/>
  <c r="U1042" i="3"/>
  <c r="S1043" i="3"/>
  <c r="T1043" i="3"/>
  <c r="U1043" i="3"/>
  <c r="S1044" i="3"/>
  <c r="T1044" i="3"/>
  <c r="U1044" i="3"/>
  <c r="S1045" i="3"/>
  <c r="T1045" i="3"/>
  <c r="U1045" i="3"/>
  <c r="S1046" i="3"/>
  <c r="T1046" i="3"/>
  <c r="U1046" i="3"/>
  <c r="S1047" i="3"/>
  <c r="T1047" i="3"/>
  <c r="U1047" i="3"/>
  <c r="S1048" i="3"/>
  <c r="T1048" i="3"/>
  <c r="U1048" i="3"/>
  <c r="V73" i="7"/>
  <c r="W73" i="7"/>
  <c r="X73" i="7"/>
  <c r="S1049" i="3"/>
  <c r="T1049" i="3"/>
  <c r="U1049" i="3"/>
  <c r="S1050" i="3"/>
  <c r="T1050" i="3"/>
  <c r="U1050" i="3"/>
  <c r="S1051" i="3"/>
  <c r="T1051" i="3"/>
  <c r="U1051" i="3"/>
  <c r="S1052" i="3"/>
  <c r="T1052" i="3"/>
  <c r="U1052" i="3"/>
  <c r="S1053" i="3"/>
  <c r="T1053" i="3"/>
  <c r="U1053" i="3"/>
  <c r="S1054" i="3"/>
  <c r="T1054" i="3"/>
  <c r="U1054" i="3"/>
  <c r="S1055" i="3"/>
  <c r="T1055" i="3"/>
  <c r="U1055" i="3"/>
  <c r="S1056" i="3"/>
  <c r="T1056" i="3"/>
  <c r="U1056" i="3"/>
  <c r="S1057" i="3"/>
  <c r="T1057" i="3"/>
  <c r="U1057" i="3"/>
  <c r="S1058" i="3"/>
  <c r="T1058" i="3"/>
  <c r="U1058" i="3"/>
  <c r="S1059" i="3"/>
  <c r="T1059" i="3"/>
  <c r="U1059" i="3"/>
  <c r="S1060" i="3"/>
  <c r="T1060" i="3"/>
  <c r="U1060" i="3"/>
  <c r="S1061" i="3"/>
  <c r="T1061" i="3"/>
  <c r="U1061" i="3"/>
  <c r="S1062" i="3"/>
  <c r="T1062" i="3"/>
  <c r="U1062" i="3"/>
  <c r="S1063" i="3"/>
  <c r="T1063" i="3"/>
  <c r="U1063" i="3"/>
  <c r="S1064" i="3"/>
  <c r="T1064" i="3"/>
  <c r="U1064" i="3"/>
  <c r="V74" i="7"/>
  <c r="W74" i="7"/>
  <c r="X74" i="7"/>
  <c r="S1065" i="3"/>
  <c r="T1065" i="3"/>
  <c r="U1065" i="3"/>
  <c r="S1066" i="3"/>
  <c r="T1066" i="3"/>
  <c r="U1066" i="3"/>
  <c r="S1067" i="3"/>
  <c r="T1067" i="3"/>
  <c r="U1067" i="3"/>
  <c r="S1068" i="3"/>
  <c r="T1068" i="3"/>
  <c r="U1068" i="3"/>
  <c r="S1069" i="3"/>
  <c r="T1069" i="3"/>
  <c r="U1069" i="3"/>
  <c r="S1070" i="3"/>
  <c r="T1070" i="3"/>
  <c r="U1070" i="3"/>
  <c r="S1071" i="3"/>
  <c r="T1071" i="3"/>
  <c r="U1071" i="3"/>
  <c r="S1072" i="3"/>
  <c r="T1072" i="3"/>
  <c r="U1072" i="3"/>
  <c r="S1073" i="3"/>
  <c r="T1073" i="3"/>
  <c r="U1073" i="3"/>
  <c r="S1074" i="3"/>
  <c r="T1074" i="3"/>
  <c r="U1074" i="3"/>
  <c r="S1075" i="3"/>
  <c r="T1075" i="3"/>
  <c r="U1075" i="3"/>
  <c r="S1076" i="3"/>
  <c r="T1076" i="3"/>
  <c r="U1076" i="3"/>
  <c r="S1077" i="3"/>
  <c r="T1077" i="3"/>
  <c r="U1077" i="3"/>
  <c r="S1078" i="3"/>
  <c r="T1078" i="3"/>
  <c r="U1078" i="3"/>
  <c r="S1079" i="3"/>
  <c r="T1079" i="3"/>
  <c r="U1079" i="3"/>
  <c r="S1080" i="3"/>
  <c r="T1080" i="3"/>
  <c r="U1080" i="3"/>
  <c r="V75" i="7"/>
  <c r="W75" i="7"/>
  <c r="X75" i="7"/>
  <c r="S1081" i="3"/>
  <c r="T1081" i="3"/>
  <c r="U1081" i="3"/>
  <c r="S1082" i="3"/>
  <c r="T1082" i="3"/>
  <c r="U1082" i="3"/>
  <c r="S1083" i="3"/>
  <c r="T1083" i="3"/>
  <c r="U1083" i="3"/>
  <c r="S1084" i="3"/>
  <c r="T1084" i="3"/>
  <c r="U1084" i="3"/>
  <c r="S1085" i="3"/>
  <c r="T1085" i="3"/>
  <c r="U1085" i="3"/>
  <c r="S1086" i="3"/>
  <c r="T1086" i="3"/>
  <c r="U1086" i="3"/>
  <c r="S1087" i="3"/>
  <c r="T1087" i="3"/>
  <c r="U1087" i="3"/>
  <c r="S1088" i="3"/>
  <c r="T1088" i="3"/>
  <c r="U1088" i="3"/>
  <c r="S1089" i="3"/>
  <c r="T1089" i="3"/>
  <c r="U1089" i="3"/>
  <c r="S1090" i="3"/>
  <c r="T1090" i="3"/>
  <c r="U1090" i="3"/>
  <c r="S1091" i="3"/>
  <c r="T1091" i="3"/>
  <c r="U1091" i="3"/>
  <c r="S1092" i="3"/>
  <c r="T1092" i="3"/>
  <c r="U1092" i="3"/>
  <c r="S1093" i="3"/>
  <c r="T1093" i="3"/>
  <c r="U1093" i="3"/>
  <c r="S1094" i="3"/>
  <c r="T1094" i="3"/>
  <c r="U1094" i="3"/>
  <c r="S1095" i="3"/>
  <c r="T1095" i="3"/>
  <c r="U1095" i="3"/>
  <c r="S1096" i="3"/>
  <c r="T1096" i="3"/>
  <c r="U1096" i="3"/>
  <c r="V76" i="7"/>
  <c r="W76" i="7"/>
  <c r="X76" i="7"/>
  <c r="S1097" i="3"/>
  <c r="T1097" i="3"/>
  <c r="U1097" i="3"/>
  <c r="S1098" i="3"/>
  <c r="T1098" i="3"/>
  <c r="U1098" i="3"/>
  <c r="S1099" i="3"/>
  <c r="T1099" i="3"/>
  <c r="U1099" i="3"/>
  <c r="S1100" i="3"/>
  <c r="T1100" i="3"/>
  <c r="U1100" i="3"/>
  <c r="S1101" i="3"/>
  <c r="T1101" i="3"/>
  <c r="U1101" i="3"/>
  <c r="S1102" i="3"/>
  <c r="T1102" i="3"/>
  <c r="U1102" i="3"/>
  <c r="S1103" i="3"/>
  <c r="T1103" i="3"/>
  <c r="U1103" i="3"/>
  <c r="S1104" i="3"/>
  <c r="T1104" i="3"/>
  <c r="U1104" i="3"/>
  <c r="S1105" i="3"/>
  <c r="T1105" i="3"/>
  <c r="U1105" i="3"/>
  <c r="S1106" i="3"/>
  <c r="T1106" i="3"/>
  <c r="U1106" i="3"/>
  <c r="S1107" i="3"/>
  <c r="T1107" i="3"/>
  <c r="U1107" i="3"/>
  <c r="S1108" i="3"/>
  <c r="T1108" i="3"/>
  <c r="U1108" i="3"/>
  <c r="S1109" i="3"/>
  <c r="T1109" i="3"/>
  <c r="U1109" i="3"/>
  <c r="S1110" i="3"/>
  <c r="T1110" i="3"/>
  <c r="U1110" i="3"/>
  <c r="S1111" i="3"/>
  <c r="T1111" i="3"/>
  <c r="U1111" i="3"/>
  <c r="S1112" i="3"/>
  <c r="T1112" i="3"/>
  <c r="U1112" i="3"/>
  <c r="V77" i="7"/>
  <c r="W77" i="7"/>
  <c r="X77" i="7"/>
  <c r="S1113" i="3"/>
  <c r="T1113" i="3"/>
  <c r="U1113" i="3"/>
  <c r="S1114" i="3"/>
  <c r="T1114" i="3"/>
  <c r="U1114" i="3"/>
  <c r="S1115" i="3"/>
  <c r="T1115" i="3"/>
  <c r="U1115" i="3"/>
  <c r="S1116" i="3"/>
  <c r="T1116" i="3"/>
  <c r="U1116" i="3"/>
  <c r="S1117" i="3"/>
  <c r="T1117" i="3"/>
  <c r="U1117" i="3"/>
  <c r="S1118" i="3"/>
  <c r="T1118" i="3"/>
  <c r="U1118" i="3"/>
  <c r="S1119" i="3"/>
  <c r="T1119" i="3"/>
  <c r="U1119" i="3"/>
  <c r="S1120" i="3"/>
  <c r="T1120" i="3"/>
  <c r="U1120" i="3"/>
  <c r="S1121" i="3"/>
  <c r="T1121" i="3"/>
  <c r="U1121" i="3"/>
  <c r="S1122" i="3"/>
  <c r="T1122" i="3"/>
  <c r="U1122" i="3"/>
  <c r="S1123" i="3"/>
  <c r="T1123" i="3"/>
  <c r="U1123" i="3"/>
  <c r="S1124" i="3"/>
  <c r="T1124" i="3"/>
  <c r="U1124" i="3"/>
  <c r="S1125" i="3"/>
  <c r="T1125" i="3"/>
  <c r="U1125" i="3"/>
  <c r="S1126" i="3"/>
  <c r="T1126" i="3"/>
  <c r="U1126" i="3"/>
  <c r="S1127" i="3"/>
  <c r="T1127" i="3"/>
  <c r="U1127" i="3"/>
  <c r="S1128" i="3"/>
  <c r="T1128" i="3"/>
  <c r="U1128" i="3"/>
  <c r="V78" i="7"/>
  <c r="W78" i="7"/>
  <c r="X78" i="7"/>
  <c r="S1129" i="3"/>
  <c r="T1129" i="3"/>
  <c r="U1129" i="3"/>
  <c r="S1130" i="3"/>
  <c r="T1130" i="3"/>
  <c r="U1130" i="3"/>
  <c r="S1131" i="3"/>
  <c r="T1131" i="3"/>
  <c r="U1131" i="3"/>
  <c r="S1132" i="3"/>
  <c r="T1132" i="3"/>
  <c r="U1132" i="3"/>
  <c r="S1133" i="3"/>
  <c r="T1133" i="3"/>
  <c r="U1133" i="3"/>
  <c r="S1134" i="3"/>
  <c r="T1134" i="3"/>
  <c r="U1134" i="3"/>
  <c r="S1135" i="3"/>
  <c r="T1135" i="3"/>
  <c r="U1135" i="3"/>
  <c r="S1136" i="3"/>
  <c r="T1136" i="3"/>
  <c r="U1136" i="3"/>
  <c r="S1137" i="3"/>
  <c r="T1137" i="3"/>
  <c r="U1137" i="3"/>
  <c r="S1138" i="3"/>
  <c r="T1138" i="3"/>
  <c r="U1138" i="3"/>
  <c r="S1139" i="3"/>
  <c r="T1139" i="3"/>
  <c r="U1139" i="3"/>
  <c r="S1140" i="3"/>
  <c r="T1140" i="3"/>
  <c r="U1140" i="3"/>
  <c r="S1141" i="3"/>
  <c r="T1141" i="3"/>
  <c r="U1141" i="3"/>
  <c r="S1142" i="3"/>
  <c r="T1142" i="3"/>
  <c r="U1142" i="3"/>
  <c r="S1143" i="3"/>
  <c r="T1143" i="3"/>
  <c r="U1143" i="3"/>
  <c r="S1144" i="3"/>
  <c r="T1144" i="3"/>
  <c r="U1144" i="3"/>
  <c r="V79" i="7"/>
  <c r="W79" i="7"/>
  <c r="X79" i="7"/>
  <c r="S1145" i="3"/>
  <c r="T1145" i="3"/>
  <c r="U1145" i="3"/>
  <c r="S1146" i="3"/>
  <c r="T1146" i="3"/>
  <c r="U1146" i="3"/>
  <c r="S1147" i="3"/>
  <c r="T1147" i="3"/>
  <c r="U1147" i="3"/>
  <c r="S1148" i="3"/>
  <c r="T1148" i="3"/>
  <c r="U1148" i="3"/>
  <c r="S1149" i="3"/>
  <c r="T1149" i="3"/>
  <c r="U1149" i="3"/>
  <c r="S1150" i="3"/>
  <c r="T1150" i="3"/>
  <c r="U1150" i="3"/>
  <c r="S1151" i="3"/>
  <c r="T1151" i="3"/>
  <c r="U1151" i="3"/>
  <c r="S1152" i="3"/>
  <c r="T1152" i="3"/>
  <c r="U1152" i="3"/>
  <c r="S1153" i="3"/>
  <c r="T1153" i="3"/>
  <c r="U1153" i="3"/>
  <c r="S1154" i="3"/>
  <c r="T1154" i="3"/>
  <c r="U1154" i="3"/>
  <c r="S1155" i="3"/>
  <c r="T1155" i="3"/>
  <c r="U1155" i="3"/>
  <c r="S1156" i="3"/>
  <c r="T1156" i="3"/>
  <c r="U1156" i="3"/>
  <c r="S1157" i="3"/>
  <c r="T1157" i="3"/>
  <c r="U1157" i="3"/>
  <c r="S1158" i="3"/>
  <c r="T1158" i="3"/>
  <c r="U1158" i="3"/>
  <c r="S1159" i="3"/>
  <c r="T1159" i="3"/>
  <c r="U1159" i="3"/>
  <c r="S1160" i="3"/>
  <c r="T1160" i="3"/>
  <c r="U1160" i="3"/>
  <c r="V80" i="7"/>
  <c r="W80" i="7"/>
  <c r="X80" i="7"/>
  <c r="S1161" i="3"/>
  <c r="T1161" i="3"/>
  <c r="U1161" i="3"/>
  <c r="S1162" i="3"/>
  <c r="T1162" i="3"/>
  <c r="U1162" i="3"/>
  <c r="S1163" i="3"/>
  <c r="T1163" i="3"/>
  <c r="U1163" i="3"/>
  <c r="S1164" i="3"/>
  <c r="T1164" i="3"/>
  <c r="U1164" i="3"/>
  <c r="S1165" i="3"/>
  <c r="T1165" i="3"/>
  <c r="U1165" i="3"/>
  <c r="S1166" i="3"/>
  <c r="T1166" i="3"/>
  <c r="U1166" i="3"/>
  <c r="S1167" i="3"/>
  <c r="T1167" i="3"/>
  <c r="U1167" i="3"/>
  <c r="S1168" i="3"/>
  <c r="T1168" i="3"/>
  <c r="U1168" i="3"/>
  <c r="S1169" i="3"/>
  <c r="T1169" i="3"/>
  <c r="U1169" i="3"/>
  <c r="S1170" i="3"/>
  <c r="T1170" i="3"/>
  <c r="U1170" i="3"/>
  <c r="S1171" i="3"/>
  <c r="T1171" i="3"/>
  <c r="U1171" i="3"/>
  <c r="S1172" i="3"/>
  <c r="T1172" i="3"/>
  <c r="U1172" i="3"/>
  <c r="S1173" i="3"/>
  <c r="T1173" i="3"/>
  <c r="U1173" i="3"/>
  <c r="S1174" i="3"/>
  <c r="T1174" i="3"/>
  <c r="U1174" i="3"/>
  <c r="S1175" i="3"/>
  <c r="T1175" i="3"/>
  <c r="U1175" i="3"/>
  <c r="S1176" i="3"/>
  <c r="T1176" i="3"/>
  <c r="U1176" i="3"/>
  <c r="V81" i="7"/>
  <c r="W81" i="7"/>
  <c r="X81" i="7"/>
  <c r="S1177" i="3"/>
  <c r="T1177" i="3"/>
  <c r="U1177" i="3"/>
  <c r="S1178" i="3"/>
  <c r="T1178" i="3"/>
  <c r="U1178" i="3"/>
  <c r="S1179" i="3"/>
  <c r="T1179" i="3"/>
  <c r="U1179" i="3"/>
  <c r="S1180" i="3"/>
  <c r="T1180" i="3"/>
  <c r="U1180" i="3"/>
  <c r="S1181" i="3"/>
  <c r="T1181" i="3"/>
  <c r="U1181" i="3"/>
  <c r="S1182" i="3"/>
  <c r="T1182" i="3"/>
  <c r="U1182" i="3"/>
  <c r="S1183" i="3"/>
  <c r="T1183" i="3"/>
  <c r="U1183" i="3"/>
  <c r="S1184" i="3"/>
  <c r="T1184" i="3"/>
  <c r="U1184" i="3"/>
  <c r="S1185" i="3"/>
  <c r="T1185" i="3"/>
  <c r="U1185" i="3"/>
  <c r="S1186" i="3"/>
  <c r="T1186" i="3"/>
  <c r="U1186" i="3"/>
  <c r="S1187" i="3"/>
  <c r="T1187" i="3"/>
  <c r="U1187" i="3"/>
  <c r="S1188" i="3"/>
  <c r="T1188" i="3"/>
  <c r="U1188" i="3"/>
  <c r="S1189" i="3"/>
  <c r="T1189" i="3"/>
  <c r="U1189" i="3"/>
  <c r="S1190" i="3"/>
  <c r="T1190" i="3"/>
  <c r="U1190" i="3"/>
  <c r="S1191" i="3"/>
  <c r="T1191" i="3"/>
  <c r="U1191" i="3"/>
  <c r="S1192" i="3"/>
  <c r="T1192" i="3"/>
  <c r="U1192" i="3"/>
  <c r="V82" i="7"/>
  <c r="W82" i="7"/>
  <c r="X82" i="7"/>
  <c r="S1193" i="3"/>
  <c r="T1193" i="3"/>
  <c r="U1193" i="3"/>
  <c r="S1194" i="3"/>
  <c r="T1194" i="3"/>
  <c r="U1194" i="3"/>
  <c r="S1195" i="3"/>
  <c r="T1195" i="3"/>
  <c r="U1195" i="3"/>
  <c r="S1196" i="3"/>
  <c r="T1196" i="3"/>
  <c r="U1196" i="3"/>
  <c r="S1197" i="3"/>
  <c r="T1197" i="3"/>
  <c r="U1197" i="3"/>
  <c r="S1198" i="3"/>
  <c r="T1198" i="3"/>
  <c r="U1198" i="3"/>
  <c r="S1199" i="3"/>
  <c r="T1199" i="3"/>
  <c r="U1199" i="3"/>
  <c r="S1200" i="3"/>
  <c r="T1200" i="3"/>
  <c r="U1200" i="3"/>
  <c r="S1201" i="3"/>
  <c r="T1201" i="3"/>
  <c r="U1201" i="3"/>
  <c r="S1202" i="3"/>
  <c r="T1202" i="3"/>
  <c r="U1202" i="3"/>
  <c r="S1203" i="3"/>
  <c r="T1203" i="3"/>
  <c r="U1203" i="3"/>
  <c r="S1204" i="3"/>
  <c r="T1204" i="3"/>
  <c r="U1204" i="3"/>
  <c r="S1205" i="3"/>
  <c r="T1205" i="3"/>
  <c r="U1205" i="3"/>
  <c r="S1206" i="3"/>
  <c r="T1206" i="3"/>
  <c r="U1206" i="3"/>
  <c r="S1207" i="3"/>
  <c r="T1207" i="3"/>
  <c r="U1207" i="3"/>
  <c r="S1208" i="3"/>
  <c r="T1208" i="3"/>
  <c r="U1208" i="3"/>
  <c r="V83" i="7"/>
  <c r="W83" i="7"/>
  <c r="X83" i="7"/>
  <c r="S1209" i="3"/>
  <c r="T1209" i="3"/>
  <c r="U1209" i="3"/>
  <c r="S1210" i="3"/>
  <c r="T1210" i="3"/>
  <c r="U1210" i="3"/>
  <c r="S1211" i="3"/>
  <c r="T1211" i="3"/>
  <c r="U1211" i="3"/>
  <c r="S1212" i="3"/>
  <c r="T1212" i="3"/>
  <c r="U1212" i="3"/>
  <c r="S1213" i="3"/>
  <c r="T1213" i="3"/>
  <c r="U1213" i="3"/>
  <c r="S1214" i="3"/>
  <c r="T1214" i="3"/>
  <c r="U1214" i="3"/>
  <c r="S1215" i="3"/>
  <c r="T1215" i="3"/>
  <c r="U1215" i="3"/>
  <c r="S1216" i="3"/>
  <c r="T1216" i="3"/>
  <c r="U1216" i="3"/>
  <c r="S1217" i="3"/>
  <c r="T1217" i="3"/>
  <c r="U1217" i="3"/>
  <c r="S1218" i="3"/>
  <c r="T1218" i="3"/>
  <c r="U1218" i="3"/>
  <c r="S1219" i="3"/>
  <c r="T1219" i="3"/>
  <c r="U1219" i="3"/>
  <c r="S1220" i="3"/>
  <c r="T1220" i="3"/>
  <c r="U1220" i="3"/>
  <c r="S1221" i="3"/>
  <c r="T1221" i="3"/>
  <c r="U1221" i="3"/>
  <c r="S1222" i="3"/>
  <c r="T1222" i="3"/>
  <c r="U1222" i="3"/>
  <c r="S1223" i="3"/>
  <c r="T1223" i="3"/>
  <c r="U1223" i="3"/>
  <c r="S1224" i="3"/>
  <c r="T1224" i="3"/>
  <c r="U1224" i="3"/>
  <c r="V84" i="7"/>
  <c r="W84" i="7"/>
  <c r="X84" i="7"/>
  <c r="S1225" i="3"/>
  <c r="T1225" i="3"/>
  <c r="U1225" i="3"/>
  <c r="S1226" i="3"/>
  <c r="T1226" i="3"/>
  <c r="U1226" i="3"/>
  <c r="S1227" i="3"/>
  <c r="T1227" i="3"/>
  <c r="U1227" i="3"/>
  <c r="S1228" i="3"/>
  <c r="T1228" i="3"/>
  <c r="U1228" i="3"/>
  <c r="S1229" i="3"/>
  <c r="T1229" i="3"/>
  <c r="U1229" i="3"/>
  <c r="S1230" i="3"/>
  <c r="T1230" i="3"/>
  <c r="U1230" i="3"/>
  <c r="S1231" i="3"/>
  <c r="T1231" i="3"/>
  <c r="U1231" i="3"/>
  <c r="S1232" i="3"/>
  <c r="T1232" i="3"/>
  <c r="U1232" i="3"/>
  <c r="S1233" i="3"/>
  <c r="T1233" i="3"/>
  <c r="U1233" i="3"/>
  <c r="S1234" i="3"/>
  <c r="T1234" i="3"/>
  <c r="U1234" i="3"/>
  <c r="S1235" i="3"/>
  <c r="T1235" i="3"/>
  <c r="U1235" i="3"/>
  <c r="S1236" i="3"/>
  <c r="T1236" i="3"/>
  <c r="U1236" i="3"/>
  <c r="S1237" i="3"/>
  <c r="T1237" i="3"/>
  <c r="U1237" i="3"/>
  <c r="S1238" i="3"/>
  <c r="T1238" i="3"/>
  <c r="U1238" i="3"/>
  <c r="S1239" i="3"/>
  <c r="T1239" i="3"/>
  <c r="U1239" i="3"/>
  <c r="S1240" i="3"/>
  <c r="T1240" i="3"/>
  <c r="U1240" i="3"/>
  <c r="V85" i="7"/>
  <c r="W85" i="7"/>
  <c r="X85" i="7"/>
  <c r="S1241" i="3"/>
  <c r="T1241" i="3"/>
  <c r="U1241" i="3"/>
  <c r="S1242" i="3"/>
  <c r="T1242" i="3"/>
  <c r="U1242" i="3"/>
  <c r="S1243" i="3"/>
  <c r="T1243" i="3"/>
  <c r="U1243" i="3"/>
  <c r="S1244" i="3"/>
  <c r="T1244" i="3"/>
  <c r="U1244" i="3"/>
  <c r="S1245" i="3"/>
  <c r="T1245" i="3"/>
  <c r="U1245" i="3"/>
  <c r="S1246" i="3"/>
  <c r="T1246" i="3"/>
  <c r="U1246" i="3"/>
  <c r="S1247" i="3"/>
  <c r="T1247" i="3"/>
  <c r="U1247" i="3"/>
  <c r="S1248" i="3"/>
  <c r="T1248" i="3"/>
  <c r="U1248" i="3"/>
  <c r="S1249" i="3"/>
  <c r="T1249" i="3"/>
  <c r="U1249" i="3"/>
  <c r="S1250" i="3"/>
  <c r="T1250" i="3"/>
  <c r="U1250" i="3"/>
  <c r="S1251" i="3"/>
  <c r="T1251" i="3"/>
  <c r="U1251" i="3"/>
  <c r="S1252" i="3"/>
  <c r="T1252" i="3"/>
  <c r="U1252" i="3"/>
  <c r="S1253" i="3"/>
  <c r="T1253" i="3"/>
  <c r="U1253" i="3"/>
  <c r="S1254" i="3"/>
  <c r="T1254" i="3"/>
  <c r="U1254" i="3"/>
  <c r="S1255" i="3"/>
  <c r="T1255" i="3"/>
  <c r="U1255" i="3"/>
  <c r="S1256" i="3"/>
  <c r="T1256" i="3"/>
  <c r="U1256" i="3"/>
  <c r="V86" i="7"/>
  <c r="W86" i="7"/>
  <c r="X86" i="7"/>
  <c r="S1257" i="3"/>
  <c r="T1257" i="3"/>
  <c r="U1257" i="3"/>
  <c r="S1258" i="3"/>
  <c r="T1258" i="3"/>
  <c r="U1258" i="3"/>
  <c r="S1259" i="3"/>
  <c r="T1259" i="3"/>
  <c r="U1259" i="3"/>
  <c r="S1260" i="3"/>
  <c r="T1260" i="3"/>
  <c r="U1260" i="3"/>
  <c r="S1261" i="3"/>
  <c r="T1261" i="3"/>
  <c r="U1261" i="3"/>
  <c r="S1262" i="3"/>
  <c r="T1262" i="3"/>
  <c r="U1262" i="3"/>
  <c r="S1263" i="3"/>
  <c r="T1263" i="3"/>
  <c r="U1263" i="3"/>
  <c r="S1264" i="3"/>
  <c r="T1264" i="3"/>
  <c r="U1264" i="3"/>
  <c r="S1265" i="3"/>
  <c r="T1265" i="3"/>
  <c r="U1265" i="3"/>
  <c r="S1266" i="3"/>
  <c r="T1266" i="3"/>
  <c r="U1266" i="3"/>
  <c r="S1267" i="3"/>
  <c r="T1267" i="3"/>
  <c r="U1267" i="3"/>
  <c r="S1268" i="3"/>
  <c r="T1268" i="3"/>
  <c r="U1268" i="3"/>
  <c r="S1269" i="3"/>
  <c r="T1269" i="3"/>
  <c r="U1269" i="3"/>
  <c r="S1270" i="3"/>
  <c r="T1270" i="3"/>
  <c r="U1270" i="3"/>
  <c r="S1271" i="3"/>
  <c r="T1271" i="3"/>
  <c r="U1271" i="3"/>
  <c r="S1272" i="3"/>
  <c r="T1272" i="3"/>
  <c r="U1272" i="3"/>
  <c r="V87" i="7"/>
  <c r="W87" i="7"/>
  <c r="X87" i="7"/>
  <c r="S1273" i="3"/>
  <c r="T1273" i="3"/>
  <c r="U1273" i="3"/>
  <c r="S1274" i="3"/>
  <c r="T1274" i="3"/>
  <c r="U1274" i="3"/>
  <c r="S1275" i="3"/>
  <c r="T1275" i="3"/>
  <c r="U1275" i="3"/>
  <c r="S1276" i="3"/>
  <c r="T1276" i="3"/>
  <c r="U1276" i="3"/>
  <c r="S1277" i="3"/>
  <c r="T1277" i="3"/>
  <c r="U1277" i="3"/>
  <c r="S1278" i="3"/>
  <c r="T1278" i="3"/>
  <c r="U1278" i="3"/>
  <c r="S1279" i="3"/>
  <c r="T1279" i="3"/>
  <c r="U1279" i="3"/>
  <c r="S1280" i="3"/>
  <c r="T1280" i="3"/>
  <c r="U1280" i="3"/>
  <c r="S1281" i="3"/>
  <c r="T1281" i="3"/>
  <c r="U1281" i="3"/>
  <c r="S1282" i="3"/>
  <c r="T1282" i="3"/>
  <c r="U1282" i="3"/>
  <c r="S1283" i="3"/>
  <c r="T1283" i="3"/>
  <c r="U1283" i="3"/>
  <c r="S1284" i="3"/>
  <c r="T1284" i="3"/>
  <c r="U1284" i="3"/>
  <c r="S1285" i="3"/>
  <c r="T1285" i="3"/>
  <c r="U1285" i="3"/>
  <c r="S1286" i="3"/>
  <c r="T1286" i="3"/>
  <c r="U1286" i="3"/>
  <c r="S1287" i="3"/>
  <c r="T1287" i="3"/>
  <c r="U1287" i="3"/>
  <c r="S1288" i="3"/>
  <c r="T1288" i="3"/>
  <c r="U1288" i="3"/>
  <c r="V88" i="7"/>
  <c r="W88" i="7"/>
  <c r="X88" i="7"/>
  <c r="S1289" i="3"/>
  <c r="T1289" i="3"/>
  <c r="U1289" i="3"/>
  <c r="S1290" i="3"/>
  <c r="T1290" i="3"/>
  <c r="U1290" i="3"/>
  <c r="S1291" i="3"/>
  <c r="T1291" i="3"/>
  <c r="U1291" i="3"/>
  <c r="S1292" i="3"/>
  <c r="T1292" i="3"/>
  <c r="U1292" i="3"/>
  <c r="S1293" i="3"/>
  <c r="T1293" i="3"/>
  <c r="U1293" i="3"/>
  <c r="S1294" i="3"/>
  <c r="T1294" i="3"/>
  <c r="U1294" i="3"/>
  <c r="S1295" i="3"/>
  <c r="T1295" i="3"/>
  <c r="U1295" i="3"/>
  <c r="S1296" i="3"/>
  <c r="T1296" i="3"/>
  <c r="U1296" i="3"/>
  <c r="S1297" i="3"/>
  <c r="T1297" i="3"/>
  <c r="U1297" i="3"/>
  <c r="S1298" i="3"/>
  <c r="T1298" i="3"/>
  <c r="U1298" i="3"/>
  <c r="S1299" i="3"/>
  <c r="T1299" i="3"/>
  <c r="U1299" i="3"/>
  <c r="S1300" i="3"/>
  <c r="T1300" i="3"/>
  <c r="U1300" i="3"/>
  <c r="S1301" i="3"/>
  <c r="T1301" i="3"/>
  <c r="U1301" i="3"/>
  <c r="S1302" i="3"/>
  <c r="T1302" i="3"/>
  <c r="U1302" i="3"/>
  <c r="S1303" i="3"/>
  <c r="T1303" i="3"/>
  <c r="U1303" i="3"/>
  <c r="S1304" i="3"/>
  <c r="T1304" i="3"/>
  <c r="U1304" i="3"/>
  <c r="V89" i="7"/>
  <c r="W89" i="7"/>
  <c r="X89" i="7"/>
  <c r="S1305" i="3"/>
  <c r="T1305" i="3"/>
  <c r="U1305" i="3"/>
  <c r="S1306" i="3"/>
  <c r="T1306" i="3"/>
  <c r="U1306" i="3"/>
  <c r="S1307" i="3"/>
  <c r="T1307" i="3"/>
  <c r="U1307" i="3"/>
  <c r="S1308" i="3"/>
  <c r="T1308" i="3"/>
  <c r="U1308" i="3"/>
  <c r="S1309" i="3"/>
  <c r="T1309" i="3"/>
  <c r="U1309" i="3"/>
  <c r="S1310" i="3"/>
  <c r="T1310" i="3"/>
  <c r="U1310" i="3"/>
  <c r="S1311" i="3"/>
  <c r="T1311" i="3"/>
  <c r="U1311" i="3"/>
  <c r="S1312" i="3"/>
  <c r="T1312" i="3"/>
  <c r="U1312" i="3"/>
  <c r="S1313" i="3"/>
  <c r="T1313" i="3"/>
  <c r="U1313" i="3"/>
  <c r="S1314" i="3"/>
  <c r="T1314" i="3"/>
  <c r="U1314" i="3"/>
  <c r="S1315" i="3"/>
  <c r="T1315" i="3"/>
  <c r="U1315" i="3"/>
  <c r="S1316" i="3"/>
  <c r="T1316" i="3"/>
  <c r="U1316" i="3"/>
  <c r="S1317" i="3"/>
  <c r="T1317" i="3"/>
  <c r="U1317" i="3"/>
  <c r="S1318" i="3"/>
  <c r="T1318" i="3"/>
  <c r="U1318" i="3"/>
  <c r="S1319" i="3"/>
  <c r="T1319" i="3"/>
  <c r="U1319" i="3"/>
  <c r="S1320" i="3"/>
  <c r="T1320" i="3"/>
  <c r="U1320" i="3"/>
  <c r="V90" i="7"/>
  <c r="W90" i="7"/>
  <c r="X90" i="7"/>
  <c r="S1321" i="3"/>
  <c r="T1321" i="3"/>
  <c r="U1321" i="3"/>
  <c r="S1322" i="3"/>
  <c r="T1322" i="3"/>
  <c r="U1322" i="3"/>
  <c r="S1323" i="3"/>
  <c r="T1323" i="3"/>
  <c r="U1323" i="3"/>
  <c r="S1324" i="3"/>
  <c r="T1324" i="3"/>
  <c r="U1324" i="3"/>
  <c r="S1325" i="3"/>
  <c r="T1325" i="3"/>
  <c r="U1325" i="3"/>
  <c r="S1326" i="3"/>
  <c r="T1326" i="3"/>
  <c r="U1326" i="3"/>
  <c r="S1327" i="3"/>
  <c r="T1327" i="3"/>
  <c r="U1327" i="3"/>
  <c r="S1328" i="3"/>
  <c r="T1328" i="3"/>
  <c r="U1328" i="3"/>
  <c r="S1329" i="3"/>
  <c r="T1329" i="3"/>
  <c r="U1329" i="3"/>
  <c r="S1330" i="3"/>
  <c r="T1330" i="3"/>
  <c r="U1330" i="3"/>
  <c r="S1331" i="3"/>
  <c r="T1331" i="3"/>
  <c r="U1331" i="3"/>
  <c r="S1332" i="3"/>
  <c r="T1332" i="3"/>
  <c r="U1332" i="3"/>
  <c r="S1333" i="3"/>
  <c r="T1333" i="3"/>
  <c r="U1333" i="3"/>
  <c r="S1334" i="3"/>
  <c r="T1334" i="3"/>
  <c r="U1334" i="3"/>
  <c r="S1335" i="3"/>
  <c r="T1335" i="3"/>
  <c r="U1335" i="3"/>
  <c r="S1336" i="3"/>
  <c r="T1336" i="3"/>
  <c r="U1336" i="3"/>
  <c r="V91" i="7"/>
  <c r="W91" i="7"/>
  <c r="X91" i="7"/>
  <c r="S1337" i="3"/>
  <c r="T1337" i="3"/>
  <c r="U1337" i="3"/>
  <c r="S1338" i="3"/>
  <c r="T1338" i="3"/>
  <c r="U1338" i="3"/>
  <c r="S1339" i="3"/>
  <c r="T1339" i="3"/>
  <c r="U1339" i="3"/>
  <c r="S1340" i="3"/>
  <c r="T1340" i="3"/>
  <c r="U1340" i="3"/>
  <c r="S1341" i="3"/>
  <c r="T1341" i="3"/>
  <c r="U1341" i="3"/>
  <c r="S1342" i="3"/>
  <c r="T1342" i="3"/>
  <c r="U1342" i="3"/>
  <c r="S1343" i="3"/>
  <c r="T1343" i="3"/>
  <c r="U1343" i="3"/>
  <c r="S1344" i="3"/>
  <c r="T1344" i="3"/>
  <c r="U1344" i="3"/>
  <c r="S1345" i="3"/>
  <c r="T1345" i="3"/>
  <c r="U1345" i="3"/>
  <c r="S1346" i="3"/>
  <c r="T1346" i="3"/>
  <c r="U1346" i="3"/>
  <c r="S1347" i="3"/>
  <c r="T1347" i="3"/>
  <c r="U1347" i="3"/>
  <c r="S1348" i="3"/>
  <c r="T1348" i="3"/>
  <c r="U1348" i="3"/>
  <c r="S1349" i="3"/>
  <c r="T1349" i="3"/>
  <c r="U1349" i="3"/>
  <c r="S1350" i="3"/>
  <c r="T1350" i="3"/>
  <c r="U1350" i="3"/>
  <c r="S1351" i="3"/>
  <c r="T1351" i="3"/>
  <c r="U1351" i="3"/>
  <c r="S1352" i="3"/>
  <c r="T1352" i="3"/>
  <c r="U1352" i="3"/>
  <c r="V92" i="7"/>
  <c r="W92" i="7"/>
  <c r="X92" i="7"/>
  <c r="S1353" i="3"/>
  <c r="T1353" i="3"/>
  <c r="U1353" i="3"/>
  <c r="S1354" i="3"/>
  <c r="T1354" i="3"/>
  <c r="U1354" i="3"/>
  <c r="S1355" i="3"/>
  <c r="T1355" i="3"/>
  <c r="U1355" i="3"/>
  <c r="S1356" i="3"/>
  <c r="T1356" i="3"/>
  <c r="U1356" i="3"/>
  <c r="S1357" i="3"/>
  <c r="T1357" i="3"/>
  <c r="U1357" i="3"/>
  <c r="S1358" i="3"/>
  <c r="T1358" i="3"/>
  <c r="U1358" i="3"/>
  <c r="S1359" i="3"/>
  <c r="T1359" i="3"/>
  <c r="U1359" i="3"/>
  <c r="S1360" i="3"/>
  <c r="T1360" i="3"/>
  <c r="U1360" i="3"/>
  <c r="S1361" i="3"/>
  <c r="T1361" i="3"/>
  <c r="U1361" i="3"/>
  <c r="S1362" i="3"/>
  <c r="T1362" i="3"/>
  <c r="U1362" i="3"/>
  <c r="S1363" i="3"/>
  <c r="T1363" i="3"/>
  <c r="U1363" i="3"/>
  <c r="S1364" i="3"/>
  <c r="T1364" i="3"/>
  <c r="U1364" i="3"/>
  <c r="S1365" i="3"/>
  <c r="T1365" i="3"/>
  <c r="U1365" i="3"/>
  <c r="S1366" i="3"/>
  <c r="T1366" i="3"/>
  <c r="U1366" i="3"/>
  <c r="S1367" i="3"/>
  <c r="T1367" i="3"/>
  <c r="U1367" i="3"/>
  <c r="S1368" i="3"/>
  <c r="T1368" i="3"/>
  <c r="U1368" i="3"/>
  <c r="V93" i="7"/>
  <c r="W93" i="7"/>
  <c r="X93" i="7"/>
  <c r="S1369" i="3"/>
  <c r="T1369" i="3"/>
  <c r="U1369" i="3"/>
  <c r="S1370" i="3"/>
  <c r="T1370" i="3"/>
  <c r="U1370" i="3"/>
  <c r="S1371" i="3"/>
  <c r="T1371" i="3"/>
  <c r="U1371" i="3"/>
  <c r="S1372" i="3"/>
  <c r="T1372" i="3"/>
  <c r="U1372" i="3"/>
  <c r="S1373" i="3"/>
  <c r="T1373" i="3"/>
  <c r="U1373" i="3"/>
  <c r="S1374" i="3"/>
  <c r="T1374" i="3"/>
  <c r="U1374" i="3"/>
  <c r="S1375" i="3"/>
  <c r="T1375" i="3"/>
  <c r="U1375" i="3"/>
  <c r="S1376" i="3"/>
  <c r="T1376" i="3"/>
  <c r="U1376" i="3"/>
  <c r="S1377" i="3"/>
  <c r="T1377" i="3"/>
  <c r="U1377" i="3"/>
  <c r="S1378" i="3"/>
  <c r="T1378" i="3"/>
  <c r="U1378" i="3"/>
  <c r="S1379" i="3"/>
  <c r="T1379" i="3"/>
  <c r="U1379" i="3"/>
  <c r="S1380" i="3"/>
  <c r="T1380" i="3"/>
  <c r="U1380" i="3"/>
  <c r="S1381" i="3"/>
  <c r="T1381" i="3"/>
  <c r="U1381" i="3"/>
  <c r="S1382" i="3"/>
  <c r="T1382" i="3"/>
  <c r="U1382" i="3"/>
  <c r="S1383" i="3"/>
  <c r="T1383" i="3"/>
  <c r="U1383" i="3"/>
  <c r="S1384" i="3"/>
  <c r="T1384" i="3"/>
  <c r="U1384" i="3"/>
  <c r="V94" i="7"/>
  <c r="W94" i="7"/>
  <c r="X94" i="7"/>
  <c r="S1385" i="3"/>
  <c r="T1385" i="3"/>
  <c r="U1385" i="3"/>
  <c r="S1386" i="3"/>
  <c r="T1386" i="3"/>
  <c r="U1386" i="3"/>
  <c r="S1387" i="3"/>
  <c r="T1387" i="3"/>
  <c r="U1387" i="3"/>
  <c r="S1388" i="3"/>
  <c r="T1388" i="3"/>
  <c r="U1388" i="3"/>
  <c r="S1389" i="3"/>
  <c r="T1389" i="3"/>
  <c r="U1389" i="3"/>
  <c r="S1390" i="3"/>
  <c r="T1390" i="3"/>
  <c r="U1390" i="3"/>
  <c r="S1391" i="3"/>
  <c r="T1391" i="3"/>
  <c r="U1391" i="3"/>
  <c r="S1392" i="3"/>
  <c r="T1392" i="3"/>
  <c r="U1392" i="3"/>
  <c r="S1393" i="3"/>
  <c r="T1393" i="3"/>
  <c r="U1393" i="3"/>
  <c r="S1394" i="3"/>
  <c r="T1394" i="3"/>
  <c r="U1394" i="3"/>
  <c r="S1395" i="3"/>
  <c r="T1395" i="3"/>
  <c r="U1395" i="3"/>
  <c r="S1396" i="3"/>
  <c r="T1396" i="3"/>
  <c r="U1396" i="3"/>
  <c r="S1397" i="3"/>
  <c r="T1397" i="3"/>
  <c r="U1397" i="3"/>
  <c r="S1398" i="3"/>
  <c r="T1398" i="3"/>
  <c r="U1398" i="3"/>
  <c r="S1399" i="3"/>
  <c r="T1399" i="3"/>
  <c r="U1399" i="3"/>
  <c r="S1400" i="3"/>
  <c r="T1400" i="3"/>
  <c r="U1400" i="3"/>
  <c r="V95" i="7"/>
  <c r="W95" i="7"/>
  <c r="X95" i="7"/>
  <c r="S1401" i="3"/>
  <c r="T1401" i="3"/>
  <c r="U1401" i="3"/>
  <c r="S1402" i="3"/>
  <c r="T1402" i="3"/>
  <c r="U1402" i="3"/>
  <c r="S1403" i="3"/>
  <c r="T1403" i="3"/>
  <c r="U1403" i="3"/>
  <c r="S1404" i="3"/>
  <c r="T1404" i="3"/>
  <c r="U1404" i="3"/>
  <c r="S1405" i="3"/>
  <c r="T1405" i="3"/>
  <c r="U1405" i="3"/>
  <c r="S1406" i="3"/>
  <c r="T1406" i="3"/>
  <c r="U1406" i="3"/>
  <c r="S1407" i="3"/>
  <c r="T1407" i="3"/>
  <c r="U1407" i="3"/>
  <c r="S1408" i="3"/>
  <c r="T1408" i="3"/>
  <c r="U1408" i="3"/>
  <c r="S1409" i="3"/>
  <c r="T1409" i="3"/>
  <c r="U1409" i="3"/>
  <c r="S1410" i="3"/>
  <c r="T1410" i="3"/>
  <c r="U1410" i="3"/>
  <c r="S1411" i="3"/>
  <c r="T1411" i="3"/>
  <c r="U1411" i="3"/>
  <c r="S1412" i="3"/>
  <c r="T1412" i="3"/>
  <c r="U1412" i="3"/>
  <c r="S1413" i="3"/>
  <c r="T1413" i="3"/>
  <c r="U1413" i="3"/>
  <c r="S1414" i="3"/>
  <c r="T1414" i="3"/>
  <c r="U1414" i="3"/>
  <c r="S1415" i="3"/>
  <c r="T1415" i="3"/>
  <c r="U1415" i="3"/>
  <c r="S1416" i="3"/>
  <c r="T1416" i="3"/>
  <c r="U1416" i="3"/>
  <c r="V96" i="7"/>
  <c r="W96" i="7"/>
  <c r="X96" i="7"/>
  <c r="S1417" i="3"/>
  <c r="T1417" i="3"/>
  <c r="U1417" i="3"/>
  <c r="S1418" i="3"/>
  <c r="T1418" i="3"/>
  <c r="U1418" i="3"/>
  <c r="S1419" i="3"/>
  <c r="T1419" i="3"/>
  <c r="U1419" i="3"/>
  <c r="S1420" i="3"/>
  <c r="T1420" i="3"/>
  <c r="U1420" i="3"/>
  <c r="S1421" i="3"/>
  <c r="T1421" i="3"/>
  <c r="U1421" i="3"/>
  <c r="S1422" i="3"/>
  <c r="T1422" i="3"/>
  <c r="U1422" i="3"/>
  <c r="S1423" i="3"/>
  <c r="T1423" i="3"/>
  <c r="U1423" i="3"/>
  <c r="S1424" i="3"/>
  <c r="T1424" i="3"/>
  <c r="U1424" i="3"/>
  <c r="S1425" i="3"/>
  <c r="T1425" i="3"/>
  <c r="U1425" i="3"/>
  <c r="S1426" i="3"/>
  <c r="T1426" i="3"/>
  <c r="U1426" i="3"/>
  <c r="S1427" i="3"/>
  <c r="T1427" i="3"/>
  <c r="U1427" i="3"/>
  <c r="S1428" i="3"/>
  <c r="T1428" i="3"/>
  <c r="U1428" i="3"/>
  <c r="S1429" i="3"/>
  <c r="T1429" i="3"/>
  <c r="U1429" i="3"/>
  <c r="S1430" i="3"/>
  <c r="T1430" i="3"/>
  <c r="U1430" i="3"/>
  <c r="S1431" i="3"/>
  <c r="T1431" i="3"/>
  <c r="U1431" i="3"/>
  <c r="S1432" i="3"/>
  <c r="T1432" i="3"/>
  <c r="U1432" i="3"/>
  <c r="V97" i="7"/>
  <c r="W97" i="7"/>
  <c r="X97" i="7"/>
  <c r="S1433" i="3"/>
  <c r="T1433" i="3"/>
  <c r="U1433" i="3"/>
  <c r="S1434" i="3"/>
  <c r="T1434" i="3"/>
  <c r="U1434" i="3"/>
  <c r="S1435" i="3"/>
  <c r="T1435" i="3"/>
  <c r="U1435" i="3"/>
  <c r="S1436" i="3"/>
  <c r="T1436" i="3"/>
  <c r="U1436" i="3"/>
  <c r="S1437" i="3"/>
  <c r="T1437" i="3"/>
  <c r="U1437" i="3"/>
  <c r="S1438" i="3"/>
  <c r="T1438" i="3"/>
  <c r="U1438" i="3"/>
  <c r="S1439" i="3"/>
  <c r="T1439" i="3"/>
  <c r="U1439" i="3"/>
  <c r="S1440" i="3"/>
  <c r="T1440" i="3"/>
  <c r="U1440" i="3"/>
  <c r="S1441" i="3"/>
  <c r="T1441" i="3"/>
  <c r="U1441" i="3"/>
  <c r="S1442" i="3"/>
  <c r="T1442" i="3"/>
  <c r="U1442" i="3"/>
  <c r="S1443" i="3"/>
  <c r="T1443" i="3"/>
  <c r="U1443" i="3"/>
  <c r="S1444" i="3"/>
  <c r="T1444" i="3"/>
  <c r="U1444" i="3"/>
  <c r="S1445" i="3"/>
  <c r="T1445" i="3"/>
  <c r="U1445" i="3"/>
  <c r="S1446" i="3"/>
  <c r="T1446" i="3"/>
  <c r="U1446" i="3"/>
  <c r="S1447" i="3"/>
  <c r="T1447" i="3"/>
  <c r="U1447" i="3"/>
  <c r="S1448" i="3"/>
  <c r="T1448" i="3"/>
  <c r="U1448" i="3"/>
  <c r="V98" i="7"/>
  <c r="W98" i="7"/>
  <c r="X98" i="7"/>
  <c r="S1449" i="3"/>
  <c r="T1449" i="3"/>
  <c r="U1449" i="3"/>
  <c r="S1450" i="3"/>
  <c r="T1450" i="3"/>
  <c r="U1450" i="3"/>
  <c r="S1451" i="3"/>
  <c r="T1451" i="3"/>
  <c r="U1451" i="3"/>
  <c r="S1452" i="3"/>
  <c r="T1452" i="3"/>
  <c r="U1452" i="3"/>
  <c r="S1453" i="3"/>
  <c r="T1453" i="3"/>
  <c r="U1453" i="3"/>
  <c r="S1454" i="3"/>
  <c r="T1454" i="3"/>
  <c r="U1454" i="3"/>
  <c r="S1455" i="3"/>
  <c r="T1455" i="3"/>
  <c r="U1455" i="3"/>
  <c r="S1456" i="3"/>
  <c r="T1456" i="3"/>
  <c r="U1456" i="3"/>
  <c r="S1457" i="3"/>
  <c r="T1457" i="3"/>
  <c r="U1457" i="3"/>
  <c r="S1458" i="3"/>
  <c r="T1458" i="3"/>
  <c r="U1458" i="3"/>
  <c r="S1459" i="3"/>
  <c r="T1459" i="3"/>
  <c r="U1459" i="3"/>
  <c r="S1460" i="3"/>
  <c r="T1460" i="3"/>
  <c r="U1460" i="3"/>
  <c r="S1461" i="3"/>
  <c r="T1461" i="3"/>
  <c r="U1461" i="3"/>
  <c r="S1462" i="3"/>
  <c r="T1462" i="3"/>
  <c r="U1462" i="3"/>
  <c r="S1463" i="3"/>
  <c r="T1463" i="3"/>
  <c r="U1463" i="3"/>
  <c r="S1464" i="3"/>
  <c r="T1464" i="3"/>
  <c r="U1464" i="3"/>
  <c r="V99" i="7"/>
  <c r="W99" i="7"/>
  <c r="X99" i="7"/>
  <c r="S8" i="3"/>
  <c r="K4" i="3" s="1"/>
  <c r="T8" i="3"/>
  <c r="U8" i="3"/>
  <c r="M4" i="3" s="1"/>
  <c r="V8" i="7"/>
  <c r="W8" i="7"/>
  <c r="X8" i="7"/>
  <c r="J5" i="22"/>
  <c r="L5" i="22"/>
  <c r="N5" i="22"/>
  <c r="P5" i="22"/>
  <c r="R5" i="22"/>
  <c r="V5" i="22"/>
  <c r="T5" i="22"/>
  <c r="L34" i="22"/>
  <c r="J34" i="22"/>
  <c r="H34" i="22"/>
  <c r="G34" i="22"/>
  <c r="N34" i="22"/>
  <c r="P34" i="22"/>
  <c r="R34" i="22"/>
  <c r="V34" i="22"/>
  <c r="T34" i="22"/>
  <c r="D5" i="22"/>
  <c r="F5" i="22"/>
  <c r="G5" i="22"/>
  <c r="H5" i="22"/>
  <c r="V100" i="7"/>
  <c r="W100" i="7"/>
  <c r="X100" i="7"/>
  <c r="T1465" i="3"/>
  <c r="S1465" i="3"/>
  <c r="U1465" i="3"/>
  <c r="O4" i="3"/>
  <c r="Q4" i="3"/>
  <c r="J4" i="5"/>
  <c r="K4" i="5"/>
  <c r="L4" i="5"/>
  <c r="Q4" i="5"/>
  <c r="S4" i="5"/>
  <c r="U4" i="5"/>
  <c r="W4" i="5"/>
  <c r="O4" i="5"/>
  <c r="E4" i="14"/>
  <c r="F4" i="14"/>
  <c r="H4" i="14"/>
  <c r="I4" i="14"/>
  <c r="J4" i="14"/>
  <c r="P4" i="14"/>
  <c r="R4" i="14"/>
  <c r="T4" i="14"/>
  <c r="N4" i="14"/>
  <c r="L4" i="14"/>
  <c r="L4" i="7"/>
  <c r="N4" i="7"/>
  <c r="P4" i="7"/>
  <c r="R4" i="7"/>
  <c r="T4" i="7"/>
  <c r="L4" i="18"/>
  <c r="J4" i="18"/>
  <c r="R4" i="18"/>
  <c r="T4" i="18"/>
  <c r="V4" i="18"/>
  <c r="P4" i="18"/>
  <c r="N4" i="18"/>
  <c r="D11" i="10"/>
  <c r="AE28" i="10"/>
  <c r="AH34" i="10" s="1"/>
  <c r="Q25" i="10"/>
  <c r="T34" i="10" s="1"/>
  <c r="Q21" i="10"/>
  <c r="Q18" i="10"/>
  <c r="Q14" i="10"/>
  <c r="X28" i="10"/>
  <c r="Q26" i="10"/>
  <c r="Q22" i="10"/>
  <c r="Q17" i="10"/>
  <c r="Q13" i="10"/>
  <c r="Q28" i="10"/>
  <c r="Q23" i="10"/>
  <c r="Q19" i="10"/>
  <c r="Q16" i="10"/>
  <c r="Q12" i="10"/>
  <c r="J28" i="10"/>
  <c r="M34" i="10" s="1"/>
  <c r="Q24" i="10"/>
  <c r="Q20" i="10"/>
  <c r="Q15" i="10"/>
  <c r="Q11" i="10"/>
  <c r="I34" i="10" s="1"/>
  <c r="D32" i="10"/>
  <c r="AQ32" i="10" s="1"/>
  <c r="D24" i="10"/>
  <c r="D19" i="10"/>
  <c r="D17" i="10"/>
  <c r="D14" i="10"/>
  <c r="D31" i="10"/>
  <c r="D25" i="10"/>
  <c r="D20" i="10"/>
  <c r="D16" i="10"/>
  <c r="D13" i="10"/>
  <c r="D30" i="10"/>
  <c r="AQ30" i="10" s="1"/>
  <c r="D26" i="10"/>
  <c r="D21" i="10"/>
  <c r="D15" i="10"/>
  <c r="D12" i="10"/>
  <c r="AN30" i="10" s="1"/>
  <c r="D29" i="10"/>
  <c r="AQ29" i="10" s="1"/>
  <c r="D23" i="10"/>
  <c r="D22" i="10"/>
  <c r="D18" i="10"/>
  <c r="AL13" i="10"/>
  <c r="AQ14" i="10" s="1"/>
  <c r="AM13" i="10"/>
  <c r="AS14" i="10" s="1"/>
  <c r="AL14" i="10"/>
  <c r="AL11" i="10"/>
  <c r="AL12" i="10"/>
  <c r="AR14" i="10"/>
  <c r="AM14" i="10"/>
  <c r="AM11" i="10"/>
  <c r="AM12" i="10"/>
  <c r="AT14" i="10"/>
  <c r="AU14" i="10"/>
  <c r="AV14" i="10"/>
  <c r="AL15" i="10"/>
  <c r="AM15" i="10"/>
  <c r="AL16" i="10"/>
  <c r="AR16" i="10"/>
  <c r="AM16" i="10"/>
  <c r="AT16" i="10"/>
  <c r="AU16" i="10"/>
  <c r="AV16" i="10"/>
  <c r="AL17" i="10"/>
  <c r="AM17" i="10"/>
  <c r="AL18" i="10"/>
  <c r="AR18" i="10"/>
  <c r="AM18" i="10"/>
  <c r="AT18" i="10"/>
  <c r="AU18" i="10"/>
  <c r="AV18" i="10"/>
  <c r="AL19" i="10"/>
  <c r="AM19" i="10"/>
  <c r="AL20" i="10"/>
  <c r="AR20" i="10"/>
  <c r="AM20" i="10"/>
  <c r="AT20" i="10"/>
  <c r="AU20" i="10"/>
  <c r="AV20" i="10"/>
  <c r="AL21" i="10"/>
  <c r="AM21" i="10"/>
  <c r="AL22" i="10"/>
  <c r="AR22" i="10"/>
  <c r="AM22" i="10"/>
  <c r="AT22" i="10"/>
  <c r="AU22" i="10"/>
  <c r="AV22" i="10"/>
  <c r="AL23" i="10"/>
  <c r="AM23" i="10"/>
  <c r="AL24" i="10"/>
  <c r="AR24" i="10"/>
  <c r="AM24" i="10"/>
  <c r="AT24" i="10"/>
  <c r="AU24" i="10"/>
  <c r="AV24" i="10"/>
  <c r="AL25" i="10"/>
  <c r="AM25" i="10"/>
  <c r="AL26" i="10"/>
  <c r="AR26" i="10"/>
  <c r="AM26" i="10"/>
  <c r="AT26" i="10"/>
  <c r="AU26" i="10"/>
  <c r="AV26" i="10"/>
  <c r="AU12" i="10"/>
  <c r="AR12" i="10"/>
  <c r="AV12" i="10"/>
  <c r="AT12" i="10"/>
  <c r="AS12" i="10"/>
  <c r="AQ12" i="10"/>
  <c r="M29" i="10"/>
  <c r="AV29" i="10" s="1"/>
  <c r="AV35" i="10" s="1"/>
  <c r="AU3" i="10" s="1"/>
  <c r="AH29" i="10"/>
  <c r="AD35" i="10" s="1"/>
  <c r="AA29" i="10"/>
  <c r="W35" i="10" s="1"/>
  <c r="T29" i="10"/>
  <c r="T30" i="10"/>
  <c r="M30" i="10"/>
  <c r="AH30" i="10"/>
  <c r="AA30" i="10"/>
  <c r="AV30" i="10"/>
  <c r="AA31" i="10"/>
  <c r="T31" i="10"/>
  <c r="P35" i="10" s="1"/>
  <c r="M31" i="10"/>
  <c r="AV31" i="10" s="1"/>
  <c r="AH31" i="10"/>
  <c r="AH32" i="10"/>
  <c r="AA32" i="10"/>
  <c r="T32" i="10"/>
  <c r="M32" i="10"/>
  <c r="AV32" i="10"/>
  <c r="AD29" i="10"/>
  <c r="AH35" i="10" s="1"/>
  <c r="W29" i="10"/>
  <c r="P29" i="10"/>
  <c r="I29" i="10"/>
  <c r="AS29" i="10" s="1"/>
  <c r="AS35" i="10" s="1"/>
  <c r="AR3" i="10" s="1"/>
  <c r="I30" i="10"/>
  <c r="AD30" i="10"/>
  <c r="W30" i="10"/>
  <c r="AA35" i="10" s="1"/>
  <c r="P30" i="10"/>
  <c r="T35" i="10" s="1"/>
  <c r="AS30" i="10"/>
  <c r="W31" i="10"/>
  <c r="P31" i="10"/>
  <c r="I31" i="10"/>
  <c r="M35" i="10" s="1"/>
  <c r="AD31" i="10"/>
  <c r="AS31" i="10"/>
  <c r="W32" i="10"/>
  <c r="P32" i="10"/>
  <c r="I32" i="10"/>
  <c r="AD32" i="10"/>
  <c r="AS32" i="10"/>
  <c r="AQ31" i="10"/>
  <c r="P34" i="10"/>
  <c r="F4" i="7" l="1"/>
  <c r="AQ34" i="10"/>
  <c r="AN3" i="10" s="1"/>
  <c r="AS24" i="10"/>
  <c r="AQ16" i="10"/>
  <c r="W34" i="10"/>
  <c r="AD34" i="10"/>
  <c r="AQ24" i="10"/>
  <c r="AN31" i="10"/>
  <c r="AS16" i="10"/>
  <c r="I35" i="10"/>
  <c r="AS20" i="10"/>
  <c r="AA34" i="10"/>
  <c r="AQ20" i="10"/>
  <c r="AN32" i="10"/>
  <c r="AN29" i="10"/>
  <c r="AN34" i="10" s="1"/>
  <c r="AI3" i="10" s="1"/>
  <c r="AS26" i="10"/>
  <c r="AS22" i="10"/>
  <c r="AS18" i="10"/>
  <c r="AQ18" i="10"/>
  <c r="AQ26" i="10"/>
  <c r="AQ22" i="10"/>
</calcChain>
</file>

<file path=xl/sharedStrings.xml><?xml version="1.0" encoding="utf-8"?>
<sst xmlns="http://schemas.openxmlformats.org/spreadsheetml/2006/main" count="19909" uniqueCount="440">
  <si>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</si>
  <si>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</si>
  <si>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</si>
  <si>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</si>
  <si>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</si>
  <si>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</si>
  <si>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</si>
  <si>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</si>
  <si>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</si>
  <si>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</si>
  <si>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</si>
  <si>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</si>
  <si>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</si>
  <si>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</si>
  <si>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</si>
  <si>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</si>
  <si>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</si>
  <si>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</si>
  <si>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</si>
  <si>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</si>
  <si>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</si>
  <si>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</si>
  <si>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</si>
  <si>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</si>
  <si>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</si>
  <si>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</si>
  <si>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</si>
  <si>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</si>
  <si>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</si>
  <si>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</si>
  <si>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</si>
  <si>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</si>
  <si>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</si>
  <si>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</si>
  <si>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BFG Steglitz I</t>
  </si>
  <si>
    <t>BFG Steglitz II</t>
  </si>
  <si>
    <t>Lichtenrader TKC I</t>
  </si>
  <si>
    <t>Lichtenrader TKC II</t>
  </si>
  <si>
    <t>SC Orwell Spandau</t>
  </si>
  <si>
    <t>SpVgg. Halbau II</t>
  </si>
  <si>
    <t>SpVgg. Halbau III</t>
  </si>
  <si>
    <t>TFC Eintracht Rehberge II</t>
  </si>
  <si>
    <t>TFC Eintracht Rehberge III</t>
  </si>
  <si>
    <t>TFC Eintracht Rehberge IV</t>
  </si>
  <si>
    <t>TFC Eintracht Rehberge V</t>
  </si>
  <si>
    <t>TFC Eintracht Rehberge VI</t>
  </si>
  <si>
    <t>TKC Berliner Bär 83 I</t>
  </si>
  <si>
    <t>TKV Flamengo 83</t>
  </si>
  <si>
    <t>Regionalliga Ost 1984/85</t>
  </si>
  <si>
    <t>1. Runde - Spiele vom 10.09.1984 bis 30.09.1984</t>
  </si>
  <si>
    <t>2. Runde - Spiele vom 01.10.1984 bis 21.10.1984</t>
  </si>
  <si>
    <t>3. Runde - Spiele vom 22.10.1984 bis 11.11.1984</t>
  </si>
  <si>
    <t>4. Runde - Spiele vom 12.11.1984 bis 02.12.1984</t>
  </si>
  <si>
    <t>5. Runde - Spiele vom 03.12.1984 bis 23.12.1984</t>
  </si>
  <si>
    <t>6. Runde - Spiele vom 07.01.1985 bis 27.01.1985</t>
  </si>
  <si>
    <t>7. Runde - Spiele vom 18.01.1985 bis 17.02.1985</t>
  </si>
  <si>
    <t>8. Runde - Spiele vom 18.02.1985 bis 10.03.1985</t>
  </si>
  <si>
    <t>9. Runde - Spiele vom 11.03.1985 bis 31.03.1985</t>
  </si>
  <si>
    <t>10. Runde - Spiele vom 01.04.1985 bis 21.04.1985</t>
  </si>
  <si>
    <t>11. Runde - Spiele vom 22.04.1985 bis 12.05.1985</t>
  </si>
  <si>
    <t>12. Runde - Spiele vom 13.05.1985 bis 02.06.1985</t>
  </si>
  <si>
    <t>13. Runde - Spiele vom 03.06.1985 bis 23.06.1985</t>
  </si>
  <si>
    <t>KREßIN, Jens</t>
  </si>
  <si>
    <t>FUNKE, Peter</t>
  </si>
  <si>
    <t>BUDZYNSKI, Bernd</t>
  </si>
  <si>
    <t>GRUENHEID, Peter</t>
  </si>
  <si>
    <t>GLUCH, Detlef</t>
  </si>
  <si>
    <t>BORNSCHEUER, Achim</t>
  </si>
  <si>
    <t>BOSSHOLD, Thomas</t>
  </si>
  <si>
    <t>KREßIN, Sven</t>
  </si>
  <si>
    <t>SCHILKE, Wolfgang</t>
  </si>
  <si>
    <t>RÖßGER, Rüdiger</t>
  </si>
  <si>
    <t>FRIESECKE, Karsten</t>
  </si>
  <si>
    <t>BERNSTEIN, Peter</t>
  </si>
  <si>
    <t>KANSTEINER, Sascha</t>
  </si>
  <si>
    <t>OHMENZETTER, Detlef</t>
  </si>
  <si>
    <t>GULITZ, Oliver</t>
  </si>
  <si>
    <t>MAUCHER, Stefan</t>
  </si>
  <si>
    <t>MIX, Stephan</t>
  </si>
  <si>
    <t>SCHWARZKOPF, Christian</t>
  </si>
  <si>
    <t>MICHAELIS, Georg</t>
  </si>
  <si>
    <t>DREILICH, Christian</t>
  </si>
  <si>
    <t>BIRKIGT, Jens</t>
  </si>
  <si>
    <t>MAGDEBURG, Thomas</t>
  </si>
  <si>
    <t>PFLANZ, Karsten</t>
  </si>
  <si>
    <t>SCHEIDER, Marco</t>
  </si>
  <si>
    <t>RUNGE, Frank</t>
  </si>
  <si>
    <t>VOLKMANN, Torsten</t>
  </si>
  <si>
    <t>WELLEMEYER, Christoph</t>
  </si>
  <si>
    <t>MIETCHEN, Mike</t>
  </si>
  <si>
    <t>BUSSE, Dirk</t>
  </si>
  <si>
    <t>SUCHAN, Helmut</t>
  </si>
  <si>
    <t>SCHWARZ, Hans-Joachim</t>
  </si>
  <si>
    <t>ADLER, Eginhard</t>
  </si>
  <si>
    <t>HUNT, Peter</t>
  </si>
  <si>
    <t>IHLENBURG, Stephan</t>
  </si>
  <si>
    <t>PANTKE, Andreas</t>
  </si>
  <si>
    <t>SCHNEIDER, Wolfgang</t>
  </si>
  <si>
    <t>ALTSTETTER, Michael</t>
  </si>
  <si>
    <t>FREHE, Bernd</t>
  </si>
  <si>
    <t>THIELE, Rainer</t>
  </si>
  <si>
    <t>ZUMHASCH, Hans-Joachim</t>
  </si>
  <si>
    <t>TROMP, Stephan</t>
  </si>
  <si>
    <t>ASSEYER, Vincent</t>
  </si>
  <si>
    <t>WENDT, Moritz</t>
  </si>
  <si>
    <t>POHL, Rüdiger</t>
  </si>
  <si>
    <t>BUMKE, Axel</t>
  </si>
  <si>
    <t>HENSELEIT, Michael</t>
  </si>
  <si>
    <t>LICHT, Dirk</t>
  </si>
  <si>
    <t>SCHEIBNER, Gerald</t>
  </si>
  <si>
    <t>DECKERT, Peter</t>
  </si>
  <si>
    <t>WEIßENBORN, Frank</t>
  </si>
  <si>
    <t>SCHÖNFELD, Horst</t>
  </si>
  <si>
    <t>HANDTKE, Carsten</t>
  </si>
  <si>
    <t>KUCKSDORF, Thomas</t>
  </si>
  <si>
    <t>GERSDORF, Ingo</t>
  </si>
  <si>
    <t>BUMKE, Peter</t>
  </si>
  <si>
    <t>BAER, Oliver</t>
  </si>
  <si>
    <t>REIMANN, Marco</t>
  </si>
  <si>
    <t>N.N.</t>
  </si>
  <si>
    <t>ZEUNERT, Wolfgang</t>
  </si>
  <si>
    <t>KÜßNER, Uwe</t>
  </si>
  <si>
    <t>GRÜNEBERG, Klaus-Dieter</t>
  </si>
  <si>
    <t>ASMIS, Knut</t>
  </si>
  <si>
    <t>ROTH, Volker</t>
  </si>
  <si>
    <t>LÜDECKE, Frank</t>
  </si>
  <si>
    <t>EITNER, Marcus</t>
  </si>
  <si>
    <t>WENDT, Vincent</t>
  </si>
  <si>
    <t>GERST, Thomas</t>
  </si>
  <si>
    <t>MARQUARDT, Jürgen</t>
  </si>
  <si>
    <t>GRÜNEBERG, Manfred</t>
  </si>
  <si>
    <t>GÖHRING, Andreas</t>
  </si>
  <si>
    <t>POHL, Tilo</t>
  </si>
  <si>
    <t>SAUST, Andreas</t>
  </si>
  <si>
    <t>1 N.N.</t>
  </si>
  <si>
    <t>2 N.N.</t>
  </si>
  <si>
    <t>3 N.N.</t>
  </si>
  <si>
    <t>4 N.N.</t>
  </si>
  <si>
    <t>5 N.N.</t>
  </si>
  <si>
    <t>6 N.N.</t>
  </si>
  <si>
    <t>7 N.N.</t>
  </si>
  <si>
    <t>8 N.N.</t>
  </si>
  <si>
    <t>GÖTZ, Sebastian</t>
  </si>
  <si>
    <t>GRAEBERT, Wolfgang</t>
  </si>
  <si>
    <t>NITSCHKE, B.</t>
  </si>
  <si>
    <t>N.N. wurde ausgeblendet</t>
  </si>
  <si>
    <t>BORNSCHEUER, Joachim</t>
  </si>
  <si>
    <t>24:8</t>
  </si>
  <si>
    <t>111:40</t>
  </si>
  <si>
    <t>24:8 111:40</t>
  </si>
  <si>
    <t>8:24 40:111</t>
  </si>
  <si>
    <t>15:17</t>
  </si>
  <si>
    <t>58:56</t>
  </si>
  <si>
    <t>15:17 58:56</t>
  </si>
  <si>
    <t>17:15 56:58</t>
  </si>
  <si>
    <t>98:65</t>
  </si>
  <si>
    <t>24:8 98:65</t>
  </si>
  <si>
    <t>8:24 65:98</t>
  </si>
  <si>
    <t>23:9</t>
  </si>
  <si>
    <t>117:84</t>
  </si>
  <si>
    <t>23:9 117:84</t>
  </si>
  <si>
    <t>9:23 84:117</t>
  </si>
  <si>
    <t>106:81</t>
  </si>
  <si>
    <t>23:9 106:81</t>
  </si>
  <si>
    <t>9:23 81:106</t>
  </si>
  <si>
    <t>22:10</t>
  </si>
  <si>
    <t>92:59</t>
  </si>
  <si>
    <t>22:10 92:59</t>
  </si>
  <si>
    <t>10:22 59:92</t>
  </si>
  <si>
    <t>17:15</t>
  </si>
  <si>
    <t>86:87</t>
  </si>
  <si>
    <t>17:15 86:87</t>
  </si>
  <si>
    <t>15:17 87:86</t>
  </si>
  <si>
    <t>77:86</t>
  </si>
  <si>
    <t>15:17 77:86</t>
  </si>
  <si>
    <t>17:15 86:77</t>
  </si>
  <si>
    <t>12:20</t>
  </si>
  <si>
    <t>73:72</t>
  </si>
  <si>
    <t>12:20 73:72</t>
  </si>
  <si>
    <t>20:12 72:73</t>
  </si>
  <si>
    <t>7:25</t>
  </si>
  <si>
    <t>75:95</t>
  </si>
  <si>
    <t>7:25 75:95</t>
  </si>
  <si>
    <t>25:7 95:75</t>
  </si>
  <si>
    <t>96:67</t>
  </si>
  <si>
    <t>23:9 96:67</t>
  </si>
  <si>
    <t>9:23 67:96</t>
  </si>
  <si>
    <t>91:71</t>
  </si>
  <si>
    <t>24:8 91:71</t>
  </si>
  <si>
    <t>8:24 71:91</t>
  </si>
  <si>
    <t>8:24</t>
  </si>
  <si>
    <t>43:89</t>
  </si>
  <si>
    <t>8:24 43:89</t>
  </si>
  <si>
    <t>24:8 89:43</t>
  </si>
  <si>
    <t>29:3</t>
  </si>
  <si>
    <t>135:53</t>
  </si>
  <si>
    <t>29:3 135:53</t>
  </si>
  <si>
    <t>3:29 53:135</t>
  </si>
  <si>
    <t>100:53</t>
  </si>
  <si>
    <t>24:8 100:53</t>
  </si>
  <si>
    <t>8:24 53:100</t>
  </si>
  <si>
    <t>13:19</t>
  </si>
  <si>
    <t>61:66</t>
  </si>
  <si>
    <t>13:19 61:66</t>
  </si>
  <si>
    <t>19:13 66:61</t>
  </si>
  <si>
    <t>14:18</t>
  </si>
  <si>
    <t>64:75</t>
  </si>
  <si>
    <t>14:18 64:75</t>
  </si>
  <si>
    <t>18:14 75:64</t>
  </si>
  <si>
    <t>67:79</t>
  </si>
  <si>
    <t>15:17 67:79</t>
  </si>
  <si>
    <t>17:15 79:67</t>
  </si>
  <si>
    <t>84:69</t>
  </si>
  <si>
    <t>17:15 84:69</t>
  </si>
  <si>
    <t>15:17 69:84</t>
  </si>
  <si>
    <t>9:23</t>
  </si>
  <si>
    <t>63:86</t>
  </si>
  <si>
    <t>9:23 63:86</t>
  </si>
  <si>
    <t>23:9 86:63</t>
  </si>
  <si>
    <t>20:12</t>
  </si>
  <si>
    <t>72:69</t>
  </si>
  <si>
    <t>20:12 72:69</t>
  </si>
  <si>
    <t>12:20 69:72</t>
  </si>
  <si>
    <t>21:11</t>
  </si>
  <si>
    <t>84:76</t>
  </si>
  <si>
    <t>21:11 84:76</t>
  </si>
  <si>
    <t>11:21 76:84</t>
  </si>
  <si>
    <t>4:28</t>
  </si>
  <si>
    <t>71:162</t>
  </si>
  <si>
    <t>4:28 71:162</t>
  </si>
  <si>
    <t>28:4 162:71</t>
  </si>
  <si>
    <t>16:16</t>
  </si>
  <si>
    <t>60:57</t>
  </si>
  <si>
    <t>16:16 60:57</t>
  </si>
  <si>
    <t>16:16 57:60</t>
  </si>
  <si>
    <t>66:93</t>
  </si>
  <si>
    <t>8:24 66:93</t>
  </si>
  <si>
    <t>24:8 93:66</t>
  </si>
  <si>
    <t>82:45</t>
  </si>
  <si>
    <t>23:9 82:45</t>
  </si>
  <si>
    <t>9:23 45:82</t>
  </si>
  <si>
    <t>64:69</t>
  </si>
  <si>
    <t>14:18 64:69</t>
  </si>
  <si>
    <t>18:14 69:64</t>
  </si>
  <si>
    <t>74:121</t>
  </si>
  <si>
    <t>9:23 74:121</t>
  </si>
  <si>
    <t>23:9 121:74</t>
  </si>
  <si>
    <t>45:100</t>
  </si>
  <si>
    <t>4:28 45:100</t>
  </si>
  <si>
    <t>28:4 100:45</t>
  </si>
  <si>
    <t>19:13</t>
  </si>
  <si>
    <t>89:68</t>
  </si>
  <si>
    <t>19:13 89:68</t>
  </si>
  <si>
    <t>13:19 68:89</t>
  </si>
  <si>
    <t>77:59</t>
  </si>
  <si>
    <t>21:11 77:59</t>
  </si>
  <si>
    <t>11:21 59:77</t>
  </si>
  <si>
    <t>71:64</t>
  </si>
  <si>
    <t>21:11 71:64</t>
  </si>
  <si>
    <t>11:21 64:71</t>
  </si>
  <si>
    <t>54:82</t>
  </si>
  <si>
    <t>8:24 54:82</t>
  </si>
  <si>
    <t>24:8 82:54</t>
  </si>
  <si>
    <t>87:72</t>
  </si>
  <si>
    <t>21:11 87:72</t>
  </si>
  <si>
    <t>11:21 72:87</t>
  </si>
  <si>
    <t>32:0</t>
  </si>
  <si>
    <t>142:45</t>
  </si>
  <si>
    <t>32:0 142:45</t>
  </si>
  <si>
    <t>0:32 45:142</t>
  </si>
  <si>
    <t>62:57</t>
  </si>
  <si>
    <t>24:8 62:57</t>
  </si>
  <si>
    <t>8:24 57:62</t>
  </si>
  <si>
    <t>10:22</t>
  </si>
  <si>
    <t>57:66</t>
  </si>
  <si>
    <t>10:22 57:66</t>
  </si>
  <si>
    <t>22:10 66:57</t>
  </si>
  <si>
    <t>78:85</t>
  </si>
  <si>
    <t>16:16 78:85</t>
  </si>
  <si>
    <t>16:16 85:78</t>
  </si>
  <si>
    <t>79:70</t>
  </si>
  <si>
    <t>20:12 79:70</t>
  </si>
  <si>
    <t>12:20 70:79</t>
  </si>
  <si>
    <t>50:72</t>
  </si>
  <si>
    <t>9:23 50:72</t>
  </si>
  <si>
    <t>23:9 72:50</t>
  </si>
  <si>
    <t>63:38</t>
  </si>
  <si>
    <t>19:13 63:38</t>
  </si>
  <si>
    <t>13:19 38:63</t>
  </si>
  <si>
    <t>18:14</t>
  </si>
  <si>
    <t>70:66</t>
  </si>
  <si>
    <t>18:14 70:66</t>
  </si>
  <si>
    <t>14:18 66:70</t>
  </si>
  <si>
    <t>94:55</t>
  </si>
  <si>
    <t>23:9 94:55</t>
  </si>
  <si>
    <t>9:23 55:94</t>
  </si>
  <si>
    <t>69:84</t>
  </si>
  <si>
    <t>16:16 69:84</t>
  </si>
  <si>
    <t>16:16 84:69</t>
  </si>
  <si>
    <t>5:27</t>
  </si>
  <si>
    <t>55:103</t>
  </si>
  <si>
    <t>5:27 55:103</t>
  </si>
  <si>
    <t>27:5 103:55</t>
  </si>
  <si>
    <t>98:67</t>
  </si>
  <si>
    <t>22:10 98:67</t>
  </si>
  <si>
    <t>10:22 67:98</t>
  </si>
  <si>
    <t>80:71</t>
  </si>
  <si>
    <t>18:14 80:71</t>
  </si>
  <si>
    <t>14:18 71:80</t>
  </si>
  <si>
    <t>50:104</t>
  </si>
  <si>
    <t>8:24 50:104</t>
  </si>
  <si>
    <t>24:8 104:50</t>
  </si>
  <si>
    <t>71:78</t>
  </si>
  <si>
    <t>13:19 71:78</t>
  </si>
  <si>
    <t>19:13 78:71</t>
  </si>
  <si>
    <t>30:2</t>
  </si>
  <si>
    <t>95:29</t>
  </si>
  <si>
    <t>30:2 95:29</t>
  </si>
  <si>
    <t>2:30 29:95</t>
  </si>
  <si>
    <t>11:21</t>
  </si>
  <si>
    <t>65:83</t>
  </si>
  <si>
    <t>11:21 65:83</t>
  </si>
  <si>
    <t>21:11 83:65</t>
  </si>
  <si>
    <t>26:6</t>
  </si>
  <si>
    <t>88:56</t>
  </si>
  <si>
    <t>26:6 88:56</t>
  </si>
  <si>
    <t>6:26 56:88</t>
  </si>
  <si>
    <t>38:84</t>
  </si>
  <si>
    <t>10:22 38:84</t>
  </si>
  <si>
    <t>22:10 84:38</t>
  </si>
  <si>
    <t>79:74</t>
  </si>
  <si>
    <t>15:17 79:74</t>
  </si>
  <si>
    <t>17:15 74:79</t>
  </si>
  <si>
    <t>59:85</t>
  </si>
  <si>
    <t>12:20 59:85</t>
  </si>
  <si>
    <t>20:12 85:59</t>
  </si>
  <si>
    <t>90:78</t>
  </si>
  <si>
    <t>20:12 90:78</t>
  </si>
  <si>
    <t>12:20 78:90</t>
  </si>
  <si>
    <t>63:78</t>
  </si>
  <si>
    <t>14:18 63:78</t>
  </si>
  <si>
    <t>18:14 78:63</t>
  </si>
  <si>
    <t>64:62</t>
  </si>
  <si>
    <t>21:11 64:62</t>
  </si>
  <si>
    <t>11:21 62:64</t>
  </si>
  <si>
    <t>77:74</t>
  </si>
  <si>
    <t>15:17 77:74</t>
  </si>
  <si>
    <t>17:15 74:77</t>
  </si>
  <si>
    <t>66:64</t>
  </si>
  <si>
    <t>14:18 66:64</t>
  </si>
  <si>
    <t>18:14 64:66</t>
  </si>
  <si>
    <t>76:74</t>
  </si>
  <si>
    <t>18:14 76:74</t>
  </si>
  <si>
    <t>14:18 74:76</t>
  </si>
  <si>
    <t>25:7</t>
  </si>
  <si>
    <t>94:70</t>
  </si>
  <si>
    <t>25:7 94:70</t>
  </si>
  <si>
    <t>7:25 70:94</t>
  </si>
  <si>
    <t>53:49</t>
  </si>
  <si>
    <t>17:15 53:49</t>
  </si>
  <si>
    <t>15:17 49:53</t>
  </si>
  <si>
    <t>74:75</t>
  </si>
  <si>
    <t>16:16 74:75</t>
  </si>
  <si>
    <t>16:16 75:74</t>
  </si>
  <si>
    <t>80:0</t>
  </si>
  <si>
    <t>32:0 80:0</t>
  </si>
  <si>
    <t>0:32 0:80</t>
  </si>
  <si>
    <t>104:33</t>
  </si>
  <si>
    <t>30:2 104:33</t>
  </si>
  <si>
    <t>2:30 33:104</t>
  </si>
  <si>
    <t>70:49</t>
  </si>
  <si>
    <t>21:11 70:49</t>
  </si>
  <si>
    <t>11:21 49:70</t>
  </si>
  <si>
    <t>63:70</t>
  </si>
  <si>
    <t>15:17 63:70</t>
  </si>
  <si>
    <t>17:15 70:63</t>
  </si>
  <si>
    <t>58:70</t>
  </si>
  <si>
    <t>14:18 58:70</t>
  </si>
  <si>
    <t>18:14 70:58</t>
  </si>
  <si>
    <t>58:99</t>
  </si>
  <si>
    <t>5:27 58:99</t>
  </si>
  <si>
    <t>27:5 99:58</t>
  </si>
  <si>
    <t>2:30</t>
  </si>
  <si>
    <t>34:94</t>
  </si>
  <si>
    <t>2:30 34:94</t>
  </si>
  <si>
    <t>30:2 94:34</t>
  </si>
  <si>
    <t>79:72</t>
  </si>
  <si>
    <t>16:16 79:72</t>
  </si>
  <si>
    <t>16:16 72:79</t>
  </si>
  <si>
    <t>6:26</t>
  </si>
  <si>
    <t>65:134</t>
  </si>
  <si>
    <t>6:26 65:134</t>
  </si>
  <si>
    <t>26:6 134:65</t>
  </si>
  <si>
    <t>65:100</t>
  </si>
  <si>
    <t>10:22 65:100</t>
  </si>
  <si>
    <t>22:10 100:65</t>
  </si>
  <si>
    <t>108:57</t>
  </si>
  <si>
    <t>25:7 108:57</t>
  </si>
  <si>
    <t>7:25 57:108</t>
  </si>
  <si>
    <t>61:71</t>
  </si>
  <si>
    <t>15:17 61:71</t>
  </si>
  <si>
    <t>17:15 71:61</t>
  </si>
  <si>
    <t>65:75</t>
  </si>
  <si>
    <t>14:18 65:75</t>
  </si>
  <si>
    <t>18:14 75:65</t>
  </si>
  <si>
    <t>35:75</t>
  </si>
  <si>
    <t>7:25 35:75</t>
  </si>
  <si>
    <t>25:7 75:35</t>
  </si>
  <si>
    <t>76:100</t>
  </si>
  <si>
    <t>9:23 76:100</t>
  </si>
  <si>
    <t>23:9 100:76</t>
  </si>
  <si>
    <t>74:55</t>
  </si>
  <si>
    <t>20:12 74:55</t>
  </si>
  <si>
    <t>12:20 55:74</t>
  </si>
  <si>
    <t>109:58</t>
  </si>
  <si>
    <t>26:6 109:58</t>
  </si>
  <si>
    <t>6:26 58:109</t>
  </si>
  <si>
    <t>NITSCHKE, Bernhard</t>
  </si>
  <si>
    <t>119:44</t>
  </si>
  <si>
    <t>30:2 119:44</t>
  </si>
  <si>
    <t>2:30 44:119</t>
  </si>
  <si>
    <t>58:75</t>
  </si>
  <si>
    <t>13:19 58:75</t>
  </si>
  <si>
    <t>19:13 75:58</t>
  </si>
  <si>
    <t>66:66</t>
  </si>
  <si>
    <t>17:15 66:66</t>
  </si>
  <si>
    <t>15:17 66:66</t>
  </si>
  <si>
    <t>62:55</t>
  </si>
  <si>
    <t>19:13 62:55</t>
  </si>
  <si>
    <t>13:19 55:62</t>
  </si>
  <si>
    <t>0:32</t>
  </si>
  <si>
    <t>0:80</t>
  </si>
  <si>
    <t>70:69</t>
  </si>
  <si>
    <t>17:15 70:69</t>
  </si>
  <si>
    <t>15:17 69:70</t>
  </si>
  <si>
    <t>110:56</t>
  </si>
  <si>
    <t>26:6 110:56</t>
  </si>
  <si>
    <t>6:26 56:110</t>
  </si>
  <si>
    <t>HEIM</t>
  </si>
  <si>
    <t>GAST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</si>
</sst>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0.0"/>
  </numFmts>
  <fonts count="31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sz val="11"/>
      <name val="Arial"/>
    </font>
    <font>
      <sz val="8"/>
      <name val="Arial"/>
    </font>
    <font>
      <sz val="26"/>
      <name val="Arial Black"/>
      <family val="2"/>
    </font>
    <font>
      <sz val="9"/>
      <name val="Arial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Arial"/>
    </font>
    <font>
      <sz val="22"/>
      <color indexed="10"/>
      <name val="Arial"/>
    </font>
    <font>
      <b/>
      <sz val="26"/>
      <color indexed="10"/>
      <name val="Arial"/>
      <family val="2"/>
    </font>
    <font>
      <sz val="2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28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  <xf numFmtId="0" fontId="0" fillId="0" borderId="0" xfId="0" applyBorder="1"/>
    <xf numFmtId="0" fontId="2" fillId="0" borderId="1" xfId="0" applyFont="1" applyFill="1" applyBorder="1" applyAlignment="1"/>
    <xf numFmtId="0" fontId="0" fillId="0" borderId="0" xfId="0" applyFill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/>
    <xf numFmtId="0" fontId="0" fillId="0" borderId="0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/>
    <xf numFmtId="0" fontId="12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0" fillId="0" borderId="0" xfId="0" applyFont="1"/>
    <xf numFmtId="0" fontId="13" fillId="0" borderId="0" xfId="0" applyFont="1"/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0" fillId="0" borderId="0" xfId="0" applyNumberFormat="1"/>
    <xf numFmtId="2" fontId="0" fillId="0" borderId="0" xfId="0" applyNumberFormat="1" applyAlignment="1">
      <alignment horizontal="center"/>
    </xf>
    <xf numFmtId="0" fontId="10" fillId="0" borderId="0" xfId="0" applyFont="1" applyFill="1"/>
    <xf numFmtId="0" fontId="0" fillId="0" borderId="0" xfId="0" applyBorder="1" applyAlignment="1"/>
    <xf numFmtId="0" fontId="15" fillId="0" borderId="3" xfId="0" applyFont="1" applyBorder="1" applyAlignment="1">
      <alignment horizontal="center" vertical="center"/>
    </xf>
    <xf numFmtId="18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6" fillId="0" borderId="0" xfId="0" applyFont="1"/>
    <xf numFmtId="0" fontId="11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/>
    <xf numFmtId="0" fontId="18" fillId="0" borderId="0" xfId="1"/>
    <xf numFmtId="0" fontId="18" fillId="0" borderId="0" xfId="1" applyAlignment="1">
      <alignment horizontal="center"/>
    </xf>
    <xf numFmtId="0" fontId="18" fillId="0" borderId="0" xfId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0" fillId="0" borderId="0" xfId="1" applyFont="1"/>
    <xf numFmtId="0" fontId="7" fillId="0" borderId="0" xfId="1" applyFont="1" applyAlignment="1">
      <alignment horizontal="center" vertical="center"/>
    </xf>
    <xf numFmtId="1" fontId="18" fillId="0" borderId="0" xfId="1" applyNumberFormat="1" applyAlignment="1">
      <alignment horizontal="center"/>
    </xf>
    <xf numFmtId="186" fontId="18" fillId="0" borderId="0" xfId="1" applyNumberFormat="1"/>
    <xf numFmtId="0" fontId="13" fillId="0" borderId="0" xfId="1" applyFont="1" applyBorder="1" applyAlignment="1">
      <alignment horizontal="center" vertical="center"/>
    </xf>
    <xf numFmtId="0" fontId="21" fillId="0" borderId="0" xfId="1" applyFont="1"/>
    <xf numFmtId="186" fontId="18" fillId="0" borderId="0" xfId="1" applyNumberFormat="1" applyAlignment="1">
      <alignment horizontal="right"/>
    </xf>
    <xf numFmtId="49" fontId="2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6" fillId="0" borderId="0" xfId="0" applyFon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18" fillId="0" borderId="0" xfId="2" applyNumberFormat="1" applyAlignment="1">
      <alignment horizontal="center"/>
    </xf>
    <xf numFmtId="0" fontId="18" fillId="0" borderId="0" xfId="2" applyAlignment="1">
      <alignment horizontal="center"/>
    </xf>
    <xf numFmtId="0" fontId="18" fillId="0" borderId="0" xfId="2"/>
    <xf numFmtId="0" fontId="18" fillId="0" borderId="8" xfId="2" applyBorder="1" applyAlignment="1">
      <alignment horizontal="center" textRotation="90"/>
    </xf>
    <xf numFmtId="49" fontId="18" fillId="0" borderId="0" xfId="2" applyNumberFormat="1" applyAlignment="1">
      <alignment horizontal="center"/>
    </xf>
    <xf numFmtId="0" fontId="18" fillId="0" borderId="8" xfId="2" applyBorder="1" applyAlignment="1">
      <alignment horizontal="right" vertical="center"/>
    </xf>
    <xf numFmtId="0" fontId="27" fillId="2" borderId="8" xfId="2" applyFont="1" applyFill="1" applyBorder="1" applyAlignment="1">
      <alignment horizontal="center" vertical="center"/>
    </xf>
    <xf numFmtId="0" fontId="18" fillId="2" borderId="8" xfId="2" applyFill="1" applyBorder="1" applyAlignment="1">
      <alignment horizontal="center" vertical="center"/>
    </xf>
    <xf numFmtId="0" fontId="18" fillId="3" borderId="8" xfId="2" applyFill="1" applyBorder="1"/>
    <xf numFmtId="0" fontId="18" fillId="0" borderId="0" xfId="2" applyFont="1" applyAlignment="1">
      <alignment horizontal="center"/>
    </xf>
    <xf numFmtId="0" fontId="18" fillId="0" borderId="0" xfId="2" applyFont="1"/>
    <xf numFmtId="0" fontId="28" fillId="0" borderId="0" xfId="2" applyFont="1" applyAlignment="1">
      <alignment horizontal="center" vertical="center" wrapText="1"/>
    </xf>
    <xf numFmtId="0" fontId="30" fillId="0" borderId="9" xfId="2" applyFont="1" applyBorder="1" applyAlignment="1">
      <alignment vertical="center" textRotation="90"/>
    </xf>
    <xf numFmtId="0" fontId="30" fillId="0" borderId="10" xfId="2" applyFont="1" applyBorder="1" applyAlignment="1">
      <alignment vertical="center"/>
    </xf>
    <xf numFmtId="49" fontId="22" fillId="0" borderId="0" xfId="0" applyNumberFormat="1" applyFont="1" applyBorder="1" applyAlignment="1">
      <alignment horizontal="left"/>
    </xf>
    <xf numFmtId="49" fontId="22" fillId="0" borderId="8" xfId="0" applyNumberFormat="1" applyFont="1" applyFill="1" applyBorder="1" applyAlignment="1">
      <alignment horizontal="center"/>
    </xf>
    <xf numFmtId="0" fontId="18" fillId="3" borderId="8" xfId="2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left"/>
    </xf>
    <xf numFmtId="49" fontId="25" fillId="0" borderId="4" xfId="0" applyNumberFormat="1" applyFont="1" applyFill="1" applyBorder="1"/>
    <xf numFmtId="49" fontId="25" fillId="0" borderId="8" xfId="0" applyNumberFormat="1" applyFont="1" applyFill="1" applyBorder="1" applyAlignment="1">
      <alignment horizontal="center"/>
    </xf>
    <xf numFmtId="49" fontId="23" fillId="0" borderId="8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left"/>
    </xf>
    <xf numFmtId="49" fontId="22" fillId="0" borderId="12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49" fontId="22" fillId="0" borderId="8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left"/>
    </xf>
    <xf numFmtId="49" fontId="22" fillId="0" borderId="12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/>
    <xf numFmtId="49" fontId="1" fillId="0" borderId="1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4" xfId="0" applyNumberFormat="1" applyFont="1" applyFill="1" applyBorder="1"/>
    <xf numFmtId="49" fontId="1" fillId="0" borderId="8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21" xfId="0" applyNumberFormat="1" applyFont="1" applyFill="1" applyBorder="1"/>
    <xf numFmtId="49" fontId="1" fillId="0" borderId="1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4" xfId="0" applyNumberFormat="1" applyFont="1" applyBorder="1"/>
    <xf numFmtId="49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25" fillId="0" borderId="11" xfId="0" applyNumberFormat="1" applyFont="1" applyBorder="1" applyAlignment="1">
      <alignment horizontal="left"/>
    </xf>
    <xf numFmtId="49" fontId="25" fillId="0" borderId="4" xfId="0" applyNumberFormat="1" applyFont="1" applyBorder="1"/>
    <xf numFmtId="49" fontId="25" fillId="0" borderId="8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left"/>
    </xf>
    <xf numFmtId="49" fontId="25" fillId="0" borderId="20" xfId="0" applyNumberFormat="1" applyFont="1" applyBorder="1" applyAlignment="1">
      <alignment horizontal="left"/>
    </xf>
    <xf numFmtId="49" fontId="25" fillId="0" borderId="21" xfId="0" applyNumberFormat="1" applyFont="1" applyBorder="1"/>
    <xf numFmtId="49" fontId="25" fillId="0" borderId="13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/>
    <xf numFmtId="49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21" xfId="0" applyNumberFormat="1" applyFont="1" applyBorder="1"/>
    <xf numFmtId="49" fontId="1" fillId="0" borderId="1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49" fontId="25" fillId="0" borderId="17" xfId="0" applyNumberFormat="1" applyFont="1" applyBorder="1" applyAlignment="1">
      <alignment horizontal="left"/>
    </xf>
    <xf numFmtId="49" fontId="25" fillId="0" borderId="18" xfId="0" applyNumberFormat="1" applyFont="1" applyBorder="1"/>
    <xf numFmtId="49" fontId="25" fillId="0" borderId="12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left"/>
    </xf>
    <xf numFmtId="0" fontId="18" fillId="4" borderId="8" xfId="2" applyFill="1" applyBorder="1" applyAlignment="1">
      <alignment horizontal="center" vertical="center" wrapText="1"/>
    </xf>
    <xf numFmtId="0" fontId="18" fillId="0" borderId="0" xfId="1" applyAlignment="1">
      <alignment horizontal="left"/>
    </xf>
    <xf numFmtId="1" fontId="0" fillId="0" borderId="0" xfId="0" applyNumberForma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2" xfId="1" applyFont="1" applyBorder="1" applyAlignment="1">
      <alignment vertical="center"/>
    </xf>
    <xf numFmtId="186" fontId="13" fillId="0" borderId="3" xfId="1" applyNumberFormat="1" applyFont="1" applyBorder="1" applyAlignment="1">
      <alignment horizontal="center" vertical="center"/>
    </xf>
    <xf numFmtId="186" fontId="13" fillId="0" borderId="3" xfId="1" applyNumberFormat="1" applyFont="1" applyBorder="1" applyAlignment="1">
      <alignment vertical="center"/>
    </xf>
    <xf numFmtId="186" fontId="13" fillId="0" borderId="4" xfId="1" applyNumberFormat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86" fontId="2" fillId="0" borderId="6" xfId="1" applyNumberFormat="1" applyFont="1" applyBorder="1" applyAlignment="1">
      <alignment vertical="center"/>
    </xf>
    <xf numFmtId="186" fontId="2" fillId="0" borderId="5" xfId="1" applyNumberFormat="1" applyFont="1" applyBorder="1" applyAlignment="1">
      <alignment vertical="center"/>
    </xf>
    <xf numFmtId="0" fontId="2" fillId="0" borderId="5" xfId="1" applyFont="1" applyBorder="1" applyAlignment="1">
      <alignment horizontal="right" vertical="center"/>
    </xf>
    <xf numFmtId="186" fontId="2" fillId="0" borderId="7" xfId="1" applyNumberFormat="1" applyFont="1" applyBorder="1" applyAlignment="1">
      <alignment vertical="center"/>
    </xf>
    <xf numFmtId="186" fontId="13" fillId="0" borderId="2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1" applyFont="1" applyBorder="1" applyAlignment="1">
      <alignment horizontal="left" vertical="center"/>
    </xf>
    <xf numFmtId="0" fontId="1" fillId="0" borderId="5" xfId="1" applyFont="1" applyBorder="1" applyAlignment="1">
      <alignment horizontal="center" vertical="center"/>
    </xf>
    <xf numFmtId="186" fontId="18" fillId="0" borderId="0" xfId="1" applyNumberForma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8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 vertical="center"/>
    </xf>
    <xf numFmtId="14" fontId="8" fillId="0" borderId="3" xfId="0" applyNumberFormat="1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0" fillId="0" borderId="0" xfId="1" applyFont="1" applyAlignment="1">
      <alignment horizontal="center"/>
    </xf>
    <xf numFmtId="0" fontId="29" fillId="0" borderId="0" xfId="2" applyFont="1" applyAlignment="1">
      <alignment horizontal="center"/>
    </xf>
  </cellXfs>
  <cellStyles count="3">
    <cellStyle name="Standard" xfId="0" builtinId="0"/>
    <cellStyle name="Standard_Druckseite" xfId="1"/>
    <cellStyle name="Standard_Kreuz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5</xdr:col>
          <xdr:colOff>447675</xdr:colOff>
          <xdr:row>0</xdr:row>
          <xdr:rowOff>247650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281B6958-174E-6819-95C8-FEFADCE7CC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PUNKTE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447675</xdr:colOff>
          <xdr:row>0</xdr:row>
          <xdr:rowOff>0</xdr:rowOff>
        </xdr:from>
        <xdr:to>
          <xdr:col>7</xdr:col>
          <xdr:colOff>723900</xdr:colOff>
          <xdr:row>0</xdr:row>
          <xdr:rowOff>247650</xdr:rowOff>
        </xdr:to>
        <xdr:sp macro="" textlink="">
          <xdr:nvSpPr>
            <xdr:cNvPr id="4115" name="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CC8946E8-5E4F-B6A3-C701-191C49A036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REIHENFOLGE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4</xdr:col>
          <xdr:colOff>323850</xdr:colOff>
          <xdr:row>0</xdr:row>
          <xdr:rowOff>266700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C0B4F231-C3AE-1AFE-1E87-2565337826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TOREN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0</xdr:row>
          <xdr:rowOff>9525</xdr:rowOff>
        </xdr:from>
        <xdr:to>
          <xdr:col>8</xdr:col>
          <xdr:colOff>409575</xdr:colOff>
          <xdr:row>0</xdr:row>
          <xdr:rowOff>266700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8D6DC236-AC5D-2EC3-5231-7158F719D8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REIHENFOLGE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737</xdr:row>
      <xdr:rowOff>0</xdr:rowOff>
    </xdr:from>
    <xdr:to>
      <xdr:col>11</xdr:col>
      <xdr:colOff>314325</xdr:colOff>
      <xdr:row>738</xdr:row>
      <xdr:rowOff>142875</xdr:rowOff>
    </xdr:to>
    <xdr:sp macro="" textlink="">
      <xdr:nvSpPr>
        <xdr:cNvPr id="2049" name="AutoShape 1" descr="Eine Matrixformel, die Konstanten verwendet">
          <a:extLst>
            <a:ext uri="{FF2B5EF4-FFF2-40B4-BE49-F238E27FC236}">
              <a16:creationId xmlns:a16="http://schemas.microsoft.com/office/drawing/2014/main" id="{CBA50B93-A2B6-9228-6467-6BDC246AB721}"/>
            </a:ext>
          </a:extLst>
        </xdr:cNvPr>
        <xdr:cNvSpPr>
          <a:spLocks noChangeAspect="1" noChangeArrowheads="1"/>
        </xdr:cNvSpPr>
      </xdr:nvSpPr>
      <xdr:spPr bwMode="auto">
        <a:xfrm>
          <a:off x="7239000" y="119653050"/>
          <a:ext cx="31432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11</xdr:col>
          <xdr:colOff>95250</xdr:colOff>
          <xdr:row>1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3E1748E-0146-1673-877E-7D87E4445C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Prtokoll laden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0</xdr:row>
          <xdr:rowOff>0</xdr:rowOff>
        </xdr:from>
        <xdr:to>
          <xdr:col>27</xdr:col>
          <xdr:colOff>66675</xdr:colOff>
          <xdr:row>0</xdr:row>
          <xdr:rowOff>361950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A5D159D8-7EF8-74A4-75BF-082278C3FC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0</xdr:row>
          <xdr:rowOff>0</xdr:rowOff>
        </xdr:from>
        <xdr:to>
          <xdr:col>29</xdr:col>
          <xdr:colOff>133350</xdr:colOff>
          <xdr:row>0</xdr:row>
          <xdr:rowOff>361950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FA65DB63-A52D-5094-FAC0-967EF4D3D0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P129"/>
  <sheetViews>
    <sheetView showGridLines="0" zoomScaleNormal="100" workbookViewId="0"/>
  </sheetViews>
  <sheetFormatPr baseColWidth="10" defaultRowHeight="18" x14ac:dyDescent="0.25"/>
  <cols>
    <col min="1" max="1" width="6" style="106" customWidth="1"/>
    <col min="2" max="2" width="11.42578125" style="109"/>
    <col min="3" max="3" width="11.42578125" style="107"/>
    <col min="4" max="4" width="3.85546875" style="108" customWidth="1"/>
    <col min="5" max="5" width="11.42578125" style="109"/>
    <col min="6" max="6" width="11.42578125" style="107"/>
    <col min="7" max="8" width="11.42578125" style="111"/>
    <col min="9" max="16" width="11.42578125" style="1"/>
  </cols>
  <sheetData>
    <row r="1" spans="1:8" x14ac:dyDescent="0.25">
      <c r="A1" s="82"/>
      <c r="B1" s="126" t="s">
        <v>49</v>
      </c>
      <c r="C1" s="148"/>
      <c r="D1" s="149"/>
      <c r="E1" s="150"/>
      <c r="F1" s="148"/>
      <c r="G1" s="110"/>
      <c r="H1" s="110"/>
    </row>
    <row r="2" spans="1:8" ht="18.75" thickBot="1" x14ac:dyDescent="0.3">
      <c r="A2" s="82"/>
      <c r="B2" s="150"/>
      <c r="C2" s="148"/>
      <c r="D2" s="149"/>
      <c r="E2" s="150"/>
      <c r="F2" s="148"/>
      <c r="G2" s="110"/>
      <c r="H2" s="110"/>
    </row>
    <row r="3" spans="1:8" x14ac:dyDescent="0.25">
      <c r="A3" s="82"/>
      <c r="B3" s="151" t="s">
        <v>41</v>
      </c>
      <c r="C3" s="152"/>
      <c r="D3" s="153" t="s">
        <v>0</v>
      </c>
      <c r="E3" s="154" t="s">
        <v>45</v>
      </c>
      <c r="F3" s="152"/>
      <c r="G3" s="134" t="s">
        <v>223</v>
      </c>
      <c r="H3" s="136" t="s">
        <v>257</v>
      </c>
    </row>
    <row r="4" spans="1:8" x14ac:dyDescent="0.25">
      <c r="A4" s="82"/>
      <c r="B4" s="155" t="s">
        <v>42</v>
      </c>
      <c r="C4" s="156"/>
      <c r="D4" s="157" t="s">
        <v>0</v>
      </c>
      <c r="E4" s="158" t="s">
        <v>44</v>
      </c>
      <c r="F4" s="156"/>
      <c r="G4" s="127" t="s">
        <v>158</v>
      </c>
      <c r="H4" s="137" t="s">
        <v>162</v>
      </c>
    </row>
    <row r="5" spans="1:8" x14ac:dyDescent="0.25">
      <c r="A5" s="105"/>
      <c r="B5" s="155" t="s">
        <v>43</v>
      </c>
      <c r="C5" s="156"/>
      <c r="D5" s="157" t="s">
        <v>0</v>
      </c>
      <c r="E5" s="158" t="s">
        <v>46</v>
      </c>
      <c r="F5" s="156"/>
      <c r="G5" s="127" t="s">
        <v>158</v>
      </c>
      <c r="H5" s="137" t="s">
        <v>238</v>
      </c>
    </row>
    <row r="6" spans="1:8" x14ac:dyDescent="0.25">
      <c r="A6" s="105"/>
      <c r="B6" s="133" t="s">
        <v>34</v>
      </c>
      <c r="C6" s="130"/>
      <c r="D6" s="131" t="s">
        <v>0</v>
      </c>
      <c r="E6" s="129" t="s">
        <v>35</v>
      </c>
      <c r="F6" s="130"/>
      <c r="G6" s="132" t="s">
        <v>147</v>
      </c>
      <c r="H6" s="138" t="s">
        <v>148</v>
      </c>
    </row>
    <row r="7" spans="1:8" x14ac:dyDescent="0.25">
      <c r="B7" s="133" t="s">
        <v>39</v>
      </c>
      <c r="C7" s="130"/>
      <c r="D7" s="131" t="s">
        <v>0</v>
      </c>
      <c r="E7" s="129" t="s">
        <v>40</v>
      </c>
      <c r="F7" s="130"/>
      <c r="G7" s="132" t="s">
        <v>158</v>
      </c>
      <c r="H7" s="137" t="s">
        <v>159</v>
      </c>
    </row>
    <row r="8" spans="1:8" x14ac:dyDescent="0.25">
      <c r="B8" s="155" t="s">
        <v>36</v>
      </c>
      <c r="C8" s="156"/>
      <c r="D8" s="157" t="s">
        <v>0</v>
      </c>
      <c r="E8" s="158" t="s">
        <v>37</v>
      </c>
      <c r="F8" s="156"/>
      <c r="G8" s="127" t="s">
        <v>151</v>
      </c>
      <c r="H8" s="137" t="s">
        <v>152</v>
      </c>
    </row>
    <row r="9" spans="1:8" ht="18.75" thickBot="1" x14ac:dyDescent="0.3">
      <c r="B9" s="159" t="s">
        <v>47</v>
      </c>
      <c r="C9" s="160"/>
      <c r="D9" s="161" t="s">
        <v>0</v>
      </c>
      <c r="E9" s="162" t="s">
        <v>38</v>
      </c>
      <c r="F9" s="160"/>
      <c r="G9" s="135" t="s">
        <v>147</v>
      </c>
      <c r="H9" s="139" t="s">
        <v>155</v>
      </c>
    </row>
    <row r="10" spans="1:8" x14ac:dyDescent="0.25">
      <c r="B10" s="163"/>
      <c r="C10" s="164"/>
      <c r="D10" s="165"/>
      <c r="E10" s="163"/>
      <c r="F10" s="164"/>
      <c r="G10" s="104"/>
      <c r="H10" s="104"/>
    </row>
    <row r="11" spans="1:8" x14ac:dyDescent="0.25">
      <c r="B11" s="140" t="s">
        <v>50</v>
      </c>
      <c r="C11" s="164"/>
      <c r="D11" s="165"/>
      <c r="E11" s="163"/>
      <c r="F11" s="164"/>
      <c r="G11" s="104"/>
      <c r="H11" s="104"/>
    </row>
    <row r="12" spans="1:8" ht="18.75" thickBot="1" x14ac:dyDescent="0.3">
      <c r="B12" s="163"/>
      <c r="C12" s="164"/>
      <c r="D12" s="165"/>
      <c r="E12" s="163"/>
      <c r="F12" s="164"/>
      <c r="G12" s="104"/>
      <c r="H12" s="104"/>
    </row>
    <row r="13" spans="1:8" x14ac:dyDescent="0.25">
      <c r="B13" s="151" t="s">
        <v>41</v>
      </c>
      <c r="C13" s="152"/>
      <c r="D13" s="153" t="s">
        <v>0</v>
      </c>
      <c r="E13" s="154" t="s">
        <v>44</v>
      </c>
      <c r="F13" s="152"/>
      <c r="G13" s="134" t="s">
        <v>158</v>
      </c>
      <c r="H13" s="136" t="s">
        <v>184</v>
      </c>
    </row>
    <row r="14" spans="1:8" x14ac:dyDescent="0.25">
      <c r="B14" s="155" t="s">
        <v>43</v>
      </c>
      <c r="C14" s="156"/>
      <c r="D14" s="157" t="s">
        <v>0</v>
      </c>
      <c r="E14" s="158" t="s">
        <v>45</v>
      </c>
      <c r="F14" s="156"/>
      <c r="G14" s="127" t="s">
        <v>190</v>
      </c>
      <c r="H14" s="137" t="s">
        <v>260</v>
      </c>
    </row>
    <row r="15" spans="1:8" x14ac:dyDescent="0.25">
      <c r="B15" s="166" t="s">
        <v>46</v>
      </c>
      <c r="C15" s="167"/>
      <c r="D15" s="168" t="s">
        <v>0</v>
      </c>
      <c r="E15" s="169" t="s">
        <v>42</v>
      </c>
      <c r="F15" s="167"/>
      <c r="G15" s="127" t="s">
        <v>201</v>
      </c>
      <c r="H15" s="142" t="s">
        <v>202</v>
      </c>
    </row>
    <row r="16" spans="1:8" x14ac:dyDescent="0.25">
      <c r="B16" s="170" t="s">
        <v>34</v>
      </c>
      <c r="C16" s="171"/>
      <c r="D16" s="172" t="s">
        <v>0</v>
      </c>
      <c r="E16" s="173" t="s">
        <v>40</v>
      </c>
      <c r="F16" s="171"/>
      <c r="G16" s="127" t="s">
        <v>194</v>
      </c>
      <c r="H16" s="142" t="s">
        <v>195</v>
      </c>
    </row>
    <row r="17" spans="2:8" x14ac:dyDescent="0.25">
      <c r="B17" s="170" t="s">
        <v>35</v>
      </c>
      <c r="C17" s="171"/>
      <c r="D17" s="172" t="s">
        <v>0</v>
      </c>
      <c r="E17" s="173" t="s">
        <v>39</v>
      </c>
      <c r="F17" s="171"/>
      <c r="G17" s="127" t="s">
        <v>180</v>
      </c>
      <c r="H17" s="142" t="s">
        <v>181</v>
      </c>
    </row>
    <row r="18" spans="2:8" x14ac:dyDescent="0.25">
      <c r="B18" s="133" t="s">
        <v>36</v>
      </c>
      <c r="C18" s="130"/>
      <c r="D18" s="131" t="s">
        <v>0</v>
      </c>
      <c r="E18" s="129" t="s">
        <v>47</v>
      </c>
      <c r="F18" s="130"/>
      <c r="G18" s="132" t="s">
        <v>147</v>
      </c>
      <c r="H18" s="138" t="s">
        <v>198</v>
      </c>
    </row>
    <row r="19" spans="2:8" ht="18.75" thickBot="1" x14ac:dyDescent="0.3">
      <c r="B19" s="159" t="s">
        <v>38</v>
      </c>
      <c r="C19" s="160"/>
      <c r="D19" s="161" t="s">
        <v>0</v>
      </c>
      <c r="E19" s="162" t="s">
        <v>37</v>
      </c>
      <c r="F19" s="160"/>
      <c r="G19" s="135" t="s">
        <v>176</v>
      </c>
      <c r="H19" s="139" t="s">
        <v>177</v>
      </c>
    </row>
    <row r="20" spans="2:8" x14ac:dyDescent="0.25">
      <c r="B20" s="163"/>
      <c r="C20" s="164"/>
      <c r="D20" s="165"/>
      <c r="E20" s="163"/>
      <c r="F20" s="164"/>
      <c r="G20" s="104"/>
      <c r="H20" s="104"/>
    </row>
    <row r="21" spans="2:8" x14ac:dyDescent="0.25">
      <c r="B21" s="140" t="s">
        <v>51</v>
      </c>
      <c r="C21" s="164"/>
      <c r="D21" s="165"/>
      <c r="E21" s="163"/>
      <c r="F21" s="164"/>
      <c r="G21" s="104"/>
      <c r="H21" s="104"/>
    </row>
    <row r="22" spans="2:8" ht="18.75" thickBot="1" x14ac:dyDescent="0.3">
      <c r="B22" s="163"/>
      <c r="C22" s="164"/>
      <c r="D22" s="165"/>
      <c r="E22" s="163"/>
      <c r="F22" s="164"/>
      <c r="G22" s="104"/>
      <c r="H22" s="104"/>
    </row>
    <row r="23" spans="2:8" x14ac:dyDescent="0.25">
      <c r="B23" s="151" t="s">
        <v>41</v>
      </c>
      <c r="C23" s="152"/>
      <c r="D23" s="153" t="s">
        <v>0</v>
      </c>
      <c r="E23" s="154" t="s">
        <v>43</v>
      </c>
      <c r="F23" s="152"/>
      <c r="G23" s="134" t="s">
        <v>205</v>
      </c>
      <c r="H23" s="136" t="s">
        <v>206</v>
      </c>
    </row>
    <row r="24" spans="2:8" x14ac:dyDescent="0.25">
      <c r="B24" s="155" t="s">
        <v>42</v>
      </c>
      <c r="C24" s="156"/>
      <c r="D24" s="157" t="s">
        <v>0</v>
      </c>
      <c r="E24" s="158" t="s">
        <v>45</v>
      </c>
      <c r="F24" s="156"/>
      <c r="G24" s="127" t="s">
        <v>165</v>
      </c>
      <c r="H24" s="137" t="s">
        <v>166</v>
      </c>
    </row>
    <row r="25" spans="2:8" x14ac:dyDescent="0.25">
      <c r="B25" s="133" t="s">
        <v>44</v>
      </c>
      <c r="C25" s="130"/>
      <c r="D25" s="131" t="s">
        <v>0</v>
      </c>
      <c r="E25" s="129" t="s">
        <v>46</v>
      </c>
      <c r="F25" s="130"/>
      <c r="G25" s="132" t="s">
        <v>151</v>
      </c>
      <c r="H25" s="138" t="s">
        <v>173</v>
      </c>
    </row>
    <row r="26" spans="2:8" x14ac:dyDescent="0.25">
      <c r="B26" s="133" t="s">
        <v>39</v>
      </c>
      <c r="C26" s="130"/>
      <c r="D26" s="131" t="s">
        <v>0</v>
      </c>
      <c r="E26" s="129" t="s">
        <v>34</v>
      </c>
      <c r="F26" s="130"/>
      <c r="G26" s="127" t="s">
        <v>190</v>
      </c>
      <c r="H26" s="137" t="s">
        <v>191</v>
      </c>
    </row>
    <row r="27" spans="2:8" x14ac:dyDescent="0.25">
      <c r="B27" s="133" t="s">
        <v>40</v>
      </c>
      <c r="C27" s="130"/>
      <c r="D27" s="131" t="s">
        <v>0</v>
      </c>
      <c r="E27" s="129" t="s">
        <v>35</v>
      </c>
      <c r="F27" s="130"/>
      <c r="G27" s="127" t="s">
        <v>169</v>
      </c>
      <c r="H27" s="137" t="s">
        <v>212</v>
      </c>
    </row>
    <row r="28" spans="2:8" x14ac:dyDescent="0.25">
      <c r="B28" s="155" t="s">
        <v>38</v>
      </c>
      <c r="C28" s="156"/>
      <c r="D28" s="157" t="s">
        <v>0</v>
      </c>
      <c r="E28" s="158" t="s">
        <v>36</v>
      </c>
      <c r="F28" s="156"/>
      <c r="G28" s="127" t="s">
        <v>219</v>
      </c>
      <c r="H28" s="137" t="s">
        <v>220</v>
      </c>
    </row>
    <row r="29" spans="2:8" ht="18.75" thickBot="1" x14ac:dyDescent="0.3">
      <c r="B29" s="159" t="s">
        <v>37</v>
      </c>
      <c r="C29" s="160"/>
      <c r="D29" s="161" t="s">
        <v>0</v>
      </c>
      <c r="E29" s="162" t="s">
        <v>47</v>
      </c>
      <c r="F29" s="160"/>
      <c r="G29" s="135" t="s">
        <v>223</v>
      </c>
      <c r="H29" s="139" t="s">
        <v>224</v>
      </c>
    </row>
    <row r="30" spans="2:8" x14ac:dyDescent="0.25">
      <c r="B30" s="163"/>
      <c r="C30" s="164"/>
      <c r="D30" s="165"/>
      <c r="E30" s="163"/>
      <c r="F30" s="164"/>
      <c r="G30" s="104"/>
      <c r="H30" s="104"/>
    </row>
    <row r="31" spans="2:8" x14ac:dyDescent="0.25">
      <c r="B31" s="140" t="s">
        <v>52</v>
      </c>
      <c r="C31" s="164"/>
      <c r="D31" s="165"/>
      <c r="E31" s="163"/>
      <c r="F31" s="164"/>
      <c r="G31" s="104"/>
      <c r="H31" s="104"/>
    </row>
    <row r="32" spans="2:8" ht="18.75" thickBot="1" x14ac:dyDescent="0.3">
      <c r="B32" s="163"/>
      <c r="C32" s="164"/>
      <c r="D32" s="165"/>
      <c r="E32" s="163"/>
      <c r="F32" s="164"/>
      <c r="G32" s="104"/>
      <c r="H32" s="104"/>
    </row>
    <row r="33" spans="2:8" x14ac:dyDescent="0.25">
      <c r="B33" s="151" t="s">
        <v>41</v>
      </c>
      <c r="C33" s="152"/>
      <c r="D33" s="153" t="s">
        <v>0</v>
      </c>
      <c r="E33" s="154" t="s">
        <v>42</v>
      </c>
      <c r="F33" s="152"/>
      <c r="G33" s="134" t="s">
        <v>147</v>
      </c>
      <c r="H33" s="136" t="s">
        <v>187</v>
      </c>
    </row>
    <row r="34" spans="2:8" x14ac:dyDescent="0.25">
      <c r="B34" s="166" t="s">
        <v>43</v>
      </c>
      <c r="C34" s="167"/>
      <c r="D34" s="168" t="s">
        <v>0</v>
      </c>
      <c r="E34" s="169" t="s">
        <v>44</v>
      </c>
      <c r="F34" s="167"/>
      <c r="G34" s="141" t="s">
        <v>231</v>
      </c>
      <c r="H34" s="142" t="s">
        <v>232</v>
      </c>
    </row>
    <row r="35" spans="2:8" x14ac:dyDescent="0.25">
      <c r="B35" s="166" t="s">
        <v>45</v>
      </c>
      <c r="C35" s="167"/>
      <c r="D35" s="168" t="s">
        <v>0</v>
      </c>
      <c r="E35" s="169" t="s">
        <v>46</v>
      </c>
      <c r="F35" s="167"/>
      <c r="G35" s="141" t="s">
        <v>223</v>
      </c>
      <c r="H35" s="142" t="s">
        <v>254</v>
      </c>
    </row>
    <row r="36" spans="2:8" x14ac:dyDescent="0.25">
      <c r="B36" s="166" t="s">
        <v>34</v>
      </c>
      <c r="C36" s="167"/>
      <c r="D36" s="168" t="s">
        <v>0</v>
      </c>
      <c r="E36" s="169" t="s">
        <v>37</v>
      </c>
      <c r="F36" s="167"/>
      <c r="G36" s="141" t="s">
        <v>266</v>
      </c>
      <c r="H36" s="142" t="s">
        <v>364</v>
      </c>
    </row>
    <row r="37" spans="2:8" x14ac:dyDescent="0.25">
      <c r="B37" s="166" t="s">
        <v>35</v>
      </c>
      <c r="C37" s="167"/>
      <c r="D37" s="168" t="s">
        <v>0</v>
      </c>
      <c r="E37" s="169" t="s">
        <v>36</v>
      </c>
      <c r="F37" s="167"/>
      <c r="G37" s="141" t="s">
        <v>205</v>
      </c>
      <c r="H37" s="142" t="s">
        <v>241</v>
      </c>
    </row>
    <row r="38" spans="2:8" x14ac:dyDescent="0.25">
      <c r="B38" s="170" t="s">
        <v>47</v>
      </c>
      <c r="C38" s="171"/>
      <c r="D38" s="172" t="s">
        <v>0</v>
      </c>
      <c r="E38" s="173" t="s">
        <v>39</v>
      </c>
      <c r="F38" s="171"/>
      <c r="G38" s="141" t="s">
        <v>227</v>
      </c>
      <c r="H38" s="142" t="s">
        <v>228</v>
      </c>
    </row>
    <row r="39" spans="2:8" ht="18.75" thickBot="1" x14ac:dyDescent="0.3">
      <c r="B39" s="174" t="s">
        <v>38</v>
      </c>
      <c r="C39" s="175"/>
      <c r="D39" s="176" t="s">
        <v>0</v>
      </c>
      <c r="E39" s="177" t="s">
        <v>40</v>
      </c>
      <c r="F39" s="175"/>
      <c r="G39" s="143" t="s">
        <v>190</v>
      </c>
      <c r="H39" s="144" t="s">
        <v>235</v>
      </c>
    </row>
    <row r="40" spans="2:8" x14ac:dyDescent="0.25">
      <c r="B40" s="178"/>
      <c r="C40" s="179"/>
      <c r="D40" s="180"/>
      <c r="E40" s="178"/>
      <c r="F40" s="179"/>
    </row>
    <row r="41" spans="2:8" x14ac:dyDescent="0.25">
      <c r="B41" s="145" t="s">
        <v>53</v>
      </c>
      <c r="C41" s="179"/>
      <c r="D41" s="180"/>
      <c r="E41" s="178"/>
      <c r="F41" s="179"/>
    </row>
    <row r="42" spans="2:8" ht="18.75" thickBot="1" x14ac:dyDescent="0.3">
      <c r="B42" s="178"/>
      <c r="C42" s="179"/>
      <c r="D42" s="180"/>
      <c r="E42" s="178"/>
      <c r="F42" s="179"/>
    </row>
    <row r="43" spans="2:8" x14ac:dyDescent="0.25">
      <c r="B43" s="181" t="s">
        <v>42</v>
      </c>
      <c r="C43" s="182"/>
      <c r="D43" s="183" t="s">
        <v>0</v>
      </c>
      <c r="E43" s="184" t="s">
        <v>43</v>
      </c>
      <c r="F43" s="182"/>
      <c r="G43" s="146" t="s">
        <v>151</v>
      </c>
      <c r="H43" s="147" t="s">
        <v>209</v>
      </c>
    </row>
    <row r="44" spans="2:8" x14ac:dyDescent="0.25">
      <c r="B44" s="166" t="s">
        <v>44</v>
      </c>
      <c r="C44" s="167"/>
      <c r="D44" s="168" t="s">
        <v>0</v>
      </c>
      <c r="E44" s="169" t="s">
        <v>45</v>
      </c>
      <c r="F44" s="167"/>
      <c r="G44" s="141" t="s">
        <v>169</v>
      </c>
      <c r="H44" s="142" t="s">
        <v>170</v>
      </c>
    </row>
    <row r="45" spans="2:8" x14ac:dyDescent="0.25">
      <c r="B45" s="166" t="s">
        <v>46</v>
      </c>
      <c r="C45" s="167"/>
      <c r="D45" s="168" t="s">
        <v>0</v>
      </c>
      <c r="E45" s="169" t="s">
        <v>41</v>
      </c>
      <c r="F45" s="167"/>
      <c r="G45" s="141" t="s">
        <v>215</v>
      </c>
      <c r="H45" s="142" t="s">
        <v>216</v>
      </c>
    </row>
    <row r="46" spans="2:8" x14ac:dyDescent="0.25">
      <c r="B46" s="166" t="s">
        <v>36</v>
      </c>
      <c r="C46" s="167"/>
      <c r="D46" s="168" t="s">
        <v>0</v>
      </c>
      <c r="E46" s="169" t="s">
        <v>34</v>
      </c>
      <c r="F46" s="167"/>
      <c r="G46" s="141" t="s">
        <v>227</v>
      </c>
      <c r="H46" s="142" t="s">
        <v>247</v>
      </c>
    </row>
    <row r="47" spans="2:8" x14ac:dyDescent="0.25">
      <c r="B47" s="166" t="s">
        <v>37</v>
      </c>
      <c r="C47" s="167"/>
      <c r="D47" s="168" t="s">
        <v>0</v>
      </c>
      <c r="E47" s="169" t="s">
        <v>35</v>
      </c>
      <c r="F47" s="167"/>
      <c r="G47" s="141" t="s">
        <v>266</v>
      </c>
      <c r="H47" s="142" t="s">
        <v>364</v>
      </c>
    </row>
    <row r="48" spans="2:8" x14ac:dyDescent="0.25">
      <c r="B48" s="170" t="s">
        <v>39</v>
      </c>
      <c r="C48" s="171"/>
      <c r="D48" s="172" t="s">
        <v>0</v>
      </c>
      <c r="E48" s="173" t="s">
        <v>38</v>
      </c>
      <c r="F48" s="171"/>
      <c r="G48" s="141" t="s">
        <v>250</v>
      </c>
      <c r="H48" s="142" t="s">
        <v>251</v>
      </c>
    </row>
    <row r="49" spans="2:8" ht="18.75" thickBot="1" x14ac:dyDescent="0.3">
      <c r="B49" s="174" t="s">
        <v>47</v>
      </c>
      <c r="C49" s="175"/>
      <c r="D49" s="176" t="s">
        <v>0</v>
      </c>
      <c r="E49" s="177" t="s">
        <v>40</v>
      </c>
      <c r="F49" s="175"/>
      <c r="G49" s="143" t="s">
        <v>215</v>
      </c>
      <c r="H49" s="144" t="s">
        <v>244</v>
      </c>
    </row>
    <row r="50" spans="2:8" x14ac:dyDescent="0.25">
      <c r="B50" s="178"/>
      <c r="C50" s="179"/>
      <c r="D50" s="180"/>
      <c r="E50" s="178"/>
      <c r="F50" s="179"/>
    </row>
    <row r="51" spans="2:8" x14ac:dyDescent="0.25">
      <c r="B51" s="145" t="s">
        <v>54</v>
      </c>
      <c r="C51" s="179"/>
      <c r="D51" s="180"/>
      <c r="E51" s="178"/>
      <c r="F51" s="179"/>
    </row>
    <row r="52" spans="2:8" ht="18.75" thickBot="1" x14ac:dyDescent="0.3">
      <c r="B52" s="178"/>
      <c r="C52" s="179"/>
      <c r="D52" s="180"/>
      <c r="E52" s="178"/>
      <c r="F52" s="179"/>
    </row>
    <row r="53" spans="2:8" x14ac:dyDescent="0.25">
      <c r="B53" s="181" t="s">
        <v>41</v>
      </c>
      <c r="C53" s="182"/>
      <c r="D53" s="183" t="s">
        <v>0</v>
      </c>
      <c r="E53" s="184" t="s">
        <v>35</v>
      </c>
      <c r="F53" s="182"/>
      <c r="G53" s="146" t="s">
        <v>165</v>
      </c>
      <c r="H53" s="147" t="s">
        <v>303</v>
      </c>
    </row>
    <row r="54" spans="2:8" x14ac:dyDescent="0.25">
      <c r="B54" s="170" t="s">
        <v>42</v>
      </c>
      <c r="C54" s="171"/>
      <c r="D54" s="172" t="s">
        <v>0</v>
      </c>
      <c r="E54" s="173" t="s">
        <v>39</v>
      </c>
      <c r="F54" s="171"/>
      <c r="G54" s="141" t="s">
        <v>231</v>
      </c>
      <c r="H54" s="142" t="s">
        <v>277</v>
      </c>
    </row>
    <row r="55" spans="2:8" x14ac:dyDescent="0.25">
      <c r="B55" s="170" t="s">
        <v>40</v>
      </c>
      <c r="C55" s="171"/>
      <c r="D55" s="172" t="s">
        <v>0</v>
      </c>
      <c r="E55" s="173" t="s">
        <v>43</v>
      </c>
      <c r="F55" s="171"/>
      <c r="G55" s="141" t="s">
        <v>273</v>
      </c>
      <c r="H55" s="142" t="s">
        <v>274</v>
      </c>
    </row>
    <row r="56" spans="2:8" x14ac:dyDescent="0.25">
      <c r="B56" s="166" t="s">
        <v>44</v>
      </c>
      <c r="C56" s="167"/>
      <c r="D56" s="168" t="s">
        <v>0</v>
      </c>
      <c r="E56" s="169" t="s">
        <v>36</v>
      </c>
      <c r="F56" s="167"/>
      <c r="G56" s="141" t="s">
        <v>289</v>
      </c>
      <c r="H56" s="142" t="s">
        <v>306</v>
      </c>
    </row>
    <row r="57" spans="2:8" x14ac:dyDescent="0.25">
      <c r="B57" s="166" t="s">
        <v>45</v>
      </c>
      <c r="C57" s="167"/>
      <c r="D57" s="168" t="s">
        <v>0</v>
      </c>
      <c r="E57" s="169" t="s">
        <v>37</v>
      </c>
      <c r="F57" s="167"/>
      <c r="G57" s="141" t="s">
        <v>315</v>
      </c>
      <c r="H57" s="142" t="s">
        <v>367</v>
      </c>
    </row>
    <row r="58" spans="2:8" x14ac:dyDescent="0.25">
      <c r="B58" s="166" t="s">
        <v>34</v>
      </c>
      <c r="C58" s="167"/>
      <c r="D58" s="168" t="s">
        <v>0</v>
      </c>
      <c r="E58" s="169" t="s">
        <v>47</v>
      </c>
      <c r="F58" s="167"/>
      <c r="G58" s="141" t="s">
        <v>266</v>
      </c>
      <c r="H58" s="142" t="s">
        <v>267</v>
      </c>
    </row>
    <row r="59" spans="2:8" ht="18.75" thickBot="1" x14ac:dyDescent="0.3">
      <c r="B59" s="185" t="s">
        <v>38</v>
      </c>
      <c r="C59" s="186"/>
      <c r="D59" s="187" t="s">
        <v>0</v>
      </c>
      <c r="E59" s="188" t="s">
        <v>46</v>
      </c>
      <c r="F59" s="186"/>
      <c r="G59" s="143" t="s">
        <v>250</v>
      </c>
      <c r="H59" s="144" t="s">
        <v>286</v>
      </c>
    </row>
    <row r="60" spans="2:8" x14ac:dyDescent="0.25">
      <c r="B60" s="178"/>
      <c r="C60" s="179"/>
      <c r="D60" s="180"/>
      <c r="E60" s="178"/>
      <c r="F60" s="179"/>
    </row>
    <row r="61" spans="2:8" x14ac:dyDescent="0.25">
      <c r="B61" s="145" t="s">
        <v>55</v>
      </c>
      <c r="C61" s="179"/>
      <c r="D61" s="180"/>
      <c r="E61" s="178"/>
      <c r="F61" s="179"/>
    </row>
    <row r="62" spans="2:8" ht="18.75" thickBot="1" x14ac:dyDescent="0.3">
      <c r="B62" s="178"/>
      <c r="C62" s="179"/>
      <c r="D62" s="180"/>
      <c r="E62" s="178"/>
      <c r="F62" s="179"/>
    </row>
    <row r="63" spans="2:8" x14ac:dyDescent="0.25">
      <c r="B63" s="189" t="s">
        <v>39</v>
      </c>
      <c r="C63" s="190"/>
      <c r="D63" s="191" t="s">
        <v>0</v>
      </c>
      <c r="E63" s="192" t="s">
        <v>41</v>
      </c>
      <c r="F63" s="190"/>
      <c r="G63" s="146" t="s">
        <v>231</v>
      </c>
      <c r="H63" s="147" t="s">
        <v>296</v>
      </c>
    </row>
    <row r="64" spans="2:8" x14ac:dyDescent="0.25">
      <c r="B64" s="170" t="s">
        <v>42</v>
      </c>
      <c r="C64" s="171"/>
      <c r="D64" s="172" t="s">
        <v>0</v>
      </c>
      <c r="E64" s="173" t="s">
        <v>40</v>
      </c>
      <c r="F64" s="171"/>
      <c r="G64" s="141" t="s">
        <v>219</v>
      </c>
      <c r="H64" s="142" t="s">
        <v>280</v>
      </c>
    </row>
    <row r="65" spans="2:8" x14ac:dyDescent="0.25">
      <c r="B65" s="166" t="s">
        <v>36</v>
      </c>
      <c r="C65" s="167"/>
      <c r="D65" s="168" t="s">
        <v>0</v>
      </c>
      <c r="E65" s="169" t="s">
        <v>43</v>
      </c>
      <c r="F65" s="167"/>
      <c r="G65" s="141" t="s">
        <v>215</v>
      </c>
      <c r="H65" s="142" t="s">
        <v>283</v>
      </c>
    </row>
    <row r="66" spans="2:8" x14ac:dyDescent="0.25">
      <c r="B66" s="166" t="s">
        <v>37</v>
      </c>
      <c r="C66" s="167"/>
      <c r="D66" s="168" t="s">
        <v>0</v>
      </c>
      <c r="E66" s="169" t="s">
        <v>44</v>
      </c>
      <c r="F66" s="167"/>
      <c r="G66" s="141" t="s">
        <v>205</v>
      </c>
      <c r="H66" s="142" t="s">
        <v>339</v>
      </c>
    </row>
    <row r="67" spans="2:8" x14ac:dyDescent="0.25">
      <c r="B67" s="166" t="s">
        <v>45</v>
      </c>
      <c r="C67" s="167"/>
      <c r="D67" s="168" t="s">
        <v>0</v>
      </c>
      <c r="E67" s="169" t="s">
        <v>47</v>
      </c>
      <c r="F67" s="167"/>
      <c r="G67" s="141" t="s">
        <v>158</v>
      </c>
      <c r="H67" s="142" t="s">
        <v>293</v>
      </c>
    </row>
    <row r="68" spans="2:8" x14ac:dyDescent="0.25">
      <c r="B68" s="166" t="s">
        <v>38</v>
      </c>
      <c r="C68" s="167"/>
      <c r="D68" s="168" t="s">
        <v>0</v>
      </c>
      <c r="E68" s="169" t="s">
        <v>34</v>
      </c>
      <c r="F68" s="167"/>
      <c r="G68" s="141" t="s">
        <v>273</v>
      </c>
      <c r="H68" s="142" t="s">
        <v>327</v>
      </c>
    </row>
    <row r="69" spans="2:8" ht="18.75" thickBot="1" x14ac:dyDescent="0.3">
      <c r="B69" s="185" t="s">
        <v>46</v>
      </c>
      <c r="C69" s="186"/>
      <c r="D69" s="187" t="s">
        <v>0</v>
      </c>
      <c r="E69" s="188" t="s">
        <v>35</v>
      </c>
      <c r="F69" s="186"/>
      <c r="G69" s="143" t="s">
        <v>319</v>
      </c>
      <c r="H69" s="144" t="s">
        <v>320</v>
      </c>
    </row>
    <row r="70" spans="2:8" x14ac:dyDescent="0.25">
      <c r="B70" s="178"/>
      <c r="C70" s="179"/>
      <c r="D70" s="180"/>
      <c r="E70" s="178"/>
      <c r="F70" s="179"/>
    </row>
    <row r="71" spans="2:8" x14ac:dyDescent="0.25">
      <c r="B71" s="145" t="s">
        <v>56</v>
      </c>
      <c r="C71" s="179"/>
      <c r="D71" s="180"/>
      <c r="E71" s="178"/>
      <c r="F71" s="179"/>
    </row>
    <row r="72" spans="2:8" ht="18.75" thickBot="1" x14ac:dyDescent="0.3">
      <c r="B72" s="178"/>
      <c r="C72" s="179"/>
      <c r="D72" s="180"/>
      <c r="E72" s="178"/>
      <c r="F72" s="179"/>
    </row>
    <row r="73" spans="2:8" x14ac:dyDescent="0.25">
      <c r="B73" s="181" t="s">
        <v>41</v>
      </c>
      <c r="C73" s="182"/>
      <c r="D73" s="183" t="s">
        <v>0</v>
      </c>
      <c r="E73" s="184" t="s">
        <v>38</v>
      </c>
      <c r="F73" s="182"/>
      <c r="G73" s="146" t="s">
        <v>223</v>
      </c>
      <c r="H73" s="147" t="s">
        <v>342</v>
      </c>
    </row>
    <row r="74" spans="2:8" x14ac:dyDescent="0.25">
      <c r="B74" s="166" t="s">
        <v>36</v>
      </c>
      <c r="C74" s="167"/>
      <c r="D74" s="168" t="s">
        <v>0</v>
      </c>
      <c r="E74" s="169" t="s">
        <v>42</v>
      </c>
      <c r="F74" s="167"/>
      <c r="G74" s="141" t="s">
        <v>176</v>
      </c>
      <c r="H74" s="142" t="s">
        <v>333</v>
      </c>
    </row>
    <row r="75" spans="2:8" x14ac:dyDescent="0.25">
      <c r="B75" s="166" t="s">
        <v>43</v>
      </c>
      <c r="C75" s="167"/>
      <c r="D75" s="168" t="s">
        <v>0</v>
      </c>
      <c r="E75" s="169" t="s">
        <v>37</v>
      </c>
      <c r="F75" s="167"/>
      <c r="G75" s="141" t="s">
        <v>315</v>
      </c>
      <c r="H75" s="142" t="s">
        <v>316</v>
      </c>
    </row>
    <row r="76" spans="2:8" x14ac:dyDescent="0.25">
      <c r="B76" s="170" t="s">
        <v>44</v>
      </c>
      <c r="C76" s="171"/>
      <c r="D76" s="172" t="s">
        <v>0</v>
      </c>
      <c r="E76" s="173" t="s">
        <v>39</v>
      </c>
      <c r="F76" s="171"/>
      <c r="G76" s="141" t="s">
        <v>201</v>
      </c>
      <c r="H76" s="142" t="s">
        <v>312</v>
      </c>
    </row>
    <row r="77" spans="2:8" x14ac:dyDescent="0.25">
      <c r="B77" s="166" t="s">
        <v>40</v>
      </c>
      <c r="C77" s="167"/>
      <c r="D77" s="168" t="s">
        <v>0</v>
      </c>
      <c r="E77" s="169" t="s">
        <v>45</v>
      </c>
      <c r="F77" s="167"/>
      <c r="G77" s="141" t="s">
        <v>266</v>
      </c>
      <c r="H77" s="142" t="s">
        <v>364</v>
      </c>
    </row>
    <row r="78" spans="2:8" x14ac:dyDescent="0.25">
      <c r="B78" s="166" t="s">
        <v>35</v>
      </c>
      <c r="C78" s="167"/>
      <c r="D78" s="168" t="s">
        <v>0</v>
      </c>
      <c r="E78" s="169" t="s">
        <v>47</v>
      </c>
      <c r="F78" s="167"/>
      <c r="G78" s="141" t="s">
        <v>223</v>
      </c>
      <c r="H78" s="142" t="s">
        <v>263</v>
      </c>
    </row>
    <row r="79" spans="2:8" ht="18.75" thickBot="1" x14ac:dyDescent="0.3">
      <c r="B79" s="185" t="s">
        <v>46</v>
      </c>
      <c r="C79" s="186"/>
      <c r="D79" s="187" t="s">
        <v>0</v>
      </c>
      <c r="E79" s="188" t="s">
        <v>34</v>
      </c>
      <c r="F79" s="186"/>
      <c r="G79" s="143" t="s">
        <v>190</v>
      </c>
      <c r="H79" s="144" t="s">
        <v>309</v>
      </c>
    </row>
    <row r="80" spans="2:8" x14ac:dyDescent="0.25">
      <c r="B80" s="178"/>
      <c r="C80" s="179"/>
      <c r="D80" s="180"/>
      <c r="E80" s="178"/>
      <c r="F80" s="179"/>
    </row>
    <row r="81" spans="2:8" x14ac:dyDescent="0.25">
      <c r="B81" s="145" t="s">
        <v>57</v>
      </c>
      <c r="C81" s="179"/>
      <c r="D81" s="180"/>
      <c r="E81" s="178"/>
      <c r="F81" s="179"/>
    </row>
    <row r="82" spans="2:8" ht="18.75" thickBot="1" x14ac:dyDescent="0.3">
      <c r="B82" s="178"/>
      <c r="C82" s="179"/>
      <c r="D82" s="180"/>
      <c r="E82" s="178"/>
      <c r="F82" s="179"/>
    </row>
    <row r="83" spans="2:8" x14ac:dyDescent="0.25">
      <c r="B83" s="181" t="s">
        <v>41</v>
      </c>
      <c r="C83" s="182"/>
      <c r="D83" s="183" t="s">
        <v>0</v>
      </c>
      <c r="E83" s="184" t="s">
        <v>36</v>
      </c>
      <c r="F83" s="182"/>
      <c r="G83" s="146" t="s">
        <v>219</v>
      </c>
      <c r="H83" s="147" t="s">
        <v>336</v>
      </c>
    </row>
    <row r="84" spans="2:8" x14ac:dyDescent="0.25">
      <c r="B84" s="166" t="s">
        <v>37</v>
      </c>
      <c r="C84" s="167"/>
      <c r="D84" s="168" t="s">
        <v>0</v>
      </c>
      <c r="E84" s="169" t="s">
        <v>42</v>
      </c>
      <c r="F84" s="167"/>
      <c r="G84" s="141" t="s">
        <v>151</v>
      </c>
      <c r="H84" s="142" t="s">
        <v>330</v>
      </c>
    </row>
    <row r="85" spans="2:8" x14ac:dyDescent="0.25">
      <c r="B85" s="170" t="s">
        <v>39</v>
      </c>
      <c r="C85" s="171"/>
      <c r="D85" s="172" t="s">
        <v>0</v>
      </c>
      <c r="E85" s="173" t="s">
        <v>43</v>
      </c>
      <c r="F85" s="171"/>
      <c r="G85" s="141" t="s">
        <v>323</v>
      </c>
      <c r="H85" s="142" t="s">
        <v>324</v>
      </c>
    </row>
    <row r="86" spans="2:8" x14ac:dyDescent="0.25">
      <c r="B86" s="170" t="s">
        <v>44</v>
      </c>
      <c r="C86" s="171"/>
      <c r="D86" s="172" t="s">
        <v>0</v>
      </c>
      <c r="E86" s="173" t="s">
        <v>40</v>
      </c>
      <c r="F86" s="171"/>
      <c r="G86" s="141" t="s">
        <v>151</v>
      </c>
      <c r="H86" s="142" t="s">
        <v>345</v>
      </c>
    </row>
    <row r="87" spans="2:8" x14ac:dyDescent="0.25">
      <c r="B87" s="166" t="s">
        <v>34</v>
      </c>
      <c r="C87" s="167"/>
      <c r="D87" s="168" t="s">
        <v>0</v>
      </c>
      <c r="E87" s="169" t="s">
        <v>45</v>
      </c>
      <c r="F87" s="167"/>
      <c r="G87" s="141" t="s">
        <v>315</v>
      </c>
      <c r="H87" s="142" t="s">
        <v>418</v>
      </c>
    </row>
    <row r="88" spans="2:8" x14ac:dyDescent="0.25">
      <c r="B88" s="166" t="s">
        <v>35</v>
      </c>
      <c r="C88" s="167"/>
      <c r="D88" s="168" t="s">
        <v>0</v>
      </c>
      <c r="E88" s="169" t="s">
        <v>38</v>
      </c>
      <c r="F88" s="167"/>
      <c r="G88" s="141" t="s">
        <v>147</v>
      </c>
      <c r="H88" s="142" t="s">
        <v>270</v>
      </c>
    </row>
    <row r="89" spans="2:8" ht="18.75" thickBot="1" x14ac:dyDescent="0.3">
      <c r="B89" s="185" t="s">
        <v>47</v>
      </c>
      <c r="C89" s="186"/>
      <c r="D89" s="187" t="s">
        <v>0</v>
      </c>
      <c r="E89" s="188" t="s">
        <v>46</v>
      </c>
      <c r="F89" s="186"/>
      <c r="G89" s="143" t="s">
        <v>180</v>
      </c>
      <c r="H89" s="144" t="s">
        <v>405</v>
      </c>
    </row>
    <row r="90" spans="2:8" x14ac:dyDescent="0.25">
      <c r="B90" s="178"/>
      <c r="C90" s="179"/>
      <c r="D90" s="180"/>
      <c r="E90" s="178"/>
      <c r="F90" s="179"/>
    </row>
    <row r="91" spans="2:8" x14ac:dyDescent="0.25">
      <c r="B91" s="145" t="s">
        <v>58</v>
      </c>
      <c r="C91" s="179"/>
      <c r="D91" s="180"/>
      <c r="E91" s="178"/>
      <c r="F91" s="179"/>
    </row>
    <row r="92" spans="2:8" ht="18.75" thickBot="1" x14ac:dyDescent="0.3">
      <c r="B92" s="178"/>
      <c r="C92" s="179"/>
      <c r="D92" s="180"/>
      <c r="E92" s="178"/>
      <c r="F92" s="179"/>
    </row>
    <row r="93" spans="2:8" x14ac:dyDescent="0.25">
      <c r="B93" s="189" t="s">
        <v>40</v>
      </c>
      <c r="C93" s="190"/>
      <c r="D93" s="191" t="s">
        <v>0</v>
      </c>
      <c r="E93" s="192" t="s">
        <v>41</v>
      </c>
      <c r="F93" s="190"/>
      <c r="G93" s="146" t="s">
        <v>299</v>
      </c>
      <c r="H93" s="147" t="s">
        <v>379</v>
      </c>
    </row>
    <row r="94" spans="2:8" x14ac:dyDescent="0.25">
      <c r="B94" s="166" t="s">
        <v>42</v>
      </c>
      <c r="C94" s="167"/>
      <c r="D94" s="168" t="s">
        <v>0</v>
      </c>
      <c r="E94" s="169" t="s">
        <v>47</v>
      </c>
      <c r="F94" s="167"/>
      <c r="G94" s="141" t="s">
        <v>354</v>
      </c>
      <c r="H94" s="142" t="s">
        <v>355</v>
      </c>
    </row>
    <row r="95" spans="2:8" x14ac:dyDescent="0.25">
      <c r="B95" s="166" t="s">
        <v>43</v>
      </c>
      <c r="C95" s="167"/>
      <c r="D95" s="168" t="s">
        <v>0</v>
      </c>
      <c r="E95" s="169" t="s">
        <v>38</v>
      </c>
      <c r="F95" s="167"/>
      <c r="G95" s="141" t="s">
        <v>205</v>
      </c>
      <c r="H95" s="142" t="s">
        <v>348</v>
      </c>
    </row>
    <row r="96" spans="2:8" x14ac:dyDescent="0.25">
      <c r="B96" s="166" t="s">
        <v>44</v>
      </c>
      <c r="C96" s="167"/>
      <c r="D96" s="168" t="s">
        <v>0</v>
      </c>
      <c r="E96" s="169" t="s">
        <v>34</v>
      </c>
      <c r="F96" s="167"/>
      <c r="G96" s="141" t="s">
        <v>389</v>
      </c>
      <c r="H96" s="142" t="s">
        <v>390</v>
      </c>
    </row>
    <row r="97" spans="2:8" x14ac:dyDescent="0.25">
      <c r="B97" s="166" t="s">
        <v>35</v>
      </c>
      <c r="C97" s="167"/>
      <c r="D97" s="168" t="s">
        <v>0</v>
      </c>
      <c r="E97" s="169" t="s">
        <v>45</v>
      </c>
      <c r="F97" s="167"/>
      <c r="G97" s="141" t="s">
        <v>205</v>
      </c>
      <c r="H97" s="142" t="s">
        <v>402</v>
      </c>
    </row>
    <row r="98" spans="2:8" x14ac:dyDescent="0.25">
      <c r="B98" s="170" t="s">
        <v>36</v>
      </c>
      <c r="C98" s="171"/>
      <c r="D98" s="172" t="s">
        <v>0</v>
      </c>
      <c r="E98" s="173" t="s">
        <v>39</v>
      </c>
      <c r="F98" s="171"/>
      <c r="G98" s="141" t="s">
        <v>289</v>
      </c>
      <c r="H98" s="142" t="s">
        <v>351</v>
      </c>
    </row>
    <row r="99" spans="2:8" ht="18.75" thickBot="1" x14ac:dyDescent="0.3">
      <c r="B99" s="185" t="s">
        <v>46</v>
      </c>
      <c r="C99" s="186"/>
      <c r="D99" s="187" t="s">
        <v>0</v>
      </c>
      <c r="E99" s="188" t="s">
        <v>37</v>
      </c>
      <c r="F99" s="186"/>
      <c r="G99" s="143" t="s">
        <v>169</v>
      </c>
      <c r="H99" s="144" t="s">
        <v>358</v>
      </c>
    </row>
    <row r="100" spans="2:8" x14ac:dyDescent="0.25">
      <c r="B100" s="178"/>
      <c r="C100" s="179"/>
      <c r="D100" s="180"/>
      <c r="E100" s="178"/>
      <c r="F100" s="179"/>
    </row>
    <row r="101" spans="2:8" x14ac:dyDescent="0.25">
      <c r="B101" s="145" t="s">
        <v>59</v>
      </c>
      <c r="C101" s="179"/>
      <c r="D101" s="180"/>
      <c r="E101" s="178"/>
      <c r="F101" s="179"/>
    </row>
    <row r="102" spans="2:8" ht="18.75" thickBot="1" x14ac:dyDescent="0.3">
      <c r="B102" s="178"/>
      <c r="C102" s="179"/>
      <c r="D102" s="180"/>
      <c r="E102" s="178"/>
      <c r="F102" s="179"/>
    </row>
    <row r="103" spans="2:8" x14ac:dyDescent="0.25">
      <c r="B103" s="181" t="s">
        <v>37</v>
      </c>
      <c r="C103" s="182"/>
      <c r="D103" s="183" t="s">
        <v>0</v>
      </c>
      <c r="E103" s="184" t="s">
        <v>41</v>
      </c>
      <c r="F103" s="182"/>
      <c r="G103" s="146" t="s">
        <v>382</v>
      </c>
      <c r="H103" s="147" t="s">
        <v>383</v>
      </c>
    </row>
    <row r="104" spans="2:8" x14ac:dyDescent="0.25">
      <c r="B104" s="166" t="s">
        <v>34</v>
      </c>
      <c r="C104" s="167"/>
      <c r="D104" s="168" t="s">
        <v>0</v>
      </c>
      <c r="E104" s="169" t="s">
        <v>42</v>
      </c>
      <c r="F104" s="167"/>
      <c r="G104" s="141" t="s">
        <v>323</v>
      </c>
      <c r="H104" s="142" t="s">
        <v>414</v>
      </c>
    </row>
    <row r="105" spans="2:8" x14ac:dyDescent="0.25">
      <c r="B105" s="166" t="s">
        <v>47</v>
      </c>
      <c r="C105" s="167"/>
      <c r="D105" s="168" t="s">
        <v>0</v>
      </c>
      <c r="E105" s="169" t="s">
        <v>43</v>
      </c>
      <c r="F105" s="167"/>
      <c r="G105" s="141" t="s">
        <v>201</v>
      </c>
      <c r="H105" s="142" t="s">
        <v>421</v>
      </c>
    </row>
    <row r="106" spans="2:8" x14ac:dyDescent="0.25">
      <c r="B106" s="166" t="s">
        <v>44</v>
      </c>
      <c r="C106" s="167"/>
      <c r="D106" s="168" t="s">
        <v>0</v>
      </c>
      <c r="E106" s="169" t="s">
        <v>35</v>
      </c>
      <c r="F106" s="167"/>
      <c r="G106" s="141" t="s">
        <v>273</v>
      </c>
      <c r="H106" s="142" t="s">
        <v>393</v>
      </c>
    </row>
    <row r="107" spans="2:8" x14ac:dyDescent="0.25">
      <c r="B107" s="166" t="s">
        <v>38</v>
      </c>
      <c r="C107" s="167"/>
      <c r="D107" s="168" t="s">
        <v>0</v>
      </c>
      <c r="E107" s="169" t="s">
        <v>45</v>
      </c>
      <c r="F107" s="167"/>
      <c r="G107" s="141" t="s">
        <v>151</v>
      </c>
      <c r="H107" s="142" t="s">
        <v>399</v>
      </c>
    </row>
    <row r="108" spans="2:8" x14ac:dyDescent="0.25">
      <c r="B108" s="166" t="s">
        <v>40</v>
      </c>
      <c r="C108" s="167"/>
      <c r="D108" s="168" t="s">
        <v>0</v>
      </c>
      <c r="E108" s="169" t="s">
        <v>36</v>
      </c>
      <c r="F108" s="167"/>
      <c r="G108" s="141" t="s">
        <v>205</v>
      </c>
      <c r="H108" s="142" t="s">
        <v>376</v>
      </c>
    </row>
    <row r="109" spans="2:8" ht="18.75" thickBot="1" x14ac:dyDescent="0.3">
      <c r="B109" s="185" t="s">
        <v>46</v>
      </c>
      <c r="C109" s="186"/>
      <c r="D109" s="187" t="s">
        <v>0</v>
      </c>
      <c r="E109" s="188" t="s">
        <v>39</v>
      </c>
      <c r="F109" s="186"/>
      <c r="G109" s="143" t="s">
        <v>231</v>
      </c>
      <c r="H109" s="144" t="s">
        <v>361</v>
      </c>
    </row>
    <row r="110" spans="2:8" x14ac:dyDescent="0.25">
      <c r="B110" s="178"/>
      <c r="C110" s="179"/>
      <c r="D110" s="180"/>
      <c r="E110" s="178"/>
      <c r="F110" s="179"/>
    </row>
    <row r="111" spans="2:8" x14ac:dyDescent="0.25">
      <c r="B111" s="145" t="s">
        <v>60</v>
      </c>
      <c r="C111" s="179"/>
      <c r="D111" s="180"/>
      <c r="E111" s="178"/>
      <c r="F111" s="179"/>
    </row>
    <row r="112" spans="2:8" ht="18.75" thickBot="1" x14ac:dyDescent="0.3">
      <c r="B112" s="178"/>
      <c r="C112" s="179"/>
      <c r="D112" s="180"/>
      <c r="E112" s="178"/>
      <c r="F112" s="179"/>
    </row>
    <row r="113" spans="2:8" x14ac:dyDescent="0.25">
      <c r="B113" s="181" t="s">
        <v>41</v>
      </c>
      <c r="C113" s="182"/>
      <c r="D113" s="183" t="s">
        <v>0</v>
      </c>
      <c r="E113" s="184" t="s">
        <v>47</v>
      </c>
      <c r="F113" s="182"/>
      <c r="G113" s="146" t="s">
        <v>354</v>
      </c>
      <c r="H113" s="147" t="s">
        <v>396</v>
      </c>
    </row>
    <row r="114" spans="2:8" x14ac:dyDescent="0.25">
      <c r="B114" s="166" t="s">
        <v>35</v>
      </c>
      <c r="C114" s="167"/>
      <c r="D114" s="168" t="s">
        <v>0</v>
      </c>
      <c r="E114" s="169" t="s">
        <v>42</v>
      </c>
      <c r="F114" s="167"/>
      <c r="G114" s="141" t="s">
        <v>219</v>
      </c>
      <c r="H114" s="142" t="s">
        <v>411</v>
      </c>
    </row>
    <row r="115" spans="2:8" x14ac:dyDescent="0.25">
      <c r="B115" s="166" t="s">
        <v>43</v>
      </c>
      <c r="C115" s="167"/>
      <c r="D115" s="168" t="s">
        <v>0</v>
      </c>
      <c r="E115" s="169" t="s">
        <v>34</v>
      </c>
      <c r="F115" s="167"/>
      <c r="G115" s="141" t="s">
        <v>299</v>
      </c>
      <c r="H115" s="142" t="s">
        <v>300</v>
      </c>
    </row>
    <row r="116" spans="2:8" x14ac:dyDescent="0.25">
      <c r="B116" s="166" t="s">
        <v>44</v>
      </c>
      <c r="C116" s="167"/>
      <c r="D116" s="168" t="s">
        <v>0</v>
      </c>
      <c r="E116" s="169" t="s">
        <v>38</v>
      </c>
      <c r="F116" s="167"/>
      <c r="G116" s="141" t="s">
        <v>151</v>
      </c>
      <c r="H116" s="142" t="s">
        <v>373</v>
      </c>
    </row>
    <row r="117" spans="2:8" x14ac:dyDescent="0.25">
      <c r="B117" s="166" t="s">
        <v>39</v>
      </c>
      <c r="C117" s="167"/>
      <c r="D117" s="168" t="s">
        <v>0</v>
      </c>
      <c r="E117" s="169" t="s">
        <v>45</v>
      </c>
      <c r="F117" s="167"/>
      <c r="G117" s="141" t="s">
        <v>289</v>
      </c>
      <c r="H117" s="142" t="s">
        <v>290</v>
      </c>
    </row>
    <row r="118" spans="2:8" x14ac:dyDescent="0.25">
      <c r="B118" s="166" t="s">
        <v>37</v>
      </c>
      <c r="C118" s="167"/>
      <c r="D118" s="168" t="s">
        <v>0</v>
      </c>
      <c r="E118" s="169" t="s">
        <v>40</v>
      </c>
      <c r="F118" s="167"/>
      <c r="G118" s="141" t="s">
        <v>430</v>
      </c>
      <c r="H118" s="142" t="s">
        <v>431</v>
      </c>
    </row>
    <row r="119" spans="2:8" ht="18.75" thickBot="1" x14ac:dyDescent="0.3">
      <c r="B119" s="185" t="s">
        <v>36</v>
      </c>
      <c r="C119" s="186"/>
      <c r="D119" s="187" t="s">
        <v>0</v>
      </c>
      <c r="E119" s="188" t="s">
        <v>46</v>
      </c>
      <c r="F119" s="186"/>
      <c r="G119" s="143" t="s">
        <v>250</v>
      </c>
      <c r="H119" s="144" t="s">
        <v>427</v>
      </c>
    </row>
    <row r="120" spans="2:8" x14ac:dyDescent="0.25">
      <c r="B120" s="178"/>
      <c r="C120" s="179"/>
      <c r="D120" s="180"/>
      <c r="E120" s="178"/>
      <c r="F120" s="179"/>
    </row>
    <row r="121" spans="2:8" x14ac:dyDescent="0.25">
      <c r="B121" s="145" t="s">
        <v>61</v>
      </c>
      <c r="C121" s="179"/>
      <c r="D121" s="180"/>
      <c r="E121" s="178"/>
      <c r="F121" s="179"/>
    </row>
    <row r="122" spans="2:8" ht="18.75" thickBot="1" x14ac:dyDescent="0.3">
      <c r="B122" s="178"/>
      <c r="C122" s="179"/>
      <c r="D122" s="180"/>
      <c r="E122" s="178"/>
      <c r="F122" s="179"/>
    </row>
    <row r="123" spans="2:8" x14ac:dyDescent="0.25">
      <c r="B123" s="181" t="s">
        <v>34</v>
      </c>
      <c r="C123" s="182"/>
      <c r="D123" s="183" t="s">
        <v>0</v>
      </c>
      <c r="E123" s="184" t="s">
        <v>41</v>
      </c>
      <c r="F123" s="182"/>
      <c r="G123" s="146" t="s">
        <v>323</v>
      </c>
      <c r="H123" s="147" t="s">
        <v>435</v>
      </c>
    </row>
    <row r="124" spans="2:8" x14ac:dyDescent="0.25">
      <c r="B124" s="166" t="s">
        <v>38</v>
      </c>
      <c r="C124" s="167"/>
      <c r="D124" s="168" t="s">
        <v>0</v>
      </c>
      <c r="E124" s="169" t="s">
        <v>42</v>
      </c>
      <c r="F124" s="167"/>
      <c r="G124" s="141" t="s">
        <v>169</v>
      </c>
      <c r="H124" s="142" t="s">
        <v>424</v>
      </c>
    </row>
    <row r="125" spans="2:8" x14ac:dyDescent="0.25">
      <c r="B125" s="166" t="s">
        <v>43</v>
      </c>
      <c r="C125" s="167"/>
      <c r="D125" s="168" t="s">
        <v>0</v>
      </c>
      <c r="E125" s="169" t="s">
        <v>35</v>
      </c>
      <c r="F125" s="167"/>
      <c r="G125" s="141" t="s">
        <v>231</v>
      </c>
      <c r="H125" s="142" t="s">
        <v>386</v>
      </c>
    </row>
    <row r="126" spans="2:8" x14ac:dyDescent="0.25">
      <c r="B126" s="166" t="s">
        <v>47</v>
      </c>
      <c r="C126" s="167"/>
      <c r="D126" s="168" t="s">
        <v>0</v>
      </c>
      <c r="E126" s="169" t="s">
        <v>44</v>
      </c>
      <c r="F126" s="167"/>
      <c r="G126" s="141" t="s">
        <v>215</v>
      </c>
      <c r="H126" s="142" t="s">
        <v>408</v>
      </c>
    </row>
    <row r="127" spans="2:8" x14ac:dyDescent="0.25">
      <c r="B127" s="166" t="s">
        <v>45</v>
      </c>
      <c r="C127" s="167"/>
      <c r="D127" s="168" t="s">
        <v>0</v>
      </c>
      <c r="E127" s="169" t="s">
        <v>36</v>
      </c>
      <c r="F127" s="167"/>
      <c r="G127" s="141" t="s">
        <v>223</v>
      </c>
      <c r="H127" s="142" t="s">
        <v>370</v>
      </c>
    </row>
    <row r="128" spans="2:8" x14ac:dyDescent="0.25">
      <c r="B128" s="166" t="s">
        <v>39</v>
      </c>
      <c r="C128" s="167"/>
      <c r="D128" s="168" t="s">
        <v>0</v>
      </c>
      <c r="E128" s="169" t="s">
        <v>37</v>
      </c>
      <c r="F128" s="167"/>
      <c r="G128" s="141" t="s">
        <v>266</v>
      </c>
      <c r="H128" s="142" t="s">
        <v>364</v>
      </c>
    </row>
    <row r="129" spans="2:8" ht="18.75" thickBot="1" x14ac:dyDescent="0.3">
      <c r="B129" s="174" t="s">
        <v>40</v>
      </c>
      <c r="C129" s="175"/>
      <c r="D129" s="176" t="s">
        <v>0</v>
      </c>
      <c r="E129" s="177" t="s">
        <v>46</v>
      </c>
      <c r="F129" s="175"/>
      <c r="G129" s="143" t="s">
        <v>169</v>
      </c>
      <c r="H129" s="144" t="s">
        <v>432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300" r:id="rId1"/>
  <headerFooter alignWithMargins="0"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P46"/>
  <sheetViews>
    <sheetView workbookViewId="0"/>
  </sheetViews>
  <sheetFormatPr baseColWidth="10" defaultRowHeight="12.75" x14ac:dyDescent="0.2"/>
  <cols>
    <col min="1" max="1" width="23.42578125" style="70" bestFit="1" customWidth="1"/>
    <col min="2" max="2" width="22" style="70" bestFit="1" customWidth="1"/>
    <col min="3" max="3" width="17.5703125" style="70" bestFit="1" customWidth="1"/>
    <col min="4" max="4" width="23.5703125" style="70" bestFit="1" customWidth="1"/>
    <col min="5" max="5" width="20.28515625" style="70" bestFit="1" customWidth="1"/>
    <col min="6" max="6" width="20.7109375" style="70" bestFit="1" customWidth="1"/>
    <col min="7" max="7" width="21" style="70" bestFit="1" customWidth="1"/>
    <col min="8" max="9" width="23.42578125" style="70" bestFit="1" customWidth="1"/>
    <col min="10" max="13" width="24.42578125" style="70" bestFit="1" customWidth="1"/>
    <col min="14" max="14" width="23.42578125" style="70" bestFit="1" customWidth="1"/>
    <col min="15" max="15" width="18.85546875" style="70" bestFit="1" customWidth="1"/>
    <col min="16" max="16" width="24.140625" style="70" bestFit="1" customWidth="1"/>
    <col min="17" max="16384" width="11.42578125" style="70"/>
  </cols>
  <sheetData>
    <row r="1" spans="1:16" x14ac:dyDescent="0.2">
      <c r="A1" s="70">
        <v>14</v>
      </c>
      <c r="B1" s="70">
        <v>1</v>
      </c>
      <c r="C1" s="70">
        <v>8</v>
      </c>
      <c r="D1" s="70">
        <v>9</v>
      </c>
      <c r="E1" s="70">
        <v>5</v>
      </c>
      <c r="F1" s="70">
        <v>15</v>
      </c>
      <c r="G1" s="70">
        <v>5</v>
      </c>
      <c r="H1" s="70">
        <v>12</v>
      </c>
      <c r="I1" s="70">
        <v>17</v>
      </c>
      <c r="J1" s="70">
        <v>8</v>
      </c>
      <c r="K1" s="70">
        <v>11</v>
      </c>
      <c r="L1" s="70">
        <v>8</v>
      </c>
      <c r="M1" s="70">
        <v>9</v>
      </c>
      <c r="N1" s="70">
        <v>11</v>
      </c>
      <c r="O1" s="70">
        <v>8</v>
      </c>
      <c r="P1" s="70">
        <v>6</v>
      </c>
    </row>
    <row r="2" spans="1:16" x14ac:dyDescent="0.2">
      <c r="A2" s="70" t="s">
        <v>34</v>
      </c>
      <c r="B2" s="70" t="s">
        <v>16</v>
      </c>
      <c r="C2" s="70" t="s">
        <v>34</v>
      </c>
      <c r="D2" s="70" t="s">
        <v>35</v>
      </c>
      <c r="E2" s="70" t="s">
        <v>36</v>
      </c>
      <c r="F2" s="70" t="s">
        <v>37</v>
      </c>
      <c r="G2" s="70" t="s">
        <v>38</v>
      </c>
      <c r="H2" s="70" t="s">
        <v>39</v>
      </c>
      <c r="I2" s="70" t="s">
        <v>40</v>
      </c>
      <c r="J2" s="70" t="s">
        <v>41</v>
      </c>
      <c r="K2" s="70" t="s">
        <v>42</v>
      </c>
      <c r="L2" s="70" t="s">
        <v>43</v>
      </c>
      <c r="M2" s="70" t="s">
        <v>44</v>
      </c>
      <c r="N2" s="70" t="s">
        <v>45</v>
      </c>
      <c r="O2" s="70" t="s">
        <v>46</v>
      </c>
      <c r="P2" s="70" t="s">
        <v>47</v>
      </c>
    </row>
    <row r="3" spans="1:16" x14ac:dyDescent="0.2">
      <c r="A3" s="70" t="s">
        <v>35</v>
      </c>
      <c r="B3" s="70" t="s">
        <v>48</v>
      </c>
      <c r="C3" s="70" t="s">
        <v>64</v>
      </c>
      <c r="D3" s="70" t="s">
        <v>66</v>
      </c>
      <c r="E3" s="70" t="s">
        <v>73</v>
      </c>
      <c r="F3" s="70" t="s">
        <v>141</v>
      </c>
      <c r="G3" s="70" t="s">
        <v>111</v>
      </c>
      <c r="H3" s="70" t="s">
        <v>137</v>
      </c>
      <c r="I3" s="70" t="s">
        <v>126</v>
      </c>
      <c r="J3" s="70" t="s">
        <v>114</v>
      </c>
      <c r="K3" s="70" t="s">
        <v>99</v>
      </c>
      <c r="L3" s="70" t="s">
        <v>120</v>
      </c>
      <c r="M3" s="70" t="s">
        <v>104</v>
      </c>
      <c r="N3" s="70" t="s">
        <v>141</v>
      </c>
      <c r="O3" s="70" t="s">
        <v>110</v>
      </c>
      <c r="P3" s="70" t="s">
        <v>119</v>
      </c>
    </row>
    <row r="4" spans="1:16" x14ac:dyDescent="0.2">
      <c r="A4" s="70" t="s">
        <v>36</v>
      </c>
      <c r="C4" s="70" t="s">
        <v>63</v>
      </c>
      <c r="D4" s="70" t="s">
        <v>69</v>
      </c>
      <c r="E4" s="70" t="s">
        <v>72</v>
      </c>
      <c r="F4" s="70" t="s">
        <v>140</v>
      </c>
      <c r="G4" s="70" t="s">
        <v>82</v>
      </c>
      <c r="H4" s="70" t="s">
        <v>136</v>
      </c>
      <c r="I4" s="70" t="s">
        <v>93</v>
      </c>
      <c r="J4" s="70" t="s">
        <v>115</v>
      </c>
      <c r="K4" s="70" t="s">
        <v>116</v>
      </c>
      <c r="L4" s="70" t="s">
        <v>129</v>
      </c>
      <c r="M4" s="70" t="s">
        <v>100</v>
      </c>
      <c r="N4" s="70" t="s">
        <v>140</v>
      </c>
      <c r="O4" s="70" t="s">
        <v>107</v>
      </c>
      <c r="P4" s="70" t="s">
        <v>81</v>
      </c>
    </row>
    <row r="5" spans="1:16" x14ac:dyDescent="0.2">
      <c r="A5" s="70" t="s">
        <v>37</v>
      </c>
      <c r="C5" s="70" t="s">
        <v>65</v>
      </c>
      <c r="D5" s="70" t="s">
        <v>146</v>
      </c>
      <c r="E5" s="70" t="s">
        <v>71</v>
      </c>
      <c r="F5" s="70" t="s">
        <v>139</v>
      </c>
      <c r="G5" s="70" t="s">
        <v>85</v>
      </c>
      <c r="H5" s="70" t="s">
        <v>135</v>
      </c>
      <c r="I5" s="70" t="s">
        <v>92</v>
      </c>
      <c r="J5" s="70" t="s">
        <v>113</v>
      </c>
      <c r="K5" s="70" t="s">
        <v>124</v>
      </c>
      <c r="L5" s="70" t="s">
        <v>122</v>
      </c>
      <c r="M5" s="70" t="s">
        <v>99</v>
      </c>
      <c r="N5" s="70" t="s">
        <v>139</v>
      </c>
      <c r="O5" s="70" t="s">
        <v>108</v>
      </c>
      <c r="P5" s="70" t="s">
        <v>79</v>
      </c>
    </row>
    <row r="6" spans="1:16" x14ac:dyDescent="0.2">
      <c r="A6" s="70" t="s">
        <v>38</v>
      </c>
      <c r="C6" s="70" t="s">
        <v>62</v>
      </c>
      <c r="D6" s="70" t="s">
        <v>68</v>
      </c>
      <c r="E6" s="70" t="s">
        <v>70</v>
      </c>
      <c r="F6" s="70" t="s">
        <v>138</v>
      </c>
      <c r="G6" s="70" t="s">
        <v>84</v>
      </c>
      <c r="H6" s="70" t="s">
        <v>134</v>
      </c>
      <c r="I6" s="70" t="s">
        <v>142</v>
      </c>
      <c r="J6" s="70" t="s">
        <v>101</v>
      </c>
      <c r="K6" s="70" t="s">
        <v>95</v>
      </c>
      <c r="L6" s="70" t="s">
        <v>99</v>
      </c>
      <c r="M6" s="70" t="s">
        <v>98</v>
      </c>
      <c r="N6" s="70" t="s">
        <v>138</v>
      </c>
      <c r="O6" s="70" t="s">
        <v>133</v>
      </c>
      <c r="P6" s="70" t="s">
        <v>123</v>
      </c>
    </row>
    <row r="7" spans="1:16" x14ac:dyDescent="0.2">
      <c r="A7" s="70" t="s">
        <v>39</v>
      </c>
      <c r="C7" s="70" t="s">
        <v>137</v>
      </c>
      <c r="D7" s="70" t="s">
        <v>141</v>
      </c>
      <c r="E7" s="70" t="s">
        <v>74</v>
      </c>
      <c r="F7" s="70" t="s">
        <v>137</v>
      </c>
      <c r="G7" s="70" t="s">
        <v>83</v>
      </c>
      <c r="H7" s="70" t="s">
        <v>87</v>
      </c>
      <c r="I7" s="70" t="s">
        <v>141</v>
      </c>
      <c r="J7" s="70" t="s">
        <v>95</v>
      </c>
      <c r="K7" s="70" t="s">
        <v>122</v>
      </c>
      <c r="L7" s="70" t="s">
        <v>116</v>
      </c>
      <c r="M7" s="70" t="s">
        <v>106</v>
      </c>
      <c r="N7" s="70" t="s">
        <v>102</v>
      </c>
      <c r="O7" s="70" t="s">
        <v>128</v>
      </c>
      <c r="P7" s="70" t="s">
        <v>80</v>
      </c>
    </row>
    <row r="8" spans="1:16" x14ac:dyDescent="0.2">
      <c r="A8" s="70" t="s">
        <v>40</v>
      </c>
      <c r="C8" s="70" t="s">
        <v>136</v>
      </c>
      <c r="D8" s="70" t="s">
        <v>140</v>
      </c>
      <c r="F8" s="70" t="s">
        <v>136</v>
      </c>
      <c r="H8" s="70" t="s">
        <v>89</v>
      </c>
      <c r="I8" s="70" t="s">
        <v>140</v>
      </c>
      <c r="J8" s="70" t="s">
        <v>119</v>
      </c>
      <c r="K8" s="70" t="s">
        <v>130</v>
      </c>
      <c r="L8" s="70" t="s">
        <v>106</v>
      </c>
      <c r="M8" s="70" t="s">
        <v>102</v>
      </c>
      <c r="N8" s="70" t="s">
        <v>417</v>
      </c>
      <c r="O8" s="70" t="s">
        <v>119</v>
      </c>
      <c r="P8" s="70" t="s">
        <v>78</v>
      </c>
    </row>
    <row r="9" spans="1:16" x14ac:dyDescent="0.2">
      <c r="A9" s="70" t="s">
        <v>41</v>
      </c>
      <c r="C9" s="70" t="s">
        <v>135</v>
      </c>
      <c r="D9" s="70" t="s">
        <v>139</v>
      </c>
      <c r="F9" s="70" t="s">
        <v>135</v>
      </c>
      <c r="H9" s="70" t="s">
        <v>92</v>
      </c>
      <c r="I9" s="70" t="s">
        <v>139</v>
      </c>
      <c r="J9" s="70" t="s">
        <v>97</v>
      </c>
      <c r="K9" s="70" t="s">
        <v>119</v>
      </c>
      <c r="L9" s="70" t="s">
        <v>121</v>
      </c>
      <c r="M9" s="70" t="s">
        <v>129</v>
      </c>
      <c r="N9" s="70" t="s">
        <v>104</v>
      </c>
      <c r="O9" s="70" t="s">
        <v>109</v>
      </c>
    </row>
    <row r="10" spans="1:16" x14ac:dyDescent="0.2">
      <c r="A10" s="70" t="s">
        <v>42</v>
      </c>
      <c r="C10" s="70" t="s">
        <v>134</v>
      </c>
      <c r="D10" s="70" t="s">
        <v>138</v>
      </c>
      <c r="F10" s="70" t="s">
        <v>134</v>
      </c>
      <c r="H10" s="70" t="s">
        <v>86</v>
      </c>
      <c r="I10" s="70" t="s">
        <v>138</v>
      </c>
      <c r="J10" s="70" t="s">
        <v>112</v>
      </c>
      <c r="K10" s="70" t="s">
        <v>94</v>
      </c>
      <c r="L10" s="70" t="s">
        <v>101</v>
      </c>
      <c r="M10" s="70" t="s">
        <v>124</v>
      </c>
      <c r="N10" s="70" t="s">
        <v>105</v>
      </c>
      <c r="O10" s="70" t="s">
        <v>118</v>
      </c>
    </row>
    <row r="11" spans="1:16" x14ac:dyDescent="0.2">
      <c r="A11" s="70" t="s">
        <v>43</v>
      </c>
      <c r="D11" s="70" t="s">
        <v>67</v>
      </c>
      <c r="F11" s="70" t="s">
        <v>132</v>
      </c>
      <c r="H11" s="70" t="s">
        <v>91</v>
      </c>
      <c r="I11" s="70" t="s">
        <v>137</v>
      </c>
      <c r="K11" s="70" t="s">
        <v>97</v>
      </c>
      <c r="M11" s="70" t="s">
        <v>101</v>
      </c>
      <c r="N11" s="70" t="s">
        <v>127</v>
      </c>
    </row>
    <row r="12" spans="1:16" x14ac:dyDescent="0.2">
      <c r="A12" s="70" t="s">
        <v>44</v>
      </c>
      <c r="F12" s="70" t="s">
        <v>74</v>
      </c>
      <c r="H12" s="70" t="s">
        <v>88</v>
      </c>
      <c r="I12" s="70" t="s">
        <v>136</v>
      </c>
      <c r="K12" s="70" t="s">
        <v>101</v>
      </c>
      <c r="N12" s="70" t="s">
        <v>103</v>
      </c>
    </row>
    <row r="13" spans="1:16" x14ac:dyDescent="0.2">
      <c r="A13" s="70" t="s">
        <v>45</v>
      </c>
      <c r="F13" s="70" t="s">
        <v>77</v>
      </c>
      <c r="H13" s="70" t="s">
        <v>126</v>
      </c>
      <c r="I13" s="70" t="s">
        <v>135</v>
      </c>
      <c r="K13" s="70" t="s">
        <v>96</v>
      </c>
      <c r="N13" s="70" t="s">
        <v>144</v>
      </c>
    </row>
    <row r="14" spans="1:16" x14ac:dyDescent="0.2">
      <c r="A14" s="70" t="s">
        <v>46</v>
      </c>
      <c r="F14" s="70" t="s">
        <v>76</v>
      </c>
      <c r="H14" s="70" t="s">
        <v>93</v>
      </c>
      <c r="I14" s="70" t="s">
        <v>134</v>
      </c>
    </row>
    <row r="15" spans="1:16" x14ac:dyDescent="0.2">
      <c r="A15" s="70" t="s">
        <v>47</v>
      </c>
      <c r="F15" s="70" t="s">
        <v>131</v>
      </c>
      <c r="I15" s="70" t="s">
        <v>91</v>
      </c>
    </row>
    <row r="16" spans="1:16" x14ac:dyDescent="0.2">
      <c r="F16" s="70" t="s">
        <v>75</v>
      </c>
      <c r="I16" s="70" t="s">
        <v>143</v>
      </c>
    </row>
    <row r="17" spans="6:9" x14ac:dyDescent="0.2">
      <c r="F17" s="70" t="s">
        <v>119</v>
      </c>
      <c r="I17" s="70" t="s">
        <v>125</v>
      </c>
    </row>
    <row r="18" spans="6:9" x14ac:dyDescent="0.2">
      <c r="I18" s="70" t="s">
        <v>90</v>
      </c>
    </row>
    <row r="19" spans="6:9" x14ac:dyDescent="0.2">
      <c r="I19" s="70" t="s">
        <v>117</v>
      </c>
    </row>
    <row r="33" spans="1:2" x14ac:dyDescent="0.2">
      <c r="A33" s="65"/>
    </row>
    <row r="44" spans="1:2" x14ac:dyDescent="0.2">
      <c r="B44" s="71"/>
    </row>
    <row r="46" spans="1:2" x14ac:dyDescent="0.2">
      <c r="B46" s="7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X101"/>
  <sheetViews>
    <sheetView showGridLines="0" zoomScale="90" workbookViewId="0">
      <selection activeCell="A2" sqref="A2:T2"/>
    </sheetView>
  </sheetViews>
  <sheetFormatPr baseColWidth="10" defaultColWidth="6.28515625" defaultRowHeight="12.75" x14ac:dyDescent="0.2"/>
  <cols>
    <col min="1" max="1" width="5.28515625" style="1" bestFit="1" customWidth="1"/>
    <col min="2" max="2" width="4.140625" customWidth="1"/>
    <col min="3" max="3" width="1.7109375" customWidth="1"/>
    <col min="4" max="4" width="11" customWidth="1"/>
    <col min="5" max="5" width="2.7109375" customWidth="1"/>
    <col min="6" max="6" width="24.42578125" bestFit="1" customWidth="1"/>
    <col min="7" max="7" width="1.5703125" bestFit="1" customWidth="1"/>
    <col min="8" max="8" width="24.42578125" style="3" bestFit="1" customWidth="1"/>
    <col min="9" max="9" width="19.5703125" hidden="1" customWidth="1"/>
    <col min="10" max="10" width="2.28515625" bestFit="1" customWidth="1"/>
    <col min="11" max="11" width="6.28515625" hidden="1" customWidth="1"/>
    <col min="12" max="12" width="5.5703125" bestFit="1" customWidth="1"/>
    <col min="13" max="13" width="1.5703125" bestFit="1" customWidth="1"/>
    <col min="14" max="14" width="5.5703125" bestFit="1" customWidth="1"/>
    <col min="15" max="15" width="3" customWidth="1"/>
    <col min="16" max="16" width="6.7109375" bestFit="1" customWidth="1"/>
    <col min="17" max="17" width="1.5703125" bestFit="1" customWidth="1"/>
    <col min="18" max="18" width="6.7109375" bestFit="1" customWidth="1"/>
    <col min="19" max="19" width="2.85546875" customWidth="1"/>
    <col min="20" max="20" width="6.140625" bestFit="1" customWidth="1"/>
    <col min="21" max="21" width="6.28515625" customWidth="1"/>
    <col min="22" max="22" width="3.28515625" hidden="1" customWidth="1"/>
    <col min="23" max="23" width="2" hidden="1" customWidth="1"/>
    <col min="24" max="24" width="3.28515625" hidden="1" customWidth="1"/>
  </cols>
  <sheetData>
    <row r="1" spans="1:24" ht="24.95" customHeight="1" thickBot="1" x14ac:dyDescent="0.25"/>
    <row r="2" spans="1:24" ht="32.1" customHeight="1" thickBot="1" x14ac:dyDescent="0.25">
      <c r="A2" s="238" t="s">
        <v>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</row>
    <row r="3" spans="1:24" ht="12.75" customHeight="1" thickBot="1" x14ac:dyDescent="0.25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4" s="51" customFormat="1" ht="12.75" customHeight="1" thickBot="1" x14ac:dyDescent="0.25">
      <c r="A4" s="71"/>
      <c r="B4" s="49"/>
      <c r="C4" s="49"/>
      <c r="D4" s="83"/>
      <c r="E4" s="55" t="s">
        <v>15</v>
      </c>
      <c r="F4" s="63">
        <f>V101*2+W101</f>
        <v>177</v>
      </c>
      <c r="G4" s="219" t="s">
        <v>1</v>
      </c>
      <c r="H4" s="62">
        <f>X101*2+W101</f>
        <v>5</v>
      </c>
      <c r="I4" s="63"/>
      <c r="J4" s="58"/>
      <c r="K4" s="62"/>
      <c r="L4" s="61">
        <f>SUBTOTAL(9,L8:L100)</f>
        <v>2015</v>
      </c>
      <c r="M4" s="59" t="s">
        <v>1</v>
      </c>
      <c r="N4" s="59">
        <f>SUBTOTAL(9,N8:N100)</f>
        <v>897</v>
      </c>
      <c r="O4" s="59"/>
      <c r="P4" s="59">
        <f>SUBTOTAL(9,P8:P100)</f>
        <v>7837</v>
      </c>
      <c r="Q4" s="59" t="s">
        <v>1</v>
      </c>
      <c r="R4" s="59">
        <f>SUBTOTAL(9,R8:R100)</f>
        <v>5307</v>
      </c>
      <c r="S4" s="59"/>
      <c r="T4" s="60">
        <f>SUBTOTAL(9,T8:T100)</f>
        <v>2530</v>
      </c>
    </row>
    <row r="5" spans="1:24" ht="12.75" customHeight="1" x14ac:dyDescent="0.2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4" s="65" customFormat="1" ht="12.75" customHeight="1" x14ac:dyDescent="0.2">
      <c r="A6" s="220" t="s">
        <v>30</v>
      </c>
      <c r="B6" s="68" t="s">
        <v>12</v>
      </c>
      <c r="C6" s="67"/>
      <c r="D6" s="67" t="s">
        <v>2</v>
      </c>
      <c r="E6" s="221"/>
      <c r="F6" s="221"/>
      <c r="G6" s="221"/>
      <c r="H6" s="68"/>
      <c r="I6" s="68" t="s">
        <v>16</v>
      </c>
      <c r="J6" s="79"/>
      <c r="K6" s="67"/>
      <c r="L6" s="221"/>
      <c r="M6" s="67" t="s">
        <v>7</v>
      </c>
      <c r="N6" s="67"/>
      <c r="O6" s="67"/>
      <c r="P6" s="67"/>
      <c r="Q6" s="67" t="s">
        <v>8</v>
      </c>
      <c r="R6" s="67"/>
      <c r="S6" s="67"/>
      <c r="T6" s="66" t="s">
        <v>17</v>
      </c>
    </row>
    <row r="7" spans="1:24" ht="6.95" customHeight="1" x14ac:dyDescent="0.2">
      <c r="A7" s="69"/>
      <c r="B7" s="47">
        <v>91</v>
      </c>
      <c r="C7" s="4"/>
      <c r="D7" s="4"/>
      <c r="E7" s="4"/>
      <c r="F7" s="4"/>
      <c r="G7" s="4"/>
      <c r="H7" s="7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x14ac:dyDescent="0.2">
      <c r="A8" s="196">
        <v>1</v>
      </c>
      <c r="B8" s="69">
        <v>35</v>
      </c>
      <c r="C8" s="4"/>
      <c r="D8" s="46">
        <v>31062</v>
      </c>
      <c r="E8" s="88"/>
      <c r="F8" s="4" t="s">
        <v>34</v>
      </c>
      <c r="G8" s="45" t="s">
        <v>0</v>
      </c>
      <c r="H8" s="4" t="s">
        <v>47</v>
      </c>
      <c r="I8" s="4" t="s">
        <v>48</v>
      </c>
      <c r="J8" s="4"/>
      <c r="K8" s="4"/>
      <c r="L8" s="4">
        <v>32</v>
      </c>
      <c r="M8" s="45" t="s">
        <v>1</v>
      </c>
      <c r="N8" s="4">
        <v>0</v>
      </c>
      <c r="O8" s="4"/>
      <c r="P8" s="4">
        <v>142</v>
      </c>
      <c r="Q8" s="4" t="s">
        <v>1</v>
      </c>
      <c r="R8" s="4">
        <v>45</v>
      </c>
      <c r="S8" s="4"/>
      <c r="T8" s="4">
        <v>97</v>
      </c>
      <c r="V8" s="4">
        <f t="shared" ref="V8:V39" si="0">IF(L8&gt;N8,1,0)</f>
        <v>1</v>
      </c>
      <c r="W8" s="4">
        <f t="shared" ref="W8:W39" si="1">IF(ISNUMBER(N8),IF(L8=N8,1,0),)</f>
        <v>0</v>
      </c>
      <c r="X8" s="4">
        <f t="shared" ref="X8:X39" si="2">IF(L8&lt;N8,1,0)</f>
        <v>0</v>
      </c>
    </row>
    <row r="9" spans="1:24" x14ac:dyDescent="0.2">
      <c r="A9" s="196">
        <v>2</v>
      </c>
      <c r="B9" s="69">
        <v>89</v>
      </c>
      <c r="C9" s="4"/>
      <c r="D9" s="46">
        <v>31221</v>
      </c>
      <c r="E9" s="88"/>
      <c r="F9" s="4" t="s">
        <v>39</v>
      </c>
      <c r="G9" s="45" t="s">
        <v>0</v>
      </c>
      <c r="H9" s="4" t="s">
        <v>37</v>
      </c>
      <c r="I9" s="4" t="s">
        <v>48</v>
      </c>
      <c r="J9" s="4"/>
      <c r="K9" s="4"/>
      <c r="L9" s="4">
        <v>32</v>
      </c>
      <c r="M9" s="45" t="s">
        <v>1</v>
      </c>
      <c r="N9" s="4">
        <v>0</v>
      </c>
      <c r="O9" s="4"/>
      <c r="P9" s="4">
        <v>80</v>
      </c>
      <c r="Q9" s="4" t="s">
        <v>1</v>
      </c>
      <c r="R9" s="4">
        <v>0</v>
      </c>
      <c r="S9" s="4"/>
      <c r="T9" s="4">
        <v>80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x14ac:dyDescent="0.2">
      <c r="A10" s="196">
        <v>3</v>
      </c>
      <c r="B10" s="69">
        <v>88</v>
      </c>
      <c r="C10" s="4"/>
      <c r="D10" s="46">
        <v>31221</v>
      </c>
      <c r="E10" s="88"/>
      <c r="F10" s="4" t="s">
        <v>34</v>
      </c>
      <c r="G10" s="45" t="s">
        <v>0</v>
      </c>
      <c r="H10" s="4" t="s">
        <v>37</v>
      </c>
      <c r="I10" s="4" t="s">
        <v>48</v>
      </c>
      <c r="J10" s="4"/>
      <c r="K10" s="4"/>
      <c r="L10" s="4">
        <v>32</v>
      </c>
      <c r="M10" s="45" t="s">
        <v>1</v>
      </c>
      <c r="N10" s="4">
        <v>0</v>
      </c>
      <c r="O10" s="4"/>
      <c r="P10" s="4">
        <v>80</v>
      </c>
      <c r="Q10" s="4" t="s">
        <v>1</v>
      </c>
      <c r="R10" s="4">
        <v>0</v>
      </c>
      <c r="S10" s="4"/>
      <c r="T10" s="4">
        <v>80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x14ac:dyDescent="0.2">
      <c r="A11" s="196">
        <v>4</v>
      </c>
      <c r="B11" s="69">
        <v>87</v>
      </c>
      <c r="C11" s="4"/>
      <c r="D11" s="46">
        <v>31221</v>
      </c>
      <c r="E11" s="88">
        <v>1</v>
      </c>
      <c r="F11" s="4" t="s">
        <v>40</v>
      </c>
      <c r="G11" s="45" t="s">
        <v>0</v>
      </c>
      <c r="H11" s="4" t="s">
        <v>37</v>
      </c>
      <c r="I11" s="4" t="s">
        <v>48</v>
      </c>
      <c r="J11" s="4"/>
      <c r="K11" s="4"/>
      <c r="L11" s="4">
        <v>32</v>
      </c>
      <c r="M11" s="45" t="s">
        <v>1</v>
      </c>
      <c r="N11" s="4">
        <v>0</v>
      </c>
      <c r="O11" s="4"/>
      <c r="P11" s="4">
        <v>80</v>
      </c>
      <c r="Q11" s="4" t="s">
        <v>1</v>
      </c>
      <c r="R11" s="4">
        <v>0</v>
      </c>
      <c r="S11" s="4"/>
      <c r="T11" s="4">
        <v>80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x14ac:dyDescent="0.2">
      <c r="A12" s="196">
        <v>5</v>
      </c>
      <c r="B12" s="69">
        <v>84</v>
      </c>
      <c r="C12" s="4"/>
      <c r="D12" s="46">
        <v>31213</v>
      </c>
      <c r="E12" s="88"/>
      <c r="F12" s="4" t="s">
        <v>40</v>
      </c>
      <c r="G12" s="45" t="s">
        <v>0</v>
      </c>
      <c r="H12" s="4" t="s">
        <v>45</v>
      </c>
      <c r="I12" s="4" t="s">
        <v>48</v>
      </c>
      <c r="J12" s="4"/>
      <c r="K12" s="4"/>
      <c r="L12" s="4">
        <v>32</v>
      </c>
      <c r="M12" s="45" t="s">
        <v>1</v>
      </c>
      <c r="N12" s="4">
        <v>0</v>
      </c>
      <c r="O12" s="4"/>
      <c r="P12" s="4">
        <v>80</v>
      </c>
      <c r="Q12" s="4" t="s">
        <v>1</v>
      </c>
      <c r="R12" s="4">
        <v>0</v>
      </c>
      <c r="S12" s="4"/>
      <c r="T12" s="4">
        <v>80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x14ac:dyDescent="0.2">
      <c r="A13" s="196">
        <v>6</v>
      </c>
      <c r="B13" s="69">
        <v>65</v>
      </c>
      <c r="C13" s="4"/>
      <c r="D13" s="46">
        <v>31175</v>
      </c>
      <c r="E13" s="88"/>
      <c r="F13" s="4" t="s">
        <v>37</v>
      </c>
      <c r="G13" s="45" t="s">
        <v>0</v>
      </c>
      <c r="H13" s="4" t="s">
        <v>35</v>
      </c>
      <c r="I13" s="4" t="s">
        <v>48</v>
      </c>
      <c r="J13" s="4"/>
      <c r="K13" s="4"/>
      <c r="L13" s="4">
        <v>32</v>
      </c>
      <c r="M13" s="45" t="s">
        <v>1</v>
      </c>
      <c r="N13" s="4">
        <v>0</v>
      </c>
      <c r="O13" s="4"/>
      <c r="P13" s="4">
        <v>80</v>
      </c>
      <c r="Q13" s="4" t="s">
        <v>1</v>
      </c>
      <c r="R13" s="4">
        <v>0</v>
      </c>
      <c r="S13" s="4"/>
      <c r="T13" s="4">
        <v>80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x14ac:dyDescent="0.2">
      <c r="A14" s="196">
        <v>7</v>
      </c>
      <c r="B14" s="69">
        <v>82</v>
      </c>
      <c r="C14" s="4"/>
      <c r="D14" s="46">
        <v>31210</v>
      </c>
      <c r="E14" s="88"/>
      <c r="F14" s="4" t="s">
        <v>34</v>
      </c>
      <c r="G14" s="45" t="s">
        <v>0</v>
      </c>
      <c r="H14" s="4" t="s">
        <v>45</v>
      </c>
      <c r="I14" s="4" t="s">
        <v>48</v>
      </c>
      <c r="J14" s="4"/>
      <c r="K14" s="4"/>
      <c r="L14" s="4">
        <v>30</v>
      </c>
      <c r="M14" s="45" t="s">
        <v>1</v>
      </c>
      <c r="N14" s="4">
        <v>2</v>
      </c>
      <c r="O14" s="4"/>
      <c r="P14" s="4">
        <v>119</v>
      </c>
      <c r="Q14" s="4" t="s">
        <v>1</v>
      </c>
      <c r="R14" s="4">
        <v>44</v>
      </c>
      <c r="S14" s="4"/>
      <c r="T14" s="4">
        <v>75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x14ac:dyDescent="0.2">
      <c r="A15" s="196">
        <v>8</v>
      </c>
      <c r="B15" s="69">
        <v>66</v>
      </c>
      <c r="C15" s="4"/>
      <c r="D15" s="46">
        <v>31177</v>
      </c>
      <c r="E15" s="88"/>
      <c r="F15" s="4" t="s">
        <v>45</v>
      </c>
      <c r="G15" s="45" t="s">
        <v>0</v>
      </c>
      <c r="H15" s="4" t="s">
        <v>37</v>
      </c>
      <c r="I15" s="4" t="s">
        <v>48</v>
      </c>
      <c r="J15" s="4"/>
      <c r="K15" s="4"/>
      <c r="L15" s="4">
        <v>30</v>
      </c>
      <c r="M15" s="45" t="s">
        <v>1</v>
      </c>
      <c r="N15" s="4">
        <v>2</v>
      </c>
      <c r="O15" s="4"/>
      <c r="P15" s="4">
        <v>104</v>
      </c>
      <c r="Q15" s="4" t="s">
        <v>1</v>
      </c>
      <c r="R15" s="4">
        <v>33</v>
      </c>
      <c r="S15" s="4"/>
      <c r="T15" s="4">
        <v>71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x14ac:dyDescent="0.2">
      <c r="A16" s="196">
        <v>9</v>
      </c>
      <c r="B16" s="69">
        <v>50</v>
      </c>
      <c r="C16" s="4"/>
      <c r="D16" s="46">
        <v>31097</v>
      </c>
      <c r="E16" s="88"/>
      <c r="F16" s="4" t="s">
        <v>43</v>
      </c>
      <c r="G16" s="45" t="s">
        <v>0</v>
      </c>
      <c r="H16" s="4" t="s">
        <v>37</v>
      </c>
      <c r="I16" s="4" t="s">
        <v>48</v>
      </c>
      <c r="J16" s="4"/>
      <c r="K16" s="4"/>
      <c r="L16" s="4">
        <v>30</v>
      </c>
      <c r="M16" s="45" t="s">
        <v>1</v>
      </c>
      <c r="N16" s="4">
        <v>2</v>
      </c>
      <c r="O16" s="4"/>
      <c r="P16" s="4">
        <v>95</v>
      </c>
      <c r="Q16" s="4" t="s">
        <v>1</v>
      </c>
      <c r="R16" s="4">
        <v>29</v>
      </c>
      <c r="S16" s="4"/>
      <c r="T16" s="4">
        <v>66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x14ac:dyDescent="0.2">
      <c r="A17" s="196">
        <v>10</v>
      </c>
      <c r="B17" s="69">
        <v>71</v>
      </c>
      <c r="C17" s="4"/>
      <c r="D17" s="46">
        <v>31196</v>
      </c>
      <c r="E17" s="88">
        <v>1</v>
      </c>
      <c r="F17" s="4" t="s">
        <v>41</v>
      </c>
      <c r="G17" s="45" t="s">
        <v>0</v>
      </c>
      <c r="H17" s="4" t="s">
        <v>37</v>
      </c>
      <c r="I17" s="4" t="s">
        <v>48</v>
      </c>
      <c r="J17" s="4"/>
      <c r="K17" s="4"/>
      <c r="L17" s="4">
        <v>30</v>
      </c>
      <c r="M17" s="45" t="s">
        <v>1</v>
      </c>
      <c r="N17" s="4">
        <v>2</v>
      </c>
      <c r="O17" s="4"/>
      <c r="P17" s="4">
        <v>94</v>
      </c>
      <c r="Q17" s="4" t="s">
        <v>1</v>
      </c>
      <c r="R17" s="4">
        <v>34</v>
      </c>
      <c r="S17" s="4"/>
      <c r="T17" s="4">
        <v>60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x14ac:dyDescent="0.2">
      <c r="A18" s="196">
        <v>11</v>
      </c>
      <c r="B18" s="69">
        <v>14</v>
      </c>
      <c r="C18" s="4"/>
      <c r="D18" s="46">
        <v>30978</v>
      </c>
      <c r="E18" s="88"/>
      <c r="F18" s="4" t="s">
        <v>34</v>
      </c>
      <c r="G18" s="45" t="s">
        <v>0</v>
      </c>
      <c r="H18" s="4" t="s">
        <v>40</v>
      </c>
      <c r="I18" s="4" t="s">
        <v>48</v>
      </c>
      <c r="J18" s="4"/>
      <c r="K18" s="4"/>
      <c r="L18" s="4">
        <v>29</v>
      </c>
      <c r="M18" s="45" t="s">
        <v>1</v>
      </c>
      <c r="N18" s="4">
        <v>3</v>
      </c>
      <c r="O18" s="4"/>
      <c r="P18" s="4">
        <v>135</v>
      </c>
      <c r="Q18" s="4" t="s">
        <v>1</v>
      </c>
      <c r="R18" s="4">
        <v>53</v>
      </c>
      <c r="S18" s="4"/>
      <c r="T18" s="4">
        <v>82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x14ac:dyDescent="0.2">
      <c r="A19" s="196">
        <v>12</v>
      </c>
      <c r="B19" s="69">
        <v>23</v>
      </c>
      <c r="C19" s="4"/>
      <c r="D19" s="46">
        <v>30998</v>
      </c>
      <c r="E19" s="88">
        <v>1</v>
      </c>
      <c r="F19" s="4" t="s">
        <v>39</v>
      </c>
      <c r="G19" s="45" t="s">
        <v>0</v>
      </c>
      <c r="H19" s="4" t="s">
        <v>47</v>
      </c>
      <c r="I19" s="4" t="s">
        <v>48</v>
      </c>
      <c r="J19" s="4"/>
      <c r="K19" s="4"/>
      <c r="L19" s="4">
        <v>28</v>
      </c>
      <c r="M19" s="45" t="s">
        <v>1</v>
      </c>
      <c r="N19" s="4">
        <v>4</v>
      </c>
      <c r="O19" s="4"/>
      <c r="P19" s="4">
        <v>162</v>
      </c>
      <c r="Q19" s="4" t="s">
        <v>1</v>
      </c>
      <c r="R19" s="4">
        <v>71</v>
      </c>
      <c r="S19" s="4"/>
      <c r="T19" s="4">
        <v>91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x14ac:dyDescent="0.2">
      <c r="A20" s="196">
        <v>13</v>
      </c>
      <c r="B20" s="69">
        <v>29</v>
      </c>
      <c r="C20" s="4"/>
      <c r="D20" s="46">
        <v>31020</v>
      </c>
      <c r="E20" s="88">
        <v>1</v>
      </c>
      <c r="F20" s="4" t="s">
        <v>34</v>
      </c>
      <c r="G20" s="45" t="s">
        <v>0</v>
      </c>
      <c r="H20" s="4" t="s">
        <v>36</v>
      </c>
      <c r="I20" s="4" t="s">
        <v>48</v>
      </c>
      <c r="J20" s="4"/>
      <c r="K20" s="4"/>
      <c r="L20" s="4">
        <v>28</v>
      </c>
      <c r="M20" s="45" t="s">
        <v>1</v>
      </c>
      <c r="N20" s="4">
        <v>4</v>
      </c>
      <c r="O20" s="4"/>
      <c r="P20" s="4">
        <v>100</v>
      </c>
      <c r="Q20" s="4" t="s">
        <v>1</v>
      </c>
      <c r="R20" s="4">
        <v>45</v>
      </c>
      <c r="S20" s="4"/>
      <c r="T20" s="4">
        <v>55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x14ac:dyDescent="0.2">
      <c r="A21" s="196">
        <v>14</v>
      </c>
      <c r="B21" s="69">
        <v>45</v>
      </c>
      <c r="C21" s="4"/>
      <c r="D21" s="46">
        <v>31089</v>
      </c>
      <c r="E21" s="88">
        <v>1</v>
      </c>
      <c r="F21" s="4" t="s">
        <v>34</v>
      </c>
      <c r="G21" s="45" t="s">
        <v>0</v>
      </c>
      <c r="H21" s="4" t="s">
        <v>43</v>
      </c>
      <c r="I21" s="4" t="s">
        <v>48</v>
      </c>
      <c r="J21" s="4"/>
      <c r="K21" s="4"/>
      <c r="L21" s="4">
        <v>27</v>
      </c>
      <c r="M21" s="45" t="s">
        <v>1</v>
      </c>
      <c r="N21" s="4">
        <v>5</v>
      </c>
      <c r="O21" s="4"/>
      <c r="P21" s="4">
        <v>103</v>
      </c>
      <c r="Q21" s="4" t="s">
        <v>1</v>
      </c>
      <c r="R21" s="4">
        <v>55</v>
      </c>
      <c r="S21" s="4"/>
      <c r="T21" s="4">
        <v>48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x14ac:dyDescent="0.2">
      <c r="A22" s="196">
        <v>15</v>
      </c>
      <c r="B22" s="69">
        <v>70</v>
      </c>
      <c r="C22" s="4"/>
      <c r="D22" s="46">
        <v>31195</v>
      </c>
      <c r="E22" s="88">
        <v>1</v>
      </c>
      <c r="F22" s="4" t="s">
        <v>41</v>
      </c>
      <c r="G22" s="45" t="s">
        <v>0</v>
      </c>
      <c r="H22" s="4" t="s">
        <v>40</v>
      </c>
      <c r="I22" s="4" t="s">
        <v>48</v>
      </c>
      <c r="J22" s="4"/>
      <c r="K22" s="4"/>
      <c r="L22" s="4">
        <v>27</v>
      </c>
      <c r="M22" s="45" t="s">
        <v>1</v>
      </c>
      <c r="N22" s="4">
        <v>5</v>
      </c>
      <c r="O22" s="4"/>
      <c r="P22" s="4">
        <v>99</v>
      </c>
      <c r="Q22" s="4" t="s">
        <v>1</v>
      </c>
      <c r="R22" s="4">
        <v>58</v>
      </c>
      <c r="S22" s="4"/>
      <c r="T22" s="4">
        <v>41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x14ac:dyDescent="0.2">
      <c r="A23" s="196">
        <v>16</v>
      </c>
      <c r="B23" s="69">
        <v>73</v>
      </c>
      <c r="C23" s="4"/>
      <c r="D23" s="46">
        <v>31196</v>
      </c>
      <c r="E23" s="88">
        <v>1</v>
      </c>
      <c r="F23" s="4" t="s">
        <v>34</v>
      </c>
      <c r="G23" s="45" t="s">
        <v>0</v>
      </c>
      <c r="H23" s="4" t="s">
        <v>44</v>
      </c>
      <c r="I23" s="4" t="s">
        <v>48</v>
      </c>
      <c r="J23" s="4"/>
      <c r="K23" s="4"/>
      <c r="L23" s="4">
        <v>26</v>
      </c>
      <c r="M23" s="45" t="s">
        <v>1</v>
      </c>
      <c r="N23" s="4">
        <v>6</v>
      </c>
      <c r="O23" s="4"/>
      <c r="P23" s="4">
        <v>134</v>
      </c>
      <c r="Q23" s="4" t="s">
        <v>1</v>
      </c>
      <c r="R23" s="4">
        <v>65</v>
      </c>
      <c r="S23" s="4"/>
      <c r="T23" s="4">
        <v>69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x14ac:dyDescent="0.2">
      <c r="A24" s="196">
        <v>17</v>
      </c>
      <c r="B24" s="69">
        <v>91</v>
      </c>
      <c r="C24" s="4"/>
      <c r="D24" s="46">
        <v>31245</v>
      </c>
      <c r="E24" s="88"/>
      <c r="F24" s="4" t="s">
        <v>34</v>
      </c>
      <c r="G24" s="45" t="s">
        <v>0</v>
      </c>
      <c r="H24" s="4" t="s">
        <v>41</v>
      </c>
      <c r="I24" s="4" t="s">
        <v>48</v>
      </c>
      <c r="J24" s="4"/>
      <c r="K24" s="4"/>
      <c r="L24" s="4">
        <v>26</v>
      </c>
      <c r="M24" s="45" t="s">
        <v>1</v>
      </c>
      <c r="N24" s="4">
        <v>6</v>
      </c>
      <c r="O24" s="4"/>
      <c r="P24" s="4">
        <v>110</v>
      </c>
      <c r="Q24" s="4" t="s">
        <v>1</v>
      </c>
      <c r="R24" s="4">
        <v>56</v>
      </c>
      <c r="S24" s="4"/>
      <c r="T24" s="4">
        <v>54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x14ac:dyDescent="0.2">
      <c r="A25" s="196">
        <v>18</v>
      </c>
      <c r="B25" s="69">
        <v>81</v>
      </c>
      <c r="C25" s="4"/>
      <c r="D25" s="46">
        <v>31209</v>
      </c>
      <c r="E25" s="88"/>
      <c r="F25" s="4" t="s">
        <v>34</v>
      </c>
      <c r="G25" s="45" t="s">
        <v>0</v>
      </c>
      <c r="H25" s="4" t="s">
        <v>42</v>
      </c>
      <c r="I25" s="4" t="s">
        <v>48</v>
      </c>
      <c r="J25" s="4"/>
      <c r="K25" s="4"/>
      <c r="L25" s="4">
        <v>26</v>
      </c>
      <c r="M25" s="45" t="s">
        <v>1</v>
      </c>
      <c r="N25" s="4">
        <v>6</v>
      </c>
      <c r="O25" s="4"/>
      <c r="P25" s="4">
        <v>109</v>
      </c>
      <c r="Q25" s="4" t="s">
        <v>1</v>
      </c>
      <c r="R25" s="4">
        <v>58</v>
      </c>
      <c r="S25" s="4"/>
      <c r="T25" s="4">
        <v>51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x14ac:dyDescent="0.2">
      <c r="A26" s="196">
        <v>19</v>
      </c>
      <c r="B26" s="69">
        <v>52</v>
      </c>
      <c r="C26" s="4"/>
      <c r="D26" s="46">
        <v>31103</v>
      </c>
      <c r="E26" s="88"/>
      <c r="F26" s="4" t="s">
        <v>39</v>
      </c>
      <c r="G26" s="45" t="s">
        <v>0</v>
      </c>
      <c r="H26" s="4" t="s">
        <v>43</v>
      </c>
      <c r="I26" s="4" t="s">
        <v>48</v>
      </c>
      <c r="J26" s="4"/>
      <c r="K26" s="4"/>
      <c r="L26" s="4">
        <v>26</v>
      </c>
      <c r="M26" s="45" t="s">
        <v>1</v>
      </c>
      <c r="N26" s="4">
        <v>6</v>
      </c>
      <c r="O26" s="4"/>
      <c r="P26" s="4">
        <v>88</v>
      </c>
      <c r="Q26" s="4" t="s">
        <v>1</v>
      </c>
      <c r="R26" s="4">
        <v>56</v>
      </c>
      <c r="S26" s="4"/>
      <c r="T26" s="4">
        <v>32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x14ac:dyDescent="0.2">
      <c r="A27" s="196">
        <v>20</v>
      </c>
      <c r="B27" s="69">
        <v>75</v>
      </c>
      <c r="C27" s="4"/>
      <c r="D27" s="46">
        <v>31198</v>
      </c>
      <c r="E27" s="88"/>
      <c r="F27" s="4" t="s">
        <v>41</v>
      </c>
      <c r="G27" s="45" t="s">
        <v>0</v>
      </c>
      <c r="H27" s="4" t="s">
        <v>47</v>
      </c>
      <c r="I27" s="4" t="s">
        <v>48</v>
      </c>
      <c r="J27" s="4"/>
      <c r="K27" s="4"/>
      <c r="L27" s="4">
        <v>25</v>
      </c>
      <c r="M27" s="45" t="s">
        <v>1</v>
      </c>
      <c r="N27" s="4">
        <v>7</v>
      </c>
      <c r="O27" s="4"/>
      <c r="P27" s="4">
        <v>108</v>
      </c>
      <c r="Q27" s="4" t="s">
        <v>1</v>
      </c>
      <c r="R27" s="4">
        <v>57</v>
      </c>
      <c r="S27" s="4"/>
      <c r="T27" s="4">
        <v>51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x14ac:dyDescent="0.2">
      <c r="A28" s="196">
        <v>21</v>
      </c>
      <c r="B28" s="69">
        <v>78</v>
      </c>
      <c r="C28" s="4"/>
      <c r="D28" s="46">
        <v>31208</v>
      </c>
      <c r="E28" s="88">
        <v>1</v>
      </c>
      <c r="F28" s="4" t="s">
        <v>46</v>
      </c>
      <c r="G28" s="45" t="s">
        <v>0</v>
      </c>
      <c r="H28" s="4" t="s">
        <v>47</v>
      </c>
      <c r="I28" s="4" t="s">
        <v>48</v>
      </c>
      <c r="J28" s="4"/>
      <c r="K28" s="4"/>
      <c r="L28" s="4">
        <v>25</v>
      </c>
      <c r="M28" s="45" t="s">
        <v>1</v>
      </c>
      <c r="N28" s="4">
        <v>7</v>
      </c>
      <c r="O28" s="4"/>
      <c r="P28" s="4">
        <v>75</v>
      </c>
      <c r="Q28" s="4" t="s">
        <v>1</v>
      </c>
      <c r="R28" s="4">
        <v>35</v>
      </c>
      <c r="S28" s="4"/>
      <c r="T28" s="4">
        <v>40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x14ac:dyDescent="0.2">
      <c r="A29" s="196">
        <v>22</v>
      </c>
      <c r="B29" s="69">
        <v>62</v>
      </c>
      <c r="C29" s="4"/>
      <c r="D29" s="46">
        <v>31154</v>
      </c>
      <c r="E29" s="88"/>
      <c r="F29" s="4" t="s">
        <v>42</v>
      </c>
      <c r="G29" s="45" t="s">
        <v>0</v>
      </c>
      <c r="H29" s="4" t="s">
        <v>47</v>
      </c>
      <c r="I29" s="4" t="s">
        <v>48</v>
      </c>
      <c r="J29" s="4"/>
      <c r="K29" s="4"/>
      <c r="L29" s="4">
        <v>25</v>
      </c>
      <c r="M29" s="45" t="s">
        <v>1</v>
      </c>
      <c r="N29" s="4">
        <v>7</v>
      </c>
      <c r="O29" s="4"/>
      <c r="P29" s="4">
        <v>94</v>
      </c>
      <c r="Q29" s="4" t="s">
        <v>1</v>
      </c>
      <c r="R29" s="4">
        <v>70</v>
      </c>
      <c r="S29" s="4"/>
      <c r="T29" s="4">
        <v>24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x14ac:dyDescent="0.2">
      <c r="A30" s="196">
        <v>23</v>
      </c>
      <c r="B30" s="69">
        <v>10</v>
      </c>
      <c r="C30" s="4"/>
      <c r="D30" s="46">
        <v>30971</v>
      </c>
      <c r="E30" s="88">
        <v>1</v>
      </c>
      <c r="F30" s="4" t="s">
        <v>39</v>
      </c>
      <c r="G30" s="45" t="s">
        <v>0</v>
      </c>
      <c r="H30" s="4" t="s">
        <v>35</v>
      </c>
      <c r="I30" s="4" t="s">
        <v>48</v>
      </c>
      <c r="J30" s="4"/>
      <c r="K30" s="4"/>
      <c r="L30" s="4">
        <v>25</v>
      </c>
      <c r="M30" s="45" t="s">
        <v>1</v>
      </c>
      <c r="N30" s="4">
        <v>7</v>
      </c>
      <c r="O30" s="4"/>
      <c r="P30" s="4">
        <v>95</v>
      </c>
      <c r="Q30" s="4" t="s">
        <v>1</v>
      </c>
      <c r="R30" s="4">
        <v>75</v>
      </c>
      <c r="S30" s="4"/>
      <c r="T30" s="4">
        <v>20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x14ac:dyDescent="0.2">
      <c r="A31" s="196">
        <v>24</v>
      </c>
      <c r="B31" s="69">
        <v>1</v>
      </c>
      <c r="C31" s="4"/>
      <c r="D31" s="46">
        <v>30936</v>
      </c>
      <c r="E31" s="4"/>
      <c r="F31" s="4" t="s">
        <v>34</v>
      </c>
      <c r="G31" s="45" t="s">
        <v>0</v>
      </c>
      <c r="H31" s="4" t="s">
        <v>35</v>
      </c>
      <c r="I31" s="4" t="s">
        <v>48</v>
      </c>
      <c r="J31" s="4"/>
      <c r="K31" s="4"/>
      <c r="L31" s="4">
        <v>24</v>
      </c>
      <c r="M31" s="45" t="s">
        <v>1</v>
      </c>
      <c r="N31" s="4">
        <v>8</v>
      </c>
      <c r="O31" s="4"/>
      <c r="P31" s="4">
        <v>111</v>
      </c>
      <c r="Q31" s="4" t="s">
        <v>1</v>
      </c>
      <c r="R31" s="4">
        <v>40</v>
      </c>
      <c r="S31" s="4"/>
      <c r="T31" s="4">
        <v>71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 x14ac:dyDescent="0.2">
      <c r="A32" s="196">
        <v>25</v>
      </c>
      <c r="B32" s="69">
        <v>48</v>
      </c>
      <c r="C32" s="4"/>
      <c r="D32" s="46">
        <v>31090</v>
      </c>
      <c r="E32" s="88">
        <v>1</v>
      </c>
      <c r="F32" s="4" t="s">
        <v>34</v>
      </c>
      <c r="G32" s="45" t="s">
        <v>0</v>
      </c>
      <c r="H32" s="4" t="s">
        <v>46</v>
      </c>
      <c r="I32" s="4" t="s">
        <v>48</v>
      </c>
      <c r="J32" s="4"/>
      <c r="K32" s="4"/>
      <c r="L32" s="4">
        <v>24</v>
      </c>
      <c r="M32" s="45" t="s">
        <v>1</v>
      </c>
      <c r="N32" s="4">
        <v>8</v>
      </c>
      <c r="O32" s="4"/>
      <c r="P32" s="4">
        <v>104</v>
      </c>
      <c r="Q32" s="4" t="s">
        <v>1</v>
      </c>
      <c r="R32" s="4">
        <v>50</v>
      </c>
      <c r="S32" s="4"/>
      <c r="T32" s="4">
        <v>54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x14ac:dyDescent="0.2">
      <c r="A33" s="196">
        <v>26</v>
      </c>
      <c r="B33" s="69">
        <v>15</v>
      </c>
      <c r="C33" s="4"/>
      <c r="D33" s="46">
        <v>30979</v>
      </c>
      <c r="E33" s="88"/>
      <c r="F33" s="4" t="s">
        <v>36</v>
      </c>
      <c r="G33" s="45" t="s">
        <v>0</v>
      </c>
      <c r="H33" s="4" t="s">
        <v>47</v>
      </c>
      <c r="I33" s="4" t="s">
        <v>48</v>
      </c>
      <c r="J33" s="4"/>
      <c r="K33" s="4"/>
      <c r="L33" s="4">
        <v>24</v>
      </c>
      <c r="M33" s="45" t="s">
        <v>1</v>
      </c>
      <c r="N33" s="4">
        <v>8</v>
      </c>
      <c r="O33" s="4"/>
      <c r="P33" s="4">
        <v>100</v>
      </c>
      <c r="Q33" s="4" t="s">
        <v>1</v>
      </c>
      <c r="R33" s="4">
        <v>53</v>
      </c>
      <c r="S33" s="4"/>
      <c r="T33" s="4">
        <v>47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 x14ac:dyDescent="0.2">
      <c r="A34" s="196">
        <v>27</v>
      </c>
      <c r="B34" s="69">
        <v>13</v>
      </c>
      <c r="C34" s="4"/>
      <c r="D34" s="46">
        <v>30977</v>
      </c>
      <c r="E34" s="88">
        <v>1</v>
      </c>
      <c r="F34" s="4" t="s">
        <v>34</v>
      </c>
      <c r="G34" s="45" t="s">
        <v>0</v>
      </c>
      <c r="H34" s="4" t="s">
        <v>39</v>
      </c>
      <c r="I34" s="4" t="s">
        <v>48</v>
      </c>
      <c r="J34" s="4"/>
      <c r="K34" s="4"/>
      <c r="L34" s="4">
        <v>24</v>
      </c>
      <c r="M34" s="45" t="s">
        <v>1</v>
      </c>
      <c r="N34" s="4">
        <v>8</v>
      </c>
      <c r="O34" s="4"/>
      <c r="P34" s="4">
        <v>89</v>
      </c>
      <c r="Q34" s="4" t="s">
        <v>1</v>
      </c>
      <c r="R34" s="4">
        <v>43</v>
      </c>
      <c r="S34" s="4"/>
      <c r="T34" s="4">
        <v>46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x14ac:dyDescent="0.2">
      <c r="A35" s="196">
        <v>28</v>
      </c>
      <c r="B35" s="69">
        <v>3</v>
      </c>
      <c r="C35" s="4"/>
      <c r="D35" s="46">
        <v>30949</v>
      </c>
      <c r="E35" s="4"/>
      <c r="F35" s="4" t="s">
        <v>47</v>
      </c>
      <c r="G35" s="45" t="s">
        <v>0</v>
      </c>
      <c r="H35" s="4" t="s">
        <v>38</v>
      </c>
      <c r="I35" s="4" t="s">
        <v>48</v>
      </c>
      <c r="J35" s="4"/>
      <c r="K35" s="4"/>
      <c r="L35" s="4">
        <v>24</v>
      </c>
      <c r="M35" s="45" t="s">
        <v>1</v>
      </c>
      <c r="N35" s="4">
        <v>8</v>
      </c>
      <c r="O35" s="4"/>
      <c r="P35" s="4">
        <v>98</v>
      </c>
      <c r="Q35" s="4" t="s">
        <v>1</v>
      </c>
      <c r="R35" s="4">
        <v>65</v>
      </c>
      <c r="S35" s="4"/>
      <c r="T35" s="4">
        <v>33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x14ac:dyDescent="0.2">
      <c r="A36" s="196">
        <v>29</v>
      </c>
      <c r="B36" s="69">
        <v>33</v>
      </c>
      <c r="C36" s="4"/>
      <c r="D36" s="46">
        <v>31045</v>
      </c>
      <c r="E36" s="88">
        <v>1</v>
      </c>
      <c r="F36" s="4" t="s">
        <v>45</v>
      </c>
      <c r="G36" s="45" t="s">
        <v>0</v>
      </c>
      <c r="H36" s="4" t="s">
        <v>43</v>
      </c>
      <c r="I36" s="4" t="s">
        <v>48</v>
      </c>
      <c r="J36" s="4"/>
      <c r="K36" s="4"/>
      <c r="L36" s="4">
        <v>24</v>
      </c>
      <c r="M36" s="45" t="s">
        <v>1</v>
      </c>
      <c r="N36" s="4">
        <v>8</v>
      </c>
      <c r="O36" s="4"/>
      <c r="P36" s="4">
        <v>82</v>
      </c>
      <c r="Q36" s="4" t="s">
        <v>1</v>
      </c>
      <c r="R36" s="4">
        <v>54</v>
      </c>
      <c r="S36" s="4"/>
      <c r="T36" s="4">
        <v>28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 x14ac:dyDescent="0.2">
      <c r="A37" s="196">
        <v>30</v>
      </c>
      <c r="B37" s="69">
        <v>25</v>
      </c>
      <c r="C37" s="4"/>
      <c r="D37" s="46">
        <v>31013</v>
      </c>
      <c r="E37" s="88">
        <v>1</v>
      </c>
      <c r="F37" s="4" t="s">
        <v>40</v>
      </c>
      <c r="G37" s="45" t="s">
        <v>0</v>
      </c>
      <c r="H37" s="4" t="s">
        <v>38</v>
      </c>
      <c r="I37" s="4" t="s">
        <v>48</v>
      </c>
      <c r="J37" s="4"/>
      <c r="K37" s="4"/>
      <c r="L37" s="4">
        <v>24</v>
      </c>
      <c r="M37" s="45" t="s">
        <v>1</v>
      </c>
      <c r="N37" s="4">
        <v>8</v>
      </c>
      <c r="O37" s="4"/>
      <c r="P37" s="4">
        <v>93</v>
      </c>
      <c r="Q37" s="4" t="s">
        <v>1</v>
      </c>
      <c r="R37" s="4">
        <v>66</v>
      </c>
      <c r="S37" s="4"/>
      <c r="T37" s="4">
        <v>27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x14ac:dyDescent="0.2">
      <c r="A38" s="196">
        <v>31</v>
      </c>
      <c r="B38" s="69">
        <v>12</v>
      </c>
      <c r="C38" s="4"/>
      <c r="D38" s="46">
        <v>30975</v>
      </c>
      <c r="E38" s="88"/>
      <c r="F38" s="4" t="s">
        <v>41</v>
      </c>
      <c r="G38" s="45" t="s">
        <v>0</v>
      </c>
      <c r="H38" s="4" t="s">
        <v>42</v>
      </c>
      <c r="I38" s="4" t="s">
        <v>48</v>
      </c>
      <c r="J38" s="4"/>
      <c r="K38" s="4"/>
      <c r="L38" s="4">
        <v>24</v>
      </c>
      <c r="M38" s="45" t="s">
        <v>1</v>
      </c>
      <c r="N38" s="4">
        <v>8</v>
      </c>
      <c r="O38" s="4"/>
      <c r="P38" s="4">
        <v>91</v>
      </c>
      <c r="Q38" s="4" t="s">
        <v>1</v>
      </c>
      <c r="R38" s="4">
        <v>71</v>
      </c>
      <c r="S38" s="4"/>
      <c r="T38" s="4">
        <v>20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x14ac:dyDescent="0.2">
      <c r="A39" s="196">
        <v>32</v>
      </c>
      <c r="B39" s="69">
        <v>36</v>
      </c>
      <c r="C39" s="4"/>
      <c r="D39" s="46">
        <v>31069</v>
      </c>
      <c r="E39" s="88"/>
      <c r="F39" s="4" t="s">
        <v>35</v>
      </c>
      <c r="G39" s="45" t="s">
        <v>0</v>
      </c>
      <c r="H39" s="4" t="s">
        <v>38</v>
      </c>
      <c r="I39" s="4" t="s">
        <v>48</v>
      </c>
      <c r="J39" s="4"/>
      <c r="K39" s="4"/>
      <c r="L39" s="4">
        <v>24</v>
      </c>
      <c r="M39" s="45" t="s">
        <v>1</v>
      </c>
      <c r="N39" s="4">
        <v>8</v>
      </c>
      <c r="O39" s="4"/>
      <c r="P39" s="4">
        <v>62</v>
      </c>
      <c r="Q39" s="4" t="s">
        <v>1</v>
      </c>
      <c r="R39" s="4">
        <v>57</v>
      </c>
      <c r="S39" s="4"/>
      <c r="T39" s="4">
        <v>5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x14ac:dyDescent="0.2">
      <c r="A40" s="196">
        <v>33</v>
      </c>
      <c r="B40" s="69">
        <v>28</v>
      </c>
      <c r="C40" s="4"/>
      <c r="D40" s="46">
        <v>31020</v>
      </c>
      <c r="E40" s="88">
        <v>1</v>
      </c>
      <c r="F40" s="4" t="s">
        <v>40</v>
      </c>
      <c r="G40" s="45" t="s">
        <v>0</v>
      </c>
      <c r="H40" s="4" t="s">
        <v>47</v>
      </c>
      <c r="I40" s="4" t="s">
        <v>48</v>
      </c>
      <c r="J40" s="4"/>
      <c r="K40" s="4"/>
      <c r="L40" s="4">
        <v>23</v>
      </c>
      <c r="M40" s="45" t="s">
        <v>1</v>
      </c>
      <c r="N40" s="4">
        <v>9</v>
      </c>
      <c r="O40" s="4"/>
      <c r="P40" s="4">
        <v>121</v>
      </c>
      <c r="Q40" s="4" t="s">
        <v>1</v>
      </c>
      <c r="R40" s="4">
        <v>74</v>
      </c>
      <c r="S40" s="4"/>
      <c r="T40" s="4">
        <v>47</v>
      </c>
      <c r="V40" s="4">
        <f t="shared" ref="V40:V71" si="3">IF(L40&gt;N40,1,0)</f>
        <v>1</v>
      </c>
      <c r="W40" s="4">
        <f t="shared" ref="W40:W71" si="4">IF(ISNUMBER(N40),IF(L40=N40,1,0),)</f>
        <v>0</v>
      </c>
      <c r="X40" s="4">
        <f t="shared" ref="X40:X71" si="5">IF(L40&lt;N40,1,0)</f>
        <v>0</v>
      </c>
    </row>
    <row r="41" spans="1:24" x14ac:dyDescent="0.2">
      <c r="A41" s="196">
        <v>34</v>
      </c>
      <c r="B41" s="69">
        <v>43</v>
      </c>
      <c r="C41" s="4"/>
      <c r="D41" s="46">
        <v>31087</v>
      </c>
      <c r="E41" s="88"/>
      <c r="F41" s="4" t="s">
        <v>45</v>
      </c>
      <c r="G41" s="45" t="s">
        <v>0</v>
      </c>
      <c r="H41" s="4" t="s">
        <v>47</v>
      </c>
      <c r="I41" s="4" t="s">
        <v>48</v>
      </c>
      <c r="J41" s="4"/>
      <c r="K41" s="4"/>
      <c r="L41" s="4">
        <v>23</v>
      </c>
      <c r="M41" s="45" t="s">
        <v>1</v>
      </c>
      <c r="N41" s="4">
        <v>9</v>
      </c>
      <c r="O41" s="4"/>
      <c r="P41" s="4">
        <v>94</v>
      </c>
      <c r="Q41" s="4" t="s">
        <v>1</v>
      </c>
      <c r="R41" s="4">
        <v>55</v>
      </c>
      <c r="S41" s="4"/>
      <c r="T41" s="4">
        <v>39</v>
      </c>
      <c r="V41" s="4">
        <f t="shared" si="3"/>
        <v>1</v>
      </c>
      <c r="W41" s="4">
        <f t="shared" si="4"/>
        <v>0</v>
      </c>
      <c r="X41" s="4">
        <f t="shared" si="5"/>
        <v>0</v>
      </c>
    </row>
    <row r="42" spans="1:24" x14ac:dyDescent="0.2">
      <c r="A42" s="196">
        <v>35</v>
      </c>
      <c r="B42" s="69">
        <v>26</v>
      </c>
      <c r="C42" s="4"/>
      <c r="D42" s="46">
        <v>31013</v>
      </c>
      <c r="E42" s="88"/>
      <c r="F42" s="4" t="s">
        <v>43</v>
      </c>
      <c r="G42" s="45" t="s">
        <v>0</v>
      </c>
      <c r="H42" s="4" t="s">
        <v>46</v>
      </c>
      <c r="I42" s="4" t="s">
        <v>48</v>
      </c>
      <c r="J42" s="4"/>
      <c r="K42" s="4"/>
      <c r="L42" s="4">
        <v>23</v>
      </c>
      <c r="M42" s="45" t="s">
        <v>1</v>
      </c>
      <c r="N42" s="4">
        <v>9</v>
      </c>
      <c r="O42" s="4"/>
      <c r="P42" s="4">
        <v>82</v>
      </c>
      <c r="Q42" s="4" t="s">
        <v>1</v>
      </c>
      <c r="R42" s="4">
        <v>45</v>
      </c>
      <c r="S42" s="4"/>
      <c r="T42" s="4">
        <v>37</v>
      </c>
      <c r="V42" s="4">
        <f t="shared" si="3"/>
        <v>1</v>
      </c>
      <c r="W42" s="4">
        <f t="shared" si="4"/>
        <v>0</v>
      </c>
      <c r="X42" s="4">
        <f t="shared" si="5"/>
        <v>0</v>
      </c>
    </row>
    <row r="43" spans="1:24" x14ac:dyDescent="0.2">
      <c r="A43" s="196">
        <v>36</v>
      </c>
      <c r="B43" s="69">
        <v>4</v>
      </c>
      <c r="C43" s="4"/>
      <c r="D43" s="46">
        <v>30952</v>
      </c>
      <c r="E43" s="4"/>
      <c r="F43" s="4" t="s">
        <v>39</v>
      </c>
      <c r="G43" s="45" t="s">
        <v>0</v>
      </c>
      <c r="H43" s="4" t="s">
        <v>40</v>
      </c>
      <c r="I43" s="4" t="s">
        <v>48</v>
      </c>
      <c r="J43" s="4"/>
      <c r="K43" s="4"/>
      <c r="L43" s="4">
        <v>23</v>
      </c>
      <c r="M43" s="45" t="s">
        <v>1</v>
      </c>
      <c r="N43" s="4">
        <v>9</v>
      </c>
      <c r="O43" s="4"/>
      <c r="P43" s="4">
        <v>117</v>
      </c>
      <c r="Q43" s="4" t="s">
        <v>1</v>
      </c>
      <c r="R43" s="4">
        <v>84</v>
      </c>
      <c r="S43" s="4"/>
      <c r="T43" s="4">
        <v>33</v>
      </c>
      <c r="V43" s="4">
        <f t="shared" si="3"/>
        <v>1</v>
      </c>
      <c r="W43" s="4">
        <f t="shared" si="4"/>
        <v>0</v>
      </c>
      <c r="X43" s="4">
        <f t="shared" si="5"/>
        <v>0</v>
      </c>
    </row>
    <row r="44" spans="1:24" x14ac:dyDescent="0.2">
      <c r="A44" s="196">
        <v>37</v>
      </c>
      <c r="B44" s="69">
        <v>11</v>
      </c>
      <c r="C44" s="4"/>
      <c r="D44" s="46">
        <v>30975</v>
      </c>
      <c r="E44" s="88"/>
      <c r="F44" s="4" t="s">
        <v>41</v>
      </c>
      <c r="G44" s="45" t="s">
        <v>0</v>
      </c>
      <c r="H44" s="4" t="s">
        <v>44</v>
      </c>
      <c r="I44" s="4" t="s">
        <v>48</v>
      </c>
      <c r="J44" s="4"/>
      <c r="K44" s="4"/>
      <c r="L44" s="4">
        <v>23</v>
      </c>
      <c r="M44" s="45" t="s">
        <v>1</v>
      </c>
      <c r="N44" s="4">
        <v>9</v>
      </c>
      <c r="O44" s="4"/>
      <c r="P44" s="4">
        <v>96</v>
      </c>
      <c r="Q44" s="4" t="s">
        <v>1</v>
      </c>
      <c r="R44" s="4">
        <v>67</v>
      </c>
      <c r="S44" s="4"/>
      <c r="T44" s="4">
        <v>29</v>
      </c>
      <c r="V44" s="4">
        <f t="shared" si="3"/>
        <v>1</v>
      </c>
      <c r="W44" s="4">
        <f t="shared" si="4"/>
        <v>0</v>
      </c>
      <c r="X44" s="4">
        <f t="shared" si="5"/>
        <v>0</v>
      </c>
    </row>
    <row r="45" spans="1:24" x14ac:dyDescent="0.2">
      <c r="A45" s="196">
        <v>38</v>
      </c>
      <c r="B45" s="69">
        <v>5</v>
      </c>
      <c r="C45" s="4"/>
      <c r="D45" s="46">
        <v>30952</v>
      </c>
      <c r="E45" s="4"/>
      <c r="F45" s="4" t="s">
        <v>42</v>
      </c>
      <c r="G45" s="45" t="s">
        <v>0</v>
      </c>
      <c r="H45" s="4" t="s">
        <v>44</v>
      </c>
      <c r="I45" s="4" t="s">
        <v>48</v>
      </c>
      <c r="J45" s="4"/>
      <c r="K45" s="4"/>
      <c r="L45" s="4">
        <v>23</v>
      </c>
      <c r="M45" s="45" t="s">
        <v>1</v>
      </c>
      <c r="N45" s="4">
        <v>9</v>
      </c>
      <c r="O45" s="4"/>
      <c r="P45" s="4">
        <v>106</v>
      </c>
      <c r="Q45" s="4" t="s">
        <v>1</v>
      </c>
      <c r="R45" s="4">
        <v>81</v>
      </c>
      <c r="S45" s="4"/>
      <c r="T45" s="4">
        <v>25</v>
      </c>
      <c r="V45" s="4">
        <f t="shared" si="3"/>
        <v>1</v>
      </c>
      <c r="W45" s="4">
        <f t="shared" si="4"/>
        <v>0</v>
      </c>
      <c r="X45" s="4">
        <f t="shared" si="5"/>
        <v>0</v>
      </c>
    </row>
    <row r="46" spans="1:24" x14ac:dyDescent="0.2">
      <c r="A46" s="196">
        <v>39</v>
      </c>
      <c r="B46" s="69">
        <v>79</v>
      </c>
      <c r="C46" s="4"/>
      <c r="D46" s="46">
        <v>31208</v>
      </c>
      <c r="E46" s="88">
        <v>1</v>
      </c>
      <c r="F46" s="4" t="s">
        <v>44</v>
      </c>
      <c r="G46" s="45" t="s">
        <v>0</v>
      </c>
      <c r="H46" s="4" t="s">
        <v>47</v>
      </c>
      <c r="I46" s="4" t="s">
        <v>48</v>
      </c>
      <c r="J46" s="4"/>
      <c r="K46" s="4"/>
      <c r="L46" s="4">
        <v>23</v>
      </c>
      <c r="M46" s="45" t="s">
        <v>1</v>
      </c>
      <c r="N46" s="4">
        <v>9</v>
      </c>
      <c r="O46" s="4"/>
      <c r="P46" s="4">
        <v>100</v>
      </c>
      <c r="Q46" s="4" t="s">
        <v>1</v>
      </c>
      <c r="R46" s="4">
        <v>76</v>
      </c>
      <c r="S46" s="4"/>
      <c r="T46" s="4">
        <v>24</v>
      </c>
      <c r="V46" s="4">
        <f t="shared" si="3"/>
        <v>1</v>
      </c>
      <c r="W46" s="4">
        <f t="shared" si="4"/>
        <v>0</v>
      </c>
      <c r="X46" s="4">
        <f t="shared" si="5"/>
        <v>0</v>
      </c>
    </row>
    <row r="47" spans="1:24" x14ac:dyDescent="0.2">
      <c r="A47" s="196">
        <v>40</v>
      </c>
      <c r="B47" s="69">
        <v>20</v>
      </c>
      <c r="C47" s="4"/>
      <c r="D47" s="46">
        <v>30992</v>
      </c>
      <c r="E47" s="88">
        <v>1</v>
      </c>
      <c r="F47" s="4" t="s">
        <v>41</v>
      </c>
      <c r="G47" s="45" t="s">
        <v>0</v>
      </c>
      <c r="H47" s="4" t="s">
        <v>46</v>
      </c>
      <c r="I47" s="4" t="s">
        <v>48</v>
      </c>
      <c r="J47" s="4"/>
      <c r="K47" s="4"/>
      <c r="L47" s="4">
        <v>23</v>
      </c>
      <c r="M47" s="45" t="s">
        <v>1</v>
      </c>
      <c r="N47" s="4">
        <v>9</v>
      </c>
      <c r="O47" s="4"/>
      <c r="P47" s="4">
        <v>86</v>
      </c>
      <c r="Q47" s="4" t="s">
        <v>1</v>
      </c>
      <c r="R47" s="4">
        <v>63</v>
      </c>
      <c r="S47" s="4"/>
      <c r="T47" s="4">
        <v>23</v>
      </c>
      <c r="V47" s="4">
        <f t="shared" si="3"/>
        <v>1</v>
      </c>
      <c r="W47" s="4">
        <f t="shared" si="4"/>
        <v>0</v>
      </c>
      <c r="X47" s="4">
        <f t="shared" si="5"/>
        <v>0</v>
      </c>
    </row>
    <row r="48" spans="1:24" x14ac:dyDescent="0.2">
      <c r="A48" s="196">
        <v>41</v>
      </c>
      <c r="B48" s="69">
        <v>40</v>
      </c>
      <c r="C48" s="4"/>
      <c r="D48" s="46">
        <v>31083</v>
      </c>
      <c r="E48" s="88">
        <v>1</v>
      </c>
      <c r="F48" s="4" t="s">
        <v>43</v>
      </c>
      <c r="G48" s="45" t="s">
        <v>0</v>
      </c>
      <c r="H48" s="4" t="s">
        <v>36</v>
      </c>
      <c r="I48" s="4" t="s">
        <v>48</v>
      </c>
      <c r="J48" s="4"/>
      <c r="K48" s="4"/>
      <c r="L48" s="4">
        <v>23</v>
      </c>
      <c r="M48" s="45" t="s">
        <v>1</v>
      </c>
      <c r="N48" s="4">
        <v>9</v>
      </c>
      <c r="O48" s="4"/>
      <c r="P48" s="4">
        <v>72</v>
      </c>
      <c r="Q48" s="4" t="s">
        <v>1</v>
      </c>
      <c r="R48" s="4">
        <v>50</v>
      </c>
      <c r="S48" s="4"/>
      <c r="T48" s="4">
        <v>22</v>
      </c>
      <c r="V48" s="4">
        <f t="shared" si="3"/>
        <v>1</v>
      </c>
      <c r="W48" s="4">
        <f t="shared" si="4"/>
        <v>0</v>
      </c>
      <c r="X48" s="4">
        <f t="shared" si="5"/>
        <v>0</v>
      </c>
    </row>
    <row r="49" spans="1:24" x14ac:dyDescent="0.2">
      <c r="A49" s="196">
        <v>42</v>
      </c>
      <c r="B49" s="69">
        <v>53</v>
      </c>
      <c r="C49" s="4"/>
      <c r="D49" s="46">
        <v>31110</v>
      </c>
      <c r="E49" s="88">
        <v>1</v>
      </c>
      <c r="F49" s="4" t="s">
        <v>34</v>
      </c>
      <c r="G49" s="45" t="s">
        <v>0</v>
      </c>
      <c r="H49" s="4" t="s">
        <v>38</v>
      </c>
      <c r="I49" s="4" t="s">
        <v>48</v>
      </c>
      <c r="J49" s="4"/>
      <c r="K49" s="4"/>
      <c r="L49" s="4">
        <v>22</v>
      </c>
      <c r="M49" s="45" t="s">
        <v>1</v>
      </c>
      <c r="N49" s="4">
        <v>10</v>
      </c>
      <c r="O49" s="4"/>
      <c r="P49" s="4">
        <v>84</v>
      </c>
      <c r="Q49" s="4" t="s">
        <v>1</v>
      </c>
      <c r="R49" s="4">
        <v>38</v>
      </c>
      <c r="S49" s="4"/>
      <c r="T49" s="4">
        <v>46</v>
      </c>
      <c r="V49" s="4">
        <f t="shared" si="3"/>
        <v>1</v>
      </c>
      <c r="W49" s="4">
        <f t="shared" si="4"/>
        <v>0</v>
      </c>
      <c r="X49" s="4">
        <f t="shared" si="5"/>
        <v>0</v>
      </c>
    </row>
    <row r="50" spans="1:24" x14ac:dyDescent="0.2">
      <c r="A50" s="196">
        <v>43</v>
      </c>
      <c r="B50" s="69">
        <v>74</v>
      </c>
      <c r="C50" s="4"/>
      <c r="D50" s="46">
        <v>31196</v>
      </c>
      <c r="E50" s="88">
        <v>1</v>
      </c>
      <c r="F50" s="4" t="s">
        <v>35</v>
      </c>
      <c r="G50" s="45" t="s">
        <v>0</v>
      </c>
      <c r="H50" s="4" t="s">
        <v>44</v>
      </c>
      <c r="I50" s="4" t="s">
        <v>48</v>
      </c>
      <c r="J50" s="4"/>
      <c r="K50" s="4"/>
      <c r="L50" s="4">
        <v>22</v>
      </c>
      <c r="M50" s="45" t="s">
        <v>1</v>
      </c>
      <c r="N50" s="4">
        <v>10</v>
      </c>
      <c r="O50" s="4"/>
      <c r="P50" s="4">
        <v>100</v>
      </c>
      <c r="Q50" s="4" t="s">
        <v>1</v>
      </c>
      <c r="R50" s="4">
        <v>65</v>
      </c>
      <c r="S50" s="4"/>
      <c r="T50" s="4">
        <v>35</v>
      </c>
      <c r="V50" s="4">
        <f t="shared" si="3"/>
        <v>1</v>
      </c>
      <c r="W50" s="4">
        <f t="shared" si="4"/>
        <v>0</v>
      </c>
      <c r="X50" s="4">
        <f t="shared" si="5"/>
        <v>0</v>
      </c>
    </row>
    <row r="51" spans="1:24" x14ac:dyDescent="0.2">
      <c r="A51" s="196">
        <v>44</v>
      </c>
      <c r="B51" s="69">
        <v>6</v>
      </c>
      <c r="C51" s="4"/>
      <c r="D51" s="46">
        <v>30952</v>
      </c>
      <c r="E51" s="4"/>
      <c r="F51" s="4" t="s">
        <v>42</v>
      </c>
      <c r="G51" s="45" t="s">
        <v>0</v>
      </c>
      <c r="H51" s="4" t="s">
        <v>45</v>
      </c>
      <c r="I51" s="4" t="s">
        <v>48</v>
      </c>
      <c r="J51" s="4"/>
      <c r="K51" s="4"/>
      <c r="L51" s="4">
        <v>22</v>
      </c>
      <c r="M51" s="45" t="s">
        <v>1</v>
      </c>
      <c r="N51" s="4">
        <v>10</v>
      </c>
      <c r="O51" s="4"/>
      <c r="P51" s="4">
        <v>92</v>
      </c>
      <c r="Q51" s="4" t="s">
        <v>1</v>
      </c>
      <c r="R51" s="4">
        <v>59</v>
      </c>
      <c r="S51" s="4"/>
      <c r="T51" s="4">
        <v>33</v>
      </c>
      <c r="V51" s="4">
        <f t="shared" si="3"/>
        <v>1</v>
      </c>
      <c r="W51" s="4">
        <f t="shared" si="4"/>
        <v>0</v>
      </c>
      <c r="X51" s="4">
        <f t="shared" si="5"/>
        <v>0</v>
      </c>
    </row>
    <row r="52" spans="1:24" x14ac:dyDescent="0.2">
      <c r="A52" s="196">
        <v>45</v>
      </c>
      <c r="B52" s="69">
        <v>46</v>
      </c>
      <c r="C52" s="4"/>
      <c r="D52" s="46">
        <v>31090</v>
      </c>
      <c r="E52" s="88"/>
      <c r="F52" s="4" t="s">
        <v>41</v>
      </c>
      <c r="G52" s="45" t="s">
        <v>0</v>
      </c>
      <c r="H52" s="4" t="s">
        <v>35</v>
      </c>
      <c r="I52" s="4" t="s">
        <v>48</v>
      </c>
      <c r="J52" s="4"/>
      <c r="K52" s="4"/>
      <c r="L52" s="4">
        <v>22</v>
      </c>
      <c r="M52" s="45" t="s">
        <v>1</v>
      </c>
      <c r="N52" s="4">
        <v>10</v>
      </c>
      <c r="O52" s="4"/>
      <c r="P52" s="4">
        <v>98</v>
      </c>
      <c r="Q52" s="4" t="s">
        <v>1</v>
      </c>
      <c r="R52" s="4">
        <v>67</v>
      </c>
      <c r="S52" s="4"/>
      <c r="T52" s="4">
        <v>31</v>
      </c>
      <c r="V52" s="4">
        <f t="shared" si="3"/>
        <v>1</v>
      </c>
      <c r="W52" s="4">
        <f t="shared" si="4"/>
        <v>0</v>
      </c>
      <c r="X52" s="4">
        <f t="shared" si="5"/>
        <v>0</v>
      </c>
    </row>
    <row r="53" spans="1:24" x14ac:dyDescent="0.2">
      <c r="A53" s="196">
        <v>46</v>
      </c>
      <c r="B53" s="69">
        <v>37</v>
      </c>
      <c r="C53" s="4"/>
      <c r="D53" s="46">
        <v>31075</v>
      </c>
      <c r="E53" s="88">
        <v>1</v>
      </c>
      <c r="F53" s="4" t="s">
        <v>43</v>
      </c>
      <c r="G53" s="45" t="s">
        <v>0</v>
      </c>
      <c r="H53" s="4" t="s">
        <v>40</v>
      </c>
      <c r="I53" s="4" t="s">
        <v>48</v>
      </c>
      <c r="J53" s="4"/>
      <c r="K53" s="4"/>
      <c r="L53" s="4">
        <v>22</v>
      </c>
      <c r="M53" s="45" t="s">
        <v>1</v>
      </c>
      <c r="N53" s="4">
        <v>10</v>
      </c>
      <c r="O53" s="4"/>
      <c r="P53" s="4">
        <v>66</v>
      </c>
      <c r="Q53" s="4" t="s">
        <v>1</v>
      </c>
      <c r="R53" s="4">
        <v>57</v>
      </c>
      <c r="S53" s="4"/>
      <c r="T53" s="4">
        <v>9</v>
      </c>
      <c r="V53" s="4">
        <f t="shared" si="3"/>
        <v>1</v>
      </c>
      <c r="W53" s="4">
        <f t="shared" si="4"/>
        <v>0</v>
      </c>
      <c r="X53" s="4">
        <f t="shared" si="5"/>
        <v>0</v>
      </c>
    </row>
    <row r="54" spans="1:24" x14ac:dyDescent="0.2">
      <c r="A54" s="196">
        <v>47</v>
      </c>
      <c r="B54" s="69">
        <v>67</v>
      </c>
      <c r="C54" s="4"/>
      <c r="D54" s="46">
        <v>31177</v>
      </c>
      <c r="E54" s="88"/>
      <c r="F54" s="4" t="s">
        <v>45</v>
      </c>
      <c r="G54" s="45" t="s">
        <v>0</v>
      </c>
      <c r="H54" s="4" t="s">
        <v>36</v>
      </c>
      <c r="I54" s="4" t="s">
        <v>48</v>
      </c>
      <c r="J54" s="4"/>
      <c r="K54" s="4"/>
      <c r="L54" s="4">
        <v>21</v>
      </c>
      <c r="M54" s="45" t="s">
        <v>1</v>
      </c>
      <c r="N54" s="4">
        <v>11</v>
      </c>
      <c r="O54" s="4"/>
      <c r="P54" s="4">
        <v>70</v>
      </c>
      <c r="Q54" s="4" t="s">
        <v>1</v>
      </c>
      <c r="R54" s="4">
        <v>49</v>
      </c>
      <c r="S54" s="4"/>
      <c r="T54" s="4">
        <v>21</v>
      </c>
      <c r="V54" s="4">
        <f t="shared" si="3"/>
        <v>1</v>
      </c>
      <c r="W54" s="4">
        <f t="shared" si="4"/>
        <v>0</v>
      </c>
      <c r="X54" s="4">
        <f t="shared" si="5"/>
        <v>0</v>
      </c>
    </row>
    <row r="55" spans="1:24" x14ac:dyDescent="0.2">
      <c r="A55" s="196">
        <v>48</v>
      </c>
      <c r="B55" s="69">
        <v>51</v>
      </c>
      <c r="C55" s="4"/>
      <c r="D55" s="46">
        <v>31100</v>
      </c>
      <c r="E55" s="88">
        <v>1</v>
      </c>
      <c r="F55" s="4" t="s">
        <v>35</v>
      </c>
      <c r="G55" s="45" t="s">
        <v>0</v>
      </c>
      <c r="H55" s="4" t="s">
        <v>46</v>
      </c>
      <c r="I55" s="4" t="s">
        <v>48</v>
      </c>
      <c r="J55" s="4"/>
      <c r="K55" s="4"/>
      <c r="L55" s="4">
        <v>21</v>
      </c>
      <c r="M55" s="45" t="s">
        <v>1</v>
      </c>
      <c r="N55" s="4">
        <v>11</v>
      </c>
      <c r="O55" s="4"/>
      <c r="P55" s="4">
        <v>83</v>
      </c>
      <c r="Q55" s="4" t="s">
        <v>1</v>
      </c>
      <c r="R55" s="4">
        <v>65</v>
      </c>
      <c r="S55" s="4"/>
      <c r="T55" s="4">
        <v>18</v>
      </c>
      <c r="V55" s="4">
        <f t="shared" si="3"/>
        <v>1</v>
      </c>
      <c r="W55" s="4">
        <f t="shared" si="4"/>
        <v>0</v>
      </c>
      <c r="X55" s="4">
        <f t="shared" si="5"/>
        <v>0</v>
      </c>
    </row>
    <row r="56" spans="1:24" x14ac:dyDescent="0.2">
      <c r="A56" s="196">
        <v>49</v>
      </c>
      <c r="B56" s="69">
        <v>31</v>
      </c>
      <c r="C56" s="4"/>
      <c r="D56" s="46">
        <v>31044</v>
      </c>
      <c r="E56" s="88"/>
      <c r="F56" s="4" t="s">
        <v>45</v>
      </c>
      <c r="G56" s="45" t="s">
        <v>0</v>
      </c>
      <c r="H56" s="4" t="s">
        <v>46</v>
      </c>
      <c r="I56" s="4" t="s">
        <v>48</v>
      </c>
      <c r="J56" s="4"/>
      <c r="K56" s="4"/>
      <c r="L56" s="4">
        <v>21</v>
      </c>
      <c r="M56" s="45" t="s">
        <v>1</v>
      </c>
      <c r="N56" s="4">
        <v>11</v>
      </c>
      <c r="O56" s="4"/>
      <c r="P56" s="4">
        <v>77</v>
      </c>
      <c r="Q56" s="4" t="s">
        <v>1</v>
      </c>
      <c r="R56" s="4">
        <v>59</v>
      </c>
      <c r="S56" s="4"/>
      <c r="T56" s="4">
        <v>18</v>
      </c>
      <c r="V56" s="4">
        <f t="shared" si="3"/>
        <v>1</v>
      </c>
      <c r="W56" s="4">
        <f t="shared" si="4"/>
        <v>0</v>
      </c>
      <c r="X56" s="4">
        <f t="shared" si="5"/>
        <v>0</v>
      </c>
    </row>
    <row r="57" spans="1:24" x14ac:dyDescent="0.2">
      <c r="A57" s="196">
        <v>50</v>
      </c>
      <c r="B57" s="69">
        <v>34</v>
      </c>
      <c r="C57" s="4"/>
      <c r="D57" s="46">
        <v>31062</v>
      </c>
      <c r="E57" s="88"/>
      <c r="F57" s="4" t="s">
        <v>35</v>
      </c>
      <c r="G57" s="45" t="s">
        <v>0</v>
      </c>
      <c r="H57" s="4" t="s">
        <v>47</v>
      </c>
      <c r="I57" s="4" t="s">
        <v>48</v>
      </c>
      <c r="J57" s="4"/>
      <c r="K57" s="4"/>
      <c r="L57" s="4">
        <v>21</v>
      </c>
      <c r="M57" s="45" t="s">
        <v>1</v>
      </c>
      <c r="N57" s="4">
        <v>11</v>
      </c>
      <c r="O57" s="4"/>
      <c r="P57" s="4">
        <v>87</v>
      </c>
      <c r="Q57" s="4" t="s">
        <v>1</v>
      </c>
      <c r="R57" s="4">
        <v>72</v>
      </c>
      <c r="S57" s="4"/>
      <c r="T57" s="4">
        <v>15</v>
      </c>
      <c r="V57" s="4">
        <f t="shared" si="3"/>
        <v>1</v>
      </c>
      <c r="W57" s="4">
        <f t="shared" si="4"/>
        <v>0</v>
      </c>
      <c r="X57" s="4">
        <f t="shared" si="5"/>
        <v>0</v>
      </c>
    </row>
    <row r="58" spans="1:24" x14ac:dyDescent="0.2">
      <c r="A58" s="196">
        <v>51</v>
      </c>
      <c r="B58" s="69">
        <v>22</v>
      </c>
      <c r="C58" s="4"/>
      <c r="D58" s="46">
        <v>30997</v>
      </c>
      <c r="E58" s="88"/>
      <c r="F58" s="4" t="s">
        <v>37</v>
      </c>
      <c r="G58" s="45" t="s">
        <v>0</v>
      </c>
      <c r="H58" s="4" t="s">
        <v>47</v>
      </c>
      <c r="I58" s="4" t="s">
        <v>48</v>
      </c>
      <c r="J58" s="4"/>
      <c r="K58" s="4"/>
      <c r="L58" s="4">
        <v>21</v>
      </c>
      <c r="M58" s="45" t="s">
        <v>1</v>
      </c>
      <c r="N58" s="4">
        <v>11</v>
      </c>
      <c r="O58" s="4"/>
      <c r="P58" s="4">
        <v>84</v>
      </c>
      <c r="Q58" s="4" t="s">
        <v>1</v>
      </c>
      <c r="R58" s="4">
        <v>76</v>
      </c>
      <c r="S58" s="4"/>
      <c r="T58" s="4">
        <v>8</v>
      </c>
      <c r="V58" s="4">
        <f t="shared" si="3"/>
        <v>1</v>
      </c>
      <c r="W58" s="4">
        <f t="shared" si="4"/>
        <v>0</v>
      </c>
      <c r="X58" s="4">
        <f t="shared" si="5"/>
        <v>0</v>
      </c>
    </row>
    <row r="59" spans="1:24" x14ac:dyDescent="0.2">
      <c r="A59" s="196">
        <v>52</v>
      </c>
      <c r="B59" s="69">
        <v>32</v>
      </c>
      <c r="C59" s="4"/>
      <c r="D59" s="46">
        <v>31045</v>
      </c>
      <c r="E59" s="88"/>
      <c r="F59" s="4" t="s">
        <v>41</v>
      </c>
      <c r="G59" s="45" t="s">
        <v>0</v>
      </c>
      <c r="H59" s="4" t="s">
        <v>45</v>
      </c>
      <c r="I59" s="4" t="s">
        <v>48</v>
      </c>
      <c r="J59" s="4"/>
      <c r="K59" s="4"/>
      <c r="L59" s="4">
        <v>21</v>
      </c>
      <c r="M59" s="45" t="s">
        <v>1</v>
      </c>
      <c r="N59" s="4">
        <v>11</v>
      </c>
      <c r="O59" s="4"/>
      <c r="P59" s="4">
        <v>71</v>
      </c>
      <c r="Q59" s="4" t="s">
        <v>1</v>
      </c>
      <c r="R59" s="4">
        <v>64</v>
      </c>
      <c r="S59" s="4"/>
      <c r="T59" s="4">
        <v>7</v>
      </c>
      <c r="V59" s="4">
        <f t="shared" si="3"/>
        <v>1</v>
      </c>
      <c r="W59" s="4">
        <f t="shared" si="4"/>
        <v>0</v>
      </c>
      <c r="X59" s="4">
        <f t="shared" si="5"/>
        <v>0</v>
      </c>
    </row>
    <row r="60" spans="1:24" x14ac:dyDescent="0.2">
      <c r="A60" s="196">
        <v>53</v>
      </c>
      <c r="B60" s="69">
        <v>58</v>
      </c>
      <c r="C60" s="4"/>
      <c r="D60" s="46">
        <v>31119</v>
      </c>
      <c r="E60" s="88"/>
      <c r="F60" s="4" t="s">
        <v>41</v>
      </c>
      <c r="G60" s="45" t="s">
        <v>0</v>
      </c>
      <c r="H60" s="4" t="s">
        <v>38</v>
      </c>
      <c r="I60" s="4" t="s">
        <v>48</v>
      </c>
      <c r="J60" s="4"/>
      <c r="K60" s="4"/>
      <c r="L60" s="4">
        <v>21</v>
      </c>
      <c r="M60" s="45" t="s">
        <v>1</v>
      </c>
      <c r="N60" s="4">
        <v>11</v>
      </c>
      <c r="O60" s="4"/>
      <c r="P60" s="4">
        <v>64</v>
      </c>
      <c r="Q60" s="4" t="s">
        <v>1</v>
      </c>
      <c r="R60" s="4">
        <v>62</v>
      </c>
      <c r="S60" s="4"/>
      <c r="T60" s="4">
        <v>2</v>
      </c>
      <c r="V60" s="4">
        <f t="shared" si="3"/>
        <v>1</v>
      </c>
      <c r="W60" s="4">
        <f t="shared" si="4"/>
        <v>0</v>
      </c>
      <c r="X60" s="4">
        <f t="shared" si="5"/>
        <v>0</v>
      </c>
    </row>
    <row r="61" spans="1:24" x14ac:dyDescent="0.2">
      <c r="A61" s="196">
        <v>54</v>
      </c>
      <c r="B61" s="69">
        <v>55</v>
      </c>
      <c r="C61" s="4"/>
      <c r="D61" s="46">
        <v>31114</v>
      </c>
      <c r="E61" s="88">
        <v>1</v>
      </c>
      <c r="F61" s="4" t="s">
        <v>42</v>
      </c>
      <c r="G61" s="45" t="s">
        <v>0</v>
      </c>
      <c r="H61" s="4" t="s">
        <v>36</v>
      </c>
      <c r="I61" s="4" t="s">
        <v>48</v>
      </c>
      <c r="J61" s="4"/>
      <c r="K61" s="4"/>
      <c r="L61" s="4">
        <v>20</v>
      </c>
      <c r="M61" s="45" t="s">
        <v>1</v>
      </c>
      <c r="N61" s="4">
        <v>12</v>
      </c>
      <c r="O61" s="4"/>
      <c r="P61" s="4">
        <v>85</v>
      </c>
      <c r="Q61" s="4" t="s">
        <v>1</v>
      </c>
      <c r="R61" s="4">
        <v>59</v>
      </c>
      <c r="S61" s="4"/>
      <c r="T61" s="4">
        <v>26</v>
      </c>
      <c r="V61" s="4">
        <f t="shared" si="3"/>
        <v>1</v>
      </c>
      <c r="W61" s="4">
        <f t="shared" si="4"/>
        <v>0</v>
      </c>
      <c r="X61" s="4">
        <f t="shared" si="5"/>
        <v>0</v>
      </c>
    </row>
    <row r="62" spans="1:24" x14ac:dyDescent="0.2">
      <c r="A62" s="196">
        <v>55</v>
      </c>
      <c r="B62" s="69">
        <v>80</v>
      </c>
      <c r="C62" s="4"/>
      <c r="D62" s="46">
        <v>31209</v>
      </c>
      <c r="E62" s="88"/>
      <c r="F62" s="4" t="s">
        <v>35</v>
      </c>
      <c r="G62" s="45" t="s">
        <v>0</v>
      </c>
      <c r="H62" s="4" t="s">
        <v>42</v>
      </c>
      <c r="I62" s="4" t="s">
        <v>48</v>
      </c>
      <c r="J62" s="4"/>
      <c r="K62" s="4"/>
      <c r="L62" s="4">
        <v>20</v>
      </c>
      <c r="M62" s="45" t="s">
        <v>1</v>
      </c>
      <c r="N62" s="4">
        <v>12</v>
      </c>
      <c r="O62" s="4"/>
      <c r="P62" s="4">
        <v>74</v>
      </c>
      <c r="Q62" s="4" t="s">
        <v>1</v>
      </c>
      <c r="R62" s="4">
        <v>55</v>
      </c>
      <c r="S62" s="4"/>
      <c r="T62" s="4">
        <v>19</v>
      </c>
      <c r="V62" s="4">
        <f t="shared" si="3"/>
        <v>1</v>
      </c>
      <c r="W62" s="4">
        <f t="shared" si="4"/>
        <v>0</v>
      </c>
      <c r="X62" s="4">
        <f t="shared" si="5"/>
        <v>0</v>
      </c>
    </row>
    <row r="63" spans="1:24" x14ac:dyDescent="0.2">
      <c r="A63" s="196">
        <v>56</v>
      </c>
      <c r="B63" s="69">
        <v>56</v>
      </c>
      <c r="C63" s="4"/>
      <c r="D63" s="46">
        <v>31117</v>
      </c>
      <c r="E63" s="88"/>
      <c r="F63" s="4" t="s">
        <v>41</v>
      </c>
      <c r="G63" s="45" t="s">
        <v>0</v>
      </c>
      <c r="H63" s="4" t="s">
        <v>36</v>
      </c>
      <c r="I63" s="4" t="s">
        <v>48</v>
      </c>
      <c r="J63" s="4"/>
      <c r="K63" s="4"/>
      <c r="L63" s="4">
        <v>20</v>
      </c>
      <c r="M63" s="45" t="s">
        <v>1</v>
      </c>
      <c r="N63" s="4">
        <v>12</v>
      </c>
      <c r="O63" s="4"/>
      <c r="P63" s="4">
        <v>90</v>
      </c>
      <c r="Q63" s="4" t="s">
        <v>1</v>
      </c>
      <c r="R63" s="4">
        <v>78</v>
      </c>
      <c r="S63" s="4"/>
      <c r="T63" s="4">
        <v>12</v>
      </c>
      <c r="V63" s="4">
        <f t="shared" si="3"/>
        <v>1</v>
      </c>
      <c r="W63" s="4">
        <f t="shared" si="4"/>
        <v>0</v>
      </c>
      <c r="X63" s="4">
        <f t="shared" si="5"/>
        <v>0</v>
      </c>
    </row>
    <row r="64" spans="1:24" x14ac:dyDescent="0.2">
      <c r="A64" s="196">
        <v>57</v>
      </c>
      <c r="B64" s="69">
        <v>39</v>
      </c>
      <c r="C64" s="4"/>
      <c r="D64" s="46">
        <v>31083</v>
      </c>
      <c r="E64" s="88"/>
      <c r="F64" s="4" t="s">
        <v>42</v>
      </c>
      <c r="G64" s="45" t="s">
        <v>0</v>
      </c>
      <c r="H64" s="4" t="s">
        <v>40</v>
      </c>
      <c r="I64" s="4" t="s">
        <v>48</v>
      </c>
      <c r="J64" s="4"/>
      <c r="K64" s="4"/>
      <c r="L64" s="4">
        <v>20</v>
      </c>
      <c r="M64" s="45" t="s">
        <v>1</v>
      </c>
      <c r="N64" s="4">
        <v>12</v>
      </c>
      <c r="O64" s="4"/>
      <c r="P64" s="4">
        <v>79</v>
      </c>
      <c r="Q64" s="4" t="s">
        <v>1</v>
      </c>
      <c r="R64" s="4">
        <v>70</v>
      </c>
      <c r="S64" s="4"/>
      <c r="T64" s="4">
        <v>9</v>
      </c>
      <c r="V64" s="4">
        <f t="shared" si="3"/>
        <v>1</v>
      </c>
      <c r="W64" s="4">
        <f t="shared" si="4"/>
        <v>0</v>
      </c>
      <c r="X64" s="4">
        <f t="shared" si="5"/>
        <v>0</v>
      </c>
    </row>
    <row r="65" spans="1:24" x14ac:dyDescent="0.2">
      <c r="A65" s="196">
        <v>58</v>
      </c>
      <c r="B65" s="69">
        <v>21</v>
      </c>
      <c r="C65" s="4"/>
      <c r="D65" s="46">
        <v>30992</v>
      </c>
      <c r="E65" s="88"/>
      <c r="F65" s="4" t="s">
        <v>38</v>
      </c>
      <c r="G65" s="45" t="s">
        <v>0</v>
      </c>
      <c r="H65" s="4" t="s">
        <v>36</v>
      </c>
      <c r="I65" s="4" t="s">
        <v>48</v>
      </c>
      <c r="J65" s="4"/>
      <c r="K65" s="4"/>
      <c r="L65" s="4">
        <v>20</v>
      </c>
      <c r="M65" s="45" t="s">
        <v>1</v>
      </c>
      <c r="N65" s="4">
        <v>12</v>
      </c>
      <c r="O65" s="4"/>
      <c r="P65" s="4">
        <v>72</v>
      </c>
      <c r="Q65" s="4" t="s">
        <v>1</v>
      </c>
      <c r="R65" s="4">
        <v>69</v>
      </c>
      <c r="S65" s="4"/>
      <c r="T65" s="4">
        <v>3</v>
      </c>
      <c r="V65" s="4">
        <f t="shared" si="3"/>
        <v>1</v>
      </c>
      <c r="W65" s="4">
        <f t="shared" si="4"/>
        <v>0</v>
      </c>
      <c r="X65" s="4">
        <f t="shared" si="5"/>
        <v>0</v>
      </c>
    </row>
    <row r="66" spans="1:24" x14ac:dyDescent="0.2">
      <c r="A66" s="196">
        <v>59</v>
      </c>
      <c r="B66" s="69">
        <v>9</v>
      </c>
      <c r="C66" s="4"/>
      <c r="D66" s="46">
        <v>30964</v>
      </c>
      <c r="E66" s="88">
        <v>1</v>
      </c>
      <c r="F66" s="4" t="s">
        <v>37</v>
      </c>
      <c r="G66" s="45" t="s">
        <v>0</v>
      </c>
      <c r="H66" s="4" t="s">
        <v>38</v>
      </c>
      <c r="I66" s="4" t="s">
        <v>48</v>
      </c>
      <c r="J66" s="4"/>
      <c r="K66" s="4"/>
      <c r="L66" s="4">
        <v>20</v>
      </c>
      <c r="M66" s="45" t="s">
        <v>1</v>
      </c>
      <c r="N66" s="4">
        <v>12</v>
      </c>
      <c r="O66" s="4"/>
      <c r="P66" s="4">
        <v>72</v>
      </c>
      <c r="Q66" s="4" t="s">
        <v>1</v>
      </c>
      <c r="R66" s="4">
        <v>73</v>
      </c>
      <c r="S66" s="4"/>
      <c r="T66" s="4">
        <v>-1</v>
      </c>
      <c r="V66" s="4">
        <f t="shared" si="3"/>
        <v>1</v>
      </c>
      <c r="W66" s="4">
        <f t="shared" si="4"/>
        <v>0</v>
      </c>
      <c r="X66" s="4">
        <f t="shared" si="5"/>
        <v>0</v>
      </c>
    </row>
    <row r="67" spans="1:24" x14ac:dyDescent="0.2">
      <c r="A67" s="196">
        <v>60</v>
      </c>
      <c r="B67" s="69">
        <v>41</v>
      </c>
      <c r="C67" s="4"/>
      <c r="D67" s="46">
        <v>31086</v>
      </c>
      <c r="E67" s="88"/>
      <c r="F67" s="4" t="s">
        <v>38</v>
      </c>
      <c r="G67" s="45" t="s">
        <v>0</v>
      </c>
      <c r="H67" s="4" t="s">
        <v>46</v>
      </c>
      <c r="I67" s="4" t="s">
        <v>48</v>
      </c>
      <c r="J67" s="4"/>
      <c r="K67" s="4"/>
      <c r="L67" s="4">
        <v>19</v>
      </c>
      <c r="M67" s="45" t="s">
        <v>1</v>
      </c>
      <c r="N67" s="4">
        <v>13</v>
      </c>
      <c r="O67" s="4"/>
      <c r="P67" s="4">
        <v>63</v>
      </c>
      <c r="Q67" s="4" t="s">
        <v>1</v>
      </c>
      <c r="R67" s="4">
        <v>38</v>
      </c>
      <c r="S67" s="4"/>
      <c r="T67" s="4">
        <v>25</v>
      </c>
      <c r="V67" s="4">
        <f t="shared" si="3"/>
        <v>1</v>
      </c>
      <c r="W67" s="4">
        <f t="shared" si="4"/>
        <v>0</v>
      </c>
      <c r="X67" s="4">
        <f t="shared" si="5"/>
        <v>0</v>
      </c>
    </row>
    <row r="68" spans="1:24" x14ac:dyDescent="0.2">
      <c r="A68" s="196">
        <v>61</v>
      </c>
      <c r="B68" s="69">
        <v>30</v>
      </c>
      <c r="C68" s="4"/>
      <c r="D68" s="46">
        <v>31026</v>
      </c>
      <c r="E68" s="88"/>
      <c r="F68" s="4" t="s">
        <v>39</v>
      </c>
      <c r="G68" s="45" t="s">
        <v>0</v>
      </c>
      <c r="H68" s="4" t="s">
        <v>38</v>
      </c>
      <c r="I68" s="4" t="s">
        <v>48</v>
      </c>
      <c r="J68" s="4"/>
      <c r="K68" s="4"/>
      <c r="L68" s="4">
        <v>19</v>
      </c>
      <c r="M68" s="45" t="s">
        <v>1</v>
      </c>
      <c r="N68" s="4">
        <v>13</v>
      </c>
      <c r="O68" s="4"/>
      <c r="P68" s="4">
        <v>89</v>
      </c>
      <c r="Q68" s="4" t="s">
        <v>1</v>
      </c>
      <c r="R68" s="4">
        <v>68</v>
      </c>
      <c r="S68" s="4"/>
      <c r="T68" s="4">
        <v>21</v>
      </c>
      <c r="V68" s="4">
        <f t="shared" si="3"/>
        <v>1</v>
      </c>
      <c r="W68" s="4">
        <f t="shared" si="4"/>
        <v>0</v>
      </c>
      <c r="X68" s="4">
        <f t="shared" si="5"/>
        <v>0</v>
      </c>
    </row>
    <row r="69" spans="1:24" x14ac:dyDescent="0.2">
      <c r="A69" s="196">
        <v>62</v>
      </c>
      <c r="B69" s="69">
        <v>83</v>
      </c>
      <c r="C69" s="4"/>
      <c r="D69" s="46">
        <v>31210</v>
      </c>
      <c r="E69" s="88">
        <v>1</v>
      </c>
      <c r="F69" s="4" t="s">
        <v>43</v>
      </c>
      <c r="G69" s="45" t="s">
        <v>0</v>
      </c>
      <c r="H69" s="4" t="s">
        <v>47</v>
      </c>
      <c r="I69" s="4" t="s">
        <v>48</v>
      </c>
      <c r="J69" s="4"/>
      <c r="K69" s="4"/>
      <c r="L69" s="4">
        <v>19</v>
      </c>
      <c r="M69" s="45" t="s">
        <v>1</v>
      </c>
      <c r="N69" s="4">
        <v>13</v>
      </c>
      <c r="O69" s="4"/>
      <c r="P69" s="4">
        <v>75</v>
      </c>
      <c r="Q69" s="4" t="s">
        <v>1</v>
      </c>
      <c r="R69" s="4">
        <v>58</v>
      </c>
      <c r="S69" s="4"/>
      <c r="T69" s="4">
        <v>17</v>
      </c>
      <c r="V69" s="4">
        <f t="shared" si="3"/>
        <v>1</v>
      </c>
      <c r="W69" s="4">
        <f t="shared" si="4"/>
        <v>0</v>
      </c>
      <c r="X69" s="4">
        <f t="shared" si="5"/>
        <v>0</v>
      </c>
    </row>
    <row r="70" spans="1:24" x14ac:dyDescent="0.2">
      <c r="A70" s="196">
        <v>63</v>
      </c>
      <c r="B70" s="69">
        <v>49</v>
      </c>
      <c r="C70" s="4"/>
      <c r="D70" s="46">
        <v>31097</v>
      </c>
      <c r="E70" s="88">
        <v>1</v>
      </c>
      <c r="F70" s="4" t="s">
        <v>39</v>
      </c>
      <c r="G70" s="45" t="s">
        <v>0</v>
      </c>
      <c r="H70" s="4" t="s">
        <v>44</v>
      </c>
      <c r="I70" s="4" t="s">
        <v>48</v>
      </c>
      <c r="J70" s="4"/>
      <c r="K70" s="4"/>
      <c r="L70" s="4">
        <v>19</v>
      </c>
      <c r="M70" s="45" t="s">
        <v>1</v>
      </c>
      <c r="N70" s="4">
        <v>13</v>
      </c>
      <c r="O70" s="4"/>
      <c r="P70" s="4">
        <v>78</v>
      </c>
      <c r="Q70" s="4" t="s">
        <v>1</v>
      </c>
      <c r="R70" s="4">
        <v>71</v>
      </c>
      <c r="S70" s="4"/>
      <c r="T70" s="4">
        <v>7</v>
      </c>
      <c r="V70" s="4">
        <f t="shared" si="3"/>
        <v>1</v>
      </c>
      <c r="W70" s="4">
        <f t="shared" si="4"/>
        <v>0</v>
      </c>
      <c r="X70" s="4">
        <f t="shared" si="5"/>
        <v>0</v>
      </c>
    </row>
    <row r="71" spans="1:24" x14ac:dyDescent="0.2">
      <c r="A71" s="196">
        <v>64</v>
      </c>
      <c r="B71" s="69">
        <v>86</v>
      </c>
      <c r="C71" s="4"/>
      <c r="D71" s="46">
        <v>31218</v>
      </c>
      <c r="E71" s="88"/>
      <c r="F71" s="4" t="s">
        <v>36</v>
      </c>
      <c r="G71" s="45" t="s">
        <v>0</v>
      </c>
      <c r="H71" s="4" t="s">
        <v>46</v>
      </c>
      <c r="I71" s="4" t="s">
        <v>48</v>
      </c>
      <c r="J71" s="4"/>
      <c r="K71" s="4"/>
      <c r="L71" s="4">
        <v>19</v>
      </c>
      <c r="M71" s="45" t="s">
        <v>1</v>
      </c>
      <c r="N71" s="4">
        <v>13</v>
      </c>
      <c r="O71" s="4"/>
      <c r="P71" s="4">
        <v>62</v>
      </c>
      <c r="Q71" s="4" t="s">
        <v>1</v>
      </c>
      <c r="R71" s="4">
        <v>55</v>
      </c>
      <c r="S71" s="4"/>
      <c r="T71" s="4">
        <v>7</v>
      </c>
      <c r="V71" s="4">
        <f t="shared" si="3"/>
        <v>1</v>
      </c>
      <c r="W71" s="4">
        <f t="shared" si="4"/>
        <v>0</v>
      </c>
      <c r="X71" s="4">
        <f t="shared" si="5"/>
        <v>0</v>
      </c>
    </row>
    <row r="72" spans="1:24" x14ac:dyDescent="0.2">
      <c r="A72" s="196">
        <v>65</v>
      </c>
      <c r="B72" s="69">
        <v>16</v>
      </c>
      <c r="C72" s="4"/>
      <c r="D72" s="46">
        <v>30981</v>
      </c>
      <c r="E72" s="88">
        <v>1</v>
      </c>
      <c r="F72" s="4" t="s">
        <v>42</v>
      </c>
      <c r="G72" s="45" t="s">
        <v>0</v>
      </c>
      <c r="H72" s="4" t="s">
        <v>46</v>
      </c>
      <c r="I72" s="4" t="s">
        <v>48</v>
      </c>
      <c r="J72" s="4"/>
      <c r="K72" s="4"/>
      <c r="L72" s="4">
        <v>19</v>
      </c>
      <c r="M72" s="45" t="s">
        <v>1</v>
      </c>
      <c r="N72" s="4">
        <v>13</v>
      </c>
      <c r="O72" s="4"/>
      <c r="P72" s="4">
        <v>66</v>
      </c>
      <c r="Q72" s="4" t="s">
        <v>1</v>
      </c>
      <c r="R72" s="4">
        <v>61</v>
      </c>
      <c r="S72" s="4"/>
      <c r="T72" s="4">
        <v>5</v>
      </c>
      <c r="V72" s="4">
        <f t="shared" ref="V72:V100" si="6">IF(L72&gt;N72,1,0)</f>
        <v>1</v>
      </c>
      <c r="W72" s="4">
        <f t="shared" ref="W72:W100" si="7">IF(ISNUMBER(N72),IF(L72=N72,1,0),)</f>
        <v>0</v>
      </c>
      <c r="X72" s="4">
        <f t="shared" ref="X72:X100" si="8">IF(L72&lt;N72,1,0)</f>
        <v>0</v>
      </c>
    </row>
    <row r="73" spans="1:24" x14ac:dyDescent="0.2">
      <c r="A73" s="196">
        <v>66</v>
      </c>
      <c r="B73" s="69">
        <v>57</v>
      </c>
      <c r="C73" s="4"/>
      <c r="D73" s="46">
        <v>31118</v>
      </c>
      <c r="E73" s="88">
        <v>1</v>
      </c>
      <c r="F73" s="4" t="s">
        <v>44</v>
      </c>
      <c r="G73" s="45" t="s">
        <v>0</v>
      </c>
      <c r="H73" s="4" t="s">
        <v>37</v>
      </c>
      <c r="I73" s="4" t="s">
        <v>48</v>
      </c>
      <c r="J73" s="4"/>
      <c r="K73" s="4"/>
      <c r="L73" s="4">
        <v>18</v>
      </c>
      <c r="M73" s="45" t="s">
        <v>1</v>
      </c>
      <c r="N73" s="4">
        <v>14</v>
      </c>
      <c r="O73" s="4"/>
      <c r="P73" s="4">
        <v>78</v>
      </c>
      <c r="Q73" s="4" t="s">
        <v>1</v>
      </c>
      <c r="R73" s="4">
        <v>63</v>
      </c>
      <c r="S73" s="4"/>
      <c r="T73" s="4">
        <v>15</v>
      </c>
      <c r="V73" s="4">
        <f t="shared" si="6"/>
        <v>1</v>
      </c>
      <c r="W73" s="4">
        <f t="shared" si="7"/>
        <v>0</v>
      </c>
      <c r="X73" s="4">
        <f t="shared" si="8"/>
        <v>0</v>
      </c>
    </row>
    <row r="74" spans="1:24" x14ac:dyDescent="0.2">
      <c r="A74" s="196">
        <v>67</v>
      </c>
      <c r="B74" s="69">
        <v>69</v>
      </c>
      <c r="C74" s="4"/>
      <c r="D74" s="46">
        <v>31190</v>
      </c>
      <c r="E74" s="88">
        <v>1</v>
      </c>
      <c r="F74" s="4" t="s">
        <v>36</v>
      </c>
      <c r="G74" s="45" t="s">
        <v>0</v>
      </c>
      <c r="H74" s="4" t="s">
        <v>40</v>
      </c>
      <c r="I74" s="4" t="s">
        <v>48</v>
      </c>
      <c r="J74" s="4"/>
      <c r="K74" s="4"/>
      <c r="L74" s="4">
        <v>18</v>
      </c>
      <c r="M74" s="45" t="s">
        <v>1</v>
      </c>
      <c r="N74" s="4">
        <v>14</v>
      </c>
      <c r="O74" s="4"/>
      <c r="P74" s="4">
        <v>70</v>
      </c>
      <c r="Q74" s="4" t="s">
        <v>1</v>
      </c>
      <c r="R74" s="4">
        <v>58</v>
      </c>
      <c r="S74" s="4"/>
      <c r="T74" s="4">
        <v>12</v>
      </c>
      <c r="V74" s="4">
        <f t="shared" si="6"/>
        <v>1</v>
      </c>
      <c r="W74" s="4">
        <f t="shared" si="7"/>
        <v>0</v>
      </c>
      <c r="X74" s="4">
        <f t="shared" si="8"/>
        <v>0</v>
      </c>
    </row>
    <row r="75" spans="1:24" x14ac:dyDescent="0.2">
      <c r="A75" s="196">
        <v>68</v>
      </c>
      <c r="B75" s="69">
        <v>17</v>
      </c>
      <c r="C75" s="4"/>
      <c r="D75" s="46">
        <v>30981</v>
      </c>
      <c r="E75" s="88">
        <v>1</v>
      </c>
      <c r="F75" s="4" t="s">
        <v>43</v>
      </c>
      <c r="G75" s="45" t="s">
        <v>0</v>
      </c>
      <c r="H75" s="4" t="s">
        <v>41</v>
      </c>
      <c r="I75" s="4" t="s">
        <v>48</v>
      </c>
      <c r="J75" s="4"/>
      <c r="K75" s="4"/>
      <c r="L75" s="4">
        <v>18</v>
      </c>
      <c r="M75" s="45" t="s">
        <v>1</v>
      </c>
      <c r="N75" s="4">
        <v>14</v>
      </c>
      <c r="O75" s="4"/>
      <c r="P75" s="4">
        <v>75</v>
      </c>
      <c r="Q75" s="4" t="s">
        <v>1</v>
      </c>
      <c r="R75" s="4">
        <v>64</v>
      </c>
      <c r="S75" s="4"/>
      <c r="T75" s="4">
        <v>11</v>
      </c>
      <c r="V75" s="4">
        <f t="shared" si="6"/>
        <v>1</v>
      </c>
      <c r="W75" s="4">
        <f t="shared" si="7"/>
        <v>0</v>
      </c>
      <c r="X75" s="4">
        <f t="shared" si="8"/>
        <v>0</v>
      </c>
    </row>
    <row r="76" spans="1:24" x14ac:dyDescent="0.2">
      <c r="A76" s="196">
        <v>69</v>
      </c>
      <c r="B76" s="69">
        <v>77</v>
      </c>
      <c r="C76" s="4"/>
      <c r="D76" s="46">
        <v>31208</v>
      </c>
      <c r="E76" s="88">
        <v>1</v>
      </c>
      <c r="F76" s="4" t="s">
        <v>45</v>
      </c>
      <c r="G76" s="45" t="s">
        <v>0</v>
      </c>
      <c r="H76" s="4" t="s">
        <v>35</v>
      </c>
      <c r="I76" s="4" t="s">
        <v>48</v>
      </c>
      <c r="J76" s="4"/>
      <c r="K76" s="4"/>
      <c r="L76" s="4">
        <v>18</v>
      </c>
      <c r="M76" s="45" t="s">
        <v>1</v>
      </c>
      <c r="N76" s="4">
        <v>14</v>
      </c>
      <c r="O76" s="4"/>
      <c r="P76" s="4">
        <v>75</v>
      </c>
      <c r="Q76" s="4" t="s">
        <v>1</v>
      </c>
      <c r="R76" s="4">
        <v>65</v>
      </c>
      <c r="S76" s="4"/>
      <c r="T76" s="4">
        <v>10</v>
      </c>
      <c r="V76" s="4">
        <f t="shared" si="6"/>
        <v>1</v>
      </c>
      <c r="W76" s="4">
        <f t="shared" si="7"/>
        <v>0</v>
      </c>
      <c r="X76" s="4">
        <f t="shared" si="8"/>
        <v>0</v>
      </c>
    </row>
    <row r="77" spans="1:24" x14ac:dyDescent="0.2">
      <c r="A77" s="196">
        <v>70</v>
      </c>
      <c r="B77" s="69">
        <v>47</v>
      </c>
      <c r="C77" s="4"/>
      <c r="D77" s="46">
        <v>31090</v>
      </c>
      <c r="E77" s="88"/>
      <c r="F77" s="4" t="s">
        <v>44</v>
      </c>
      <c r="G77" s="45" t="s">
        <v>0</v>
      </c>
      <c r="H77" s="4" t="s">
        <v>36</v>
      </c>
      <c r="I77" s="4" t="s">
        <v>48</v>
      </c>
      <c r="J77" s="4"/>
      <c r="K77" s="4"/>
      <c r="L77" s="4">
        <v>18</v>
      </c>
      <c r="M77" s="45" t="s">
        <v>1</v>
      </c>
      <c r="N77" s="4">
        <v>14</v>
      </c>
      <c r="O77" s="4"/>
      <c r="P77" s="4">
        <v>80</v>
      </c>
      <c r="Q77" s="4" t="s">
        <v>1</v>
      </c>
      <c r="R77" s="4">
        <v>71</v>
      </c>
      <c r="S77" s="4"/>
      <c r="T77" s="4">
        <v>9</v>
      </c>
      <c r="V77" s="4">
        <f t="shared" si="6"/>
        <v>1</v>
      </c>
      <c r="W77" s="4">
        <f t="shared" si="7"/>
        <v>0</v>
      </c>
      <c r="X77" s="4">
        <f t="shared" si="8"/>
        <v>0</v>
      </c>
    </row>
    <row r="78" spans="1:24" x14ac:dyDescent="0.2">
      <c r="A78" s="196">
        <v>71</v>
      </c>
      <c r="B78" s="69">
        <v>27</v>
      </c>
      <c r="C78" s="4"/>
      <c r="D78" s="46">
        <v>31013</v>
      </c>
      <c r="E78" s="88">
        <v>1</v>
      </c>
      <c r="F78" s="4" t="s">
        <v>36</v>
      </c>
      <c r="G78" s="45" t="s">
        <v>0</v>
      </c>
      <c r="H78" s="4" t="s">
        <v>35</v>
      </c>
      <c r="I78" s="4" t="s">
        <v>48</v>
      </c>
      <c r="J78" s="4"/>
      <c r="K78" s="4"/>
      <c r="L78" s="4">
        <v>18</v>
      </c>
      <c r="M78" s="45" t="s">
        <v>1</v>
      </c>
      <c r="N78" s="4">
        <v>14</v>
      </c>
      <c r="O78" s="4"/>
      <c r="P78" s="4">
        <v>69</v>
      </c>
      <c r="Q78" s="4" t="s">
        <v>1</v>
      </c>
      <c r="R78" s="4">
        <v>64</v>
      </c>
      <c r="S78" s="4"/>
      <c r="T78" s="4">
        <v>5</v>
      </c>
      <c r="V78" s="4">
        <f t="shared" si="6"/>
        <v>1</v>
      </c>
      <c r="W78" s="4">
        <f t="shared" si="7"/>
        <v>0</v>
      </c>
      <c r="X78" s="4">
        <f t="shared" si="8"/>
        <v>0</v>
      </c>
    </row>
    <row r="79" spans="1:24" x14ac:dyDescent="0.2">
      <c r="A79" s="196">
        <v>72</v>
      </c>
      <c r="B79" s="69">
        <v>42</v>
      </c>
      <c r="C79" s="4"/>
      <c r="D79" s="46">
        <v>31087</v>
      </c>
      <c r="E79" s="88"/>
      <c r="F79" s="4" t="s">
        <v>39</v>
      </c>
      <c r="G79" s="45" t="s">
        <v>0</v>
      </c>
      <c r="H79" s="4" t="s">
        <v>45</v>
      </c>
      <c r="I79" s="4" t="s">
        <v>48</v>
      </c>
      <c r="J79" s="4"/>
      <c r="K79" s="4"/>
      <c r="L79" s="4">
        <v>18</v>
      </c>
      <c r="M79" s="45" t="s">
        <v>1</v>
      </c>
      <c r="N79" s="4">
        <v>14</v>
      </c>
      <c r="O79" s="4"/>
      <c r="P79" s="4">
        <v>70</v>
      </c>
      <c r="Q79" s="4" t="s">
        <v>1</v>
      </c>
      <c r="R79" s="4">
        <v>66</v>
      </c>
      <c r="S79" s="4"/>
      <c r="T79" s="4">
        <v>4</v>
      </c>
      <c r="V79" s="4">
        <f t="shared" si="6"/>
        <v>1</v>
      </c>
      <c r="W79" s="4">
        <f t="shared" si="7"/>
        <v>0</v>
      </c>
      <c r="X79" s="4">
        <f t="shared" si="8"/>
        <v>0</v>
      </c>
    </row>
    <row r="80" spans="1:24" x14ac:dyDescent="0.2">
      <c r="A80" s="196">
        <v>73</v>
      </c>
      <c r="B80" s="69">
        <v>61</v>
      </c>
      <c r="C80" s="4"/>
      <c r="D80" s="46">
        <v>31152</v>
      </c>
      <c r="E80" s="88"/>
      <c r="F80" s="4" t="s">
        <v>36</v>
      </c>
      <c r="G80" s="45" t="s">
        <v>0</v>
      </c>
      <c r="H80" s="4" t="s">
        <v>39</v>
      </c>
      <c r="I80" s="4" t="s">
        <v>48</v>
      </c>
      <c r="J80" s="4"/>
      <c r="K80" s="4"/>
      <c r="L80" s="4">
        <v>18</v>
      </c>
      <c r="M80" s="45" t="s">
        <v>1</v>
      </c>
      <c r="N80" s="4">
        <v>14</v>
      </c>
      <c r="O80" s="4"/>
      <c r="P80" s="4">
        <v>76</v>
      </c>
      <c r="Q80" s="4" t="s">
        <v>1</v>
      </c>
      <c r="R80" s="4">
        <v>74</v>
      </c>
      <c r="S80" s="4"/>
      <c r="T80" s="4">
        <v>2</v>
      </c>
      <c r="V80" s="4">
        <f t="shared" si="6"/>
        <v>1</v>
      </c>
      <c r="W80" s="4">
        <f t="shared" si="7"/>
        <v>0</v>
      </c>
      <c r="X80" s="4">
        <f t="shared" si="8"/>
        <v>0</v>
      </c>
    </row>
    <row r="81" spans="1:24" x14ac:dyDescent="0.2">
      <c r="A81" s="196">
        <v>74</v>
      </c>
      <c r="B81" s="69">
        <v>60</v>
      </c>
      <c r="C81" s="4"/>
      <c r="D81" s="46">
        <v>31147</v>
      </c>
      <c r="E81" s="88">
        <v>1</v>
      </c>
      <c r="F81" s="4" t="s">
        <v>38</v>
      </c>
      <c r="G81" s="45" t="s">
        <v>0</v>
      </c>
      <c r="H81" s="4" t="s">
        <v>43</v>
      </c>
      <c r="I81" s="4" t="s">
        <v>48</v>
      </c>
      <c r="J81" s="4"/>
      <c r="K81" s="4"/>
      <c r="L81" s="4">
        <v>18</v>
      </c>
      <c r="M81" s="45" t="s">
        <v>1</v>
      </c>
      <c r="N81" s="4">
        <v>14</v>
      </c>
      <c r="O81" s="4"/>
      <c r="P81" s="4">
        <v>64</v>
      </c>
      <c r="Q81" s="4" t="s">
        <v>1</v>
      </c>
      <c r="R81" s="4">
        <v>66</v>
      </c>
      <c r="S81" s="4"/>
      <c r="T81" s="4">
        <v>-2</v>
      </c>
      <c r="V81" s="4">
        <f t="shared" si="6"/>
        <v>1</v>
      </c>
      <c r="W81" s="4">
        <f t="shared" si="7"/>
        <v>0</v>
      </c>
      <c r="X81" s="4">
        <f t="shared" si="8"/>
        <v>0</v>
      </c>
    </row>
    <row r="82" spans="1:24" x14ac:dyDescent="0.2">
      <c r="A82" s="196">
        <v>75</v>
      </c>
      <c r="B82" s="69">
        <v>19</v>
      </c>
      <c r="C82" s="4"/>
      <c r="D82" s="46">
        <v>30984</v>
      </c>
      <c r="E82" s="88"/>
      <c r="F82" s="4" t="s">
        <v>40</v>
      </c>
      <c r="G82" s="45" t="s">
        <v>0</v>
      </c>
      <c r="H82" s="4" t="s">
        <v>35</v>
      </c>
      <c r="I82" s="4" t="s">
        <v>48</v>
      </c>
      <c r="J82" s="4"/>
      <c r="K82" s="4"/>
      <c r="L82" s="4">
        <v>17</v>
      </c>
      <c r="M82" s="45" t="s">
        <v>1</v>
      </c>
      <c r="N82" s="4">
        <v>15</v>
      </c>
      <c r="O82" s="4"/>
      <c r="P82" s="4">
        <v>84</v>
      </c>
      <c r="Q82" s="4" t="s">
        <v>1</v>
      </c>
      <c r="R82" s="4">
        <v>69</v>
      </c>
      <c r="S82" s="4"/>
      <c r="T82" s="4">
        <v>15</v>
      </c>
      <c r="V82" s="4">
        <f t="shared" si="6"/>
        <v>1</v>
      </c>
      <c r="W82" s="4">
        <f t="shared" si="7"/>
        <v>0</v>
      </c>
      <c r="X82" s="4">
        <f t="shared" si="8"/>
        <v>0</v>
      </c>
    </row>
    <row r="83" spans="1:24" x14ac:dyDescent="0.2">
      <c r="A83" s="196">
        <v>76</v>
      </c>
      <c r="B83" s="69">
        <v>18</v>
      </c>
      <c r="C83" s="4"/>
      <c r="D83" s="46">
        <v>30982</v>
      </c>
      <c r="E83" s="88">
        <v>1</v>
      </c>
      <c r="F83" s="4" t="s">
        <v>43</v>
      </c>
      <c r="G83" s="45" t="s">
        <v>0</v>
      </c>
      <c r="H83" s="4" t="s">
        <v>42</v>
      </c>
      <c r="I83" s="4" t="s">
        <v>48</v>
      </c>
      <c r="J83" s="4"/>
      <c r="K83" s="4"/>
      <c r="L83" s="4">
        <v>17</v>
      </c>
      <c r="M83" s="45" t="s">
        <v>1</v>
      </c>
      <c r="N83" s="4">
        <v>15</v>
      </c>
      <c r="O83" s="4"/>
      <c r="P83" s="4">
        <v>79</v>
      </c>
      <c r="Q83" s="4" t="s">
        <v>1</v>
      </c>
      <c r="R83" s="4">
        <v>67</v>
      </c>
      <c r="S83" s="4"/>
      <c r="T83" s="4">
        <v>12</v>
      </c>
      <c r="V83" s="4">
        <f t="shared" si="6"/>
        <v>1</v>
      </c>
      <c r="W83" s="4">
        <f t="shared" si="7"/>
        <v>0</v>
      </c>
      <c r="X83" s="4">
        <f t="shared" si="8"/>
        <v>0</v>
      </c>
    </row>
    <row r="84" spans="1:24" x14ac:dyDescent="0.2">
      <c r="A84" s="196">
        <v>77</v>
      </c>
      <c r="B84" s="69">
        <v>76</v>
      </c>
      <c r="C84" s="4"/>
      <c r="D84" s="46">
        <v>31208</v>
      </c>
      <c r="E84" s="88">
        <v>1</v>
      </c>
      <c r="F84" s="4" t="s">
        <v>45</v>
      </c>
      <c r="G84" s="45" t="s">
        <v>0</v>
      </c>
      <c r="H84" s="4" t="s">
        <v>38</v>
      </c>
      <c r="I84" s="4" t="s">
        <v>48</v>
      </c>
      <c r="J84" s="4"/>
      <c r="K84" s="4"/>
      <c r="L84" s="4">
        <v>17</v>
      </c>
      <c r="M84" s="45" t="s">
        <v>1</v>
      </c>
      <c r="N84" s="4">
        <v>15</v>
      </c>
      <c r="O84" s="4"/>
      <c r="P84" s="4">
        <v>71</v>
      </c>
      <c r="Q84" s="4" t="s">
        <v>1</v>
      </c>
      <c r="R84" s="4">
        <v>61</v>
      </c>
      <c r="S84" s="4"/>
      <c r="T84" s="4">
        <v>10</v>
      </c>
      <c r="V84" s="4">
        <f t="shared" si="6"/>
        <v>1</v>
      </c>
      <c r="W84" s="4">
        <f t="shared" si="7"/>
        <v>0</v>
      </c>
      <c r="X84" s="4">
        <f t="shared" si="8"/>
        <v>0</v>
      </c>
    </row>
    <row r="85" spans="1:24" x14ac:dyDescent="0.2">
      <c r="A85" s="196">
        <v>78</v>
      </c>
      <c r="B85" s="69">
        <v>8</v>
      </c>
      <c r="C85" s="4"/>
      <c r="D85" s="46">
        <v>30964</v>
      </c>
      <c r="E85" s="88">
        <v>1</v>
      </c>
      <c r="F85" s="4" t="s">
        <v>46</v>
      </c>
      <c r="G85" s="45" t="s">
        <v>0</v>
      </c>
      <c r="H85" s="4" t="s">
        <v>44</v>
      </c>
      <c r="I85" s="4" t="s">
        <v>48</v>
      </c>
      <c r="J85" s="4"/>
      <c r="K85" s="4"/>
      <c r="L85" s="4">
        <v>17</v>
      </c>
      <c r="M85" s="45" t="s">
        <v>1</v>
      </c>
      <c r="N85" s="4">
        <v>15</v>
      </c>
      <c r="O85" s="4"/>
      <c r="P85" s="4">
        <v>86</v>
      </c>
      <c r="Q85" s="4" t="s">
        <v>1</v>
      </c>
      <c r="R85" s="4">
        <v>77</v>
      </c>
      <c r="S85" s="4"/>
      <c r="T85" s="4">
        <v>9</v>
      </c>
      <c r="V85" s="4">
        <f t="shared" si="6"/>
        <v>1</v>
      </c>
      <c r="W85" s="4">
        <f t="shared" si="7"/>
        <v>0</v>
      </c>
      <c r="X85" s="4">
        <f t="shared" si="8"/>
        <v>0</v>
      </c>
    </row>
    <row r="86" spans="1:24" x14ac:dyDescent="0.2">
      <c r="A86" s="196">
        <v>79</v>
      </c>
      <c r="B86" s="69">
        <v>68</v>
      </c>
      <c r="C86" s="4"/>
      <c r="D86" s="46">
        <v>31189</v>
      </c>
      <c r="E86" s="88">
        <v>1</v>
      </c>
      <c r="F86" s="4" t="s">
        <v>38</v>
      </c>
      <c r="G86" s="45" t="s">
        <v>0</v>
      </c>
      <c r="H86" s="4" t="s">
        <v>44</v>
      </c>
      <c r="I86" s="4" t="s">
        <v>48</v>
      </c>
      <c r="J86" s="4"/>
      <c r="K86" s="4"/>
      <c r="L86" s="4">
        <v>17</v>
      </c>
      <c r="M86" s="45" t="s">
        <v>1</v>
      </c>
      <c r="N86" s="4">
        <v>15</v>
      </c>
      <c r="O86" s="4"/>
      <c r="P86" s="4">
        <v>70</v>
      </c>
      <c r="Q86" s="4" t="s">
        <v>1</v>
      </c>
      <c r="R86" s="4">
        <v>63</v>
      </c>
      <c r="S86" s="4"/>
      <c r="T86" s="4">
        <v>7</v>
      </c>
      <c r="V86" s="4">
        <f t="shared" si="6"/>
        <v>1</v>
      </c>
      <c r="W86" s="4">
        <f t="shared" si="7"/>
        <v>0</v>
      </c>
      <c r="X86" s="4">
        <f t="shared" si="8"/>
        <v>0</v>
      </c>
    </row>
    <row r="87" spans="1:24" x14ac:dyDescent="0.2">
      <c r="A87" s="196">
        <v>80</v>
      </c>
      <c r="B87" s="69">
        <v>63</v>
      </c>
      <c r="C87" s="4"/>
      <c r="D87" s="46">
        <v>31156</v>
      </c>
      <c r="E87" s="88"/>
      <c r="F87" s="4" t="s">
        <v>46</v>
      </c>
      <c r="G87" s="45" t="s">
        <v>0</v>
      </c>
      <c r="H87" s="4" t="s">
        <v>37</v>
      </c>
      <c r="I87" s="4" t="s">
        <v>48</v>
      </c>
      <c r="J87" s="4"/>
      <c r="K87" s="4"/>
      <c r="L87" s="4">
        <v>17</v>
      </c>
      <c r="M87" s="45" t="s">
        <v>1</v>
      </c>
      <c r="N87" s="4">
        <v>15</v>
      </c>
      <c r="O87" s="4"/>
      <c r="P87" s="4">
        <v>53</v>
      </c>
      <c r="Q87" s="4" t="s">
        <v>1</v>
      </c>
      <c r="R87" s="4">
        <v>49</v>
      </c>
      <c r="S87" s="4"/>
      <c r="T87" s="4">
        <v>4</v>
      </c>
      <c r="V87" s="4">
        <f t="shared" si="6"/>
        <v>1</v>
      </c>
      <c r="W87" s="4">
        <f t="shared" si="7"/>
        <v>0</v>
      </c>
      <c r="X87" s="4">
        <f t="shared" si="8"/>
        <v>0</v>
      </c>
    </row>
    <row r="88" spans="1:24" x14ac:dyDescent="0.2">
      <c r="A88" s="196">
        <v>81</v>
      </c>
      <c r="B88" s="69">
        <v>90</v>
      </c>
      <c r="C88" s="4"/>
      <c r="D88" s="46">
        <v>31236</v>
      </c>
      <c r="E88" s="88"/>
      <c r="F88" s="4" t="s">
        <v>40</v>
      </c>
      <c r="G88" s="45" t="s">
        <v>0</v>
      </c>
      <c r="H88" s="4" t="s">
        <v>46</v>
      </c>
      <c r="I88" s="4" t="s">
        <v>48</v>
      </c>
      <c r="J88" s="4"/>
      <c r="K88" s="4"/>
      <c r="L88" s="4">
        <v>17</v>
      </c>
      <c r="M88" s="45" t="s">
        <v>1</v>
      </c>
      <c r="N88" s="4">
        <v>15</v>
      </c>
      <c r="O88" s="4"/>
      <c r="P88" s="4">
        <v>70</v>
      </c>
      <c r="Q88" s="4" t="s">
        <v>1</v>
      </c>
      <c r="R88" s="4">
        <v>69</v>
      </c>
      <c r="S88" s="4"/>
      <c r="T88" s="4">
        <v>1</v>
      </c>
      <c r="V88" s="4">
        <f t="shared" si="6"/>
        <v>1</v>
      </c>
      <c r="W88" s="4">
        <f t="shared" si="7"/>
        <v>0</v>
      </c>
      <c r="X88" s="4">
        <f t="shared" si="8"/>
        <v>0</v>
      </c>
    </row>
    <row r="89" spans="1:24" x14ac:dyDescent="0.2">
      <c r="A89" s="196">
        <v>82</v>
      </c>
      <c r="B89" s="69">
        <v>85</v>
      </c>
      <c r="C89" s="4"/>
      <c r="D89" s="46">
        <v>31217</v>
      </c>
      <c r="E89" s="88"/>
      <c r="F89" s="4" t="s">
        <v>38</v>
      </c>
      <c r="G89" s="45" t="s">
        <v>0</v>
      </c>
      <c r="H89" s="4" t="s">
        <v>42</v>
      </c>
      <c r="I89" s="4" t="s">
        <v>48</v>
      </c>
      <c r="J89" s="4"/>
      <c r="K89" s="4"/>
      <c r="L89" s="4">
        <v>17</v>
      </c>
      <c r="M89" s="45" t="s">
        <v>1</v>
      </c>
      <c r="N89" s="4">
        <v>15</v>
      </c>
      <c r="O89" s="4"/>
      <c r="P89" s="4">
        <v>66</v>
      </c>
      <c r="Q89" s="4" t="s">
        <v>1</v>
      </c>
      <c r="R89" s="4">
        <v>66</v>
      </c>
      <c r="S89" s="4"/>
      <c r="T89" s="4">
        <v>0</v>
      </c>
      <c r="V89" s="4">
        <f t="shared" si="6"/>
        <v>1</v>
      </c>
      <c r="W89" s="4">
        <f t="shared" si="7"/>
        <v>0</v>
      </c>
      <c r="X89" s="4">
        <f t="shared" si="8"/>
        <v>0</v>
      </c>
    </row>
    <row r="90" spans="1:24" x14ac:dyDescent="0.2">
      <c r="A90" s="196">
        <v>83</v>
      </c>
      <c r="B90" s="69">
        <v>7</v>
      </c>
      <c r="C90" s="4"/>
      <c r="D90" s="46">
        <v>30952</v>
      </c>
      <c r="E90" s="4"/>
      <c r="F90" s="4" t="s">
        <v>44</v>
      </c>
      <c r="G90" s="45" t="s">
        <v>0</v>
      </c>
      <c r="H90" s="4" t="s">
        <v>45</v>
      </c>
      <c r="I90" s="4" t="s">
        <v>48</v>
      </c>
      <c r="J90" s="4"/>
      <c r="K90" s="4"/>
      <c r="L90" s="4">
        <v>17</v>
      </c>
      <c r="M90" s="45" t="s">
        <v>1</v>
      </c>
      <c r="N90" s="4">
        <v>15</v>
      </c>
      <c r="O90" s="4"/>
      <c r="P90" s="4">
        <v>86</v>
      </c>
      <c r="Q90" s="4" t="s">
        <v>1</v>
      </c>
      <c r="R90" s="4">
        <v>87</v>
      </c>
      <c r="S90" s="4"/>
      <c r="T90" s="4">
        <v>-1</v>
      </c>
      <c r="V90" s="4">
        <f t="shared" si="6"/>
        <v>1</v>
      </c>
      <c r="W90" s="4">
        <f t="shared" si="7"/>
        <v>0</v>
      </c>
      <c r="X90" s="4">
        <f t="shared" si="8"/>
        <v>0</v>
      </c>
    </row>
    <row r="91" spans="1:24" x14ac:dyDescent="0.2">
      <c r="A91" s="196">
        <v>84</v>
      </c>
      <c r="B91" s="69">
        <v>2</v>
      </c>
      <c r="C91" s="4"/>
      <c r="D91" s="46">
        <v>30942</v>
      </c>
      <c r="E91" s="88">
        <v>1</v>
      </c>
      <c r="F91" s="4" t="s">
        <v>37</v>
      </c>
      <c r="G91" s="45" t="s">
        <v>0</v>
      </c>
      <c r="H91" s="4" t="s">
        <v>36</v>
      </c>
      <c r="I91" s="4" t="s">
        <v>48</v>
      </c>
      <c r="J91" s="4"/>
      <c r="K91" s="4"/>
      <c r="L91" s="4">
        <v>17</v>
      </c>
      <c r="M91" s="45" t="s">
        <v>1</v>
      </c>
      <c r="N91" s="4">
        <v>15</v>
      </c>
      <c r="O91" s="4"/>
      <c r="P91" s="4">
        <v>56</v>
      </c>
      <c r="Q91" s="4" t="s">
        <v>1</v>
      </c>
      <c r="R91" s="4">
        <v>58</v>
      </c>
      <c r="S91" s="4"/>
      <c r="T91" s="4">
        <v>-2</v>
      </c>
      <c r="V91" s="4">
        <f t="shared" si="6"/>
        <v>1</v>
      </c>
      <c r="W91" s="4">
        <f t="shared" si="7"/>
        <v>0</v>
      </c>
      <c r="X91" s="4">
        <f t="shared" si="8"/>
        <v>0</v>
      </c>
    </row>
    <row r="92" spans="1:24" x14ac:dyDescent="0.2">
      <c r="A92" s="196">
        <v>85</v>
      </c>
      <c r="B92" s="69">
        <v>59</v>
      </c>
      <c r="C92" s="4"/>
      <c r="D92" s="46">
        <v>31139</v>
      </c>
      <c r="E92" s="88">
        <v>1</v>
      </c>
      <c r="F92" s="4" t="s">
        <v>40</v>
      </c>
      <c r="G92" s="45" t="s">
        <v>0</v>
      </c>
      <c r="H92" s="4" t="s">
        <v>44</v>
      </c>
      <c r="I92" s="4" t="s">
        <v>48</v>
      </c>
      <c r="J92" s="4"/>
      <c r="K92" s="4"/>
      <c r="L92" s="4">
        <v>17</v>
      </c>
      <c r="M92" s="45" t="s">
        <v>1</v>
      </c>
      <c r="N92" s="4">
        <v>15</v>
      </c>
      <c r="O92" s="4"/>
      <c r="P92" s="4">
        <v>74</v>
      </c>
      <c r="Q92" s="4" t="s">
        <v>1</v>
      </c>
      <c r="R92" s="4">
        <v>77</v>
      </c>
      <c r="S92" s="4"/>
      <c r="T92" s="4">
        <v>-3</v>
      </c>
      <c r="V92" s="4">
        <f t="shared" si="6"/>
        <v>1</v>
      </c>
      <c r="W92" s="4">
        <f t="shared" si="7"/>
        <v>0</v>
      </c>
      <c r="X92" s="4">
        <f t="shared" si="8"/>
        <v>0</v>
      </c>
    </row>
    <row r="93" spans="1:24" x14ac:dyDescent="0.2">
      <c r="A93" s="196">
        <v>86</v>
      </c>
      <c r="B93" s="69">
        <v>54</v>
      </c>
      <c r="C93" s="4"/>
      <c r="D93" s="46">
        <v>31114</v>
      </c>
      <c r="E93" s="88">
        <v>1</v>
      </c>
      <c r="F93" s="4" t="s">
        <v>42</v>
      </c>
      <c r="G93" s="45" t="s">
        <v>0</v>
      </c>
      <c r="H93" s="4" t="s">
        <v>37</v>
      </c>
      <c r="I93" s="4" t="s">
        <v>48</v>
      </c>
      <c r="J93" s="4"/>
      <c r="K93" s="4"/>
      <c r="L93" s="4">
        <v>17</v>
      </c>
      <c r="M93" s="45" t="s">
        <v>1</v>
      </c>
      <c r="N93" s="4">
        <v>15</v>
      </c>
      <c r="O93" s="4"/>
      <c r="P93" s="4">
        <v>74</v>
      </c>
      <c r="Q93" s="4" t="s">
        <v>1</v>
      </c>
      <c r="R93" s="4">
        <v>79</v>
      </c>
      <c r="S93" s="4"/>
      <c r="T93" s="4">
        <v>-5</v>
      </c>
      <c r="V93" s="4">
        <f t="shared" si="6"/>
        <v>1</v>
      </c>
      <c r="W93" s="4">
        <f t="shared" si="7"/>
        <v>0</v>
      </c>
      <c r="X93" s="4">
        <f t="shared" si="8"/>
        <v>0</v>
      </c>
    </row>
    <row r="94" spans="1:24" x14ac:dyDescent="0.2">
      <c r="A94" s="196">
        <v>87</v>
      </c>
      <c r="B94" s="69">
        <v>72</v>
      </c>
      <c r="C94" s="4"/>
      <c r="D94" s="46">
        <v>31196</v>
      </c>
      <c r="E94" s="88"/>
      <c r="F94" s="4" t="s">
        <v>43</v>
      </c>
      <c r="G94" s="45" t="s">
        <v>0</v>
      </c>
      <c r="H94" s="4" t="s">
        <v>35</v>
      </c>
      <c r="I94" s="4" t="s">
        <v>48</v>
      </c>
      <c r="J94" s="4"/>
      <c r="K94" s="4"/>
      <c r="L94" s="4">
        <v>16</v>
      </c>
      <c r="M94" s="45" t="s">
        <v>1</v>
      </c>
      <c r="N94" s="4">
        <v>16</v>
      </c>
      <c r="O94" s="4"/>
      <c r="P94" s="4">
        <v>79</v>
      </c>
      <c r="Q94" s="4" t="s">
        <v>1</v>
      </c>
      <c r="R94" s="4">
        <v>72</v>
      </c>
      <c r="S94" s="4"/>
      <c r="T94" s="4">
        <v>7</v>
      </c>
      <c r="V94" s="4">
        <f t="shared" si="6"/>
        <v>0</v>
      </c>
      <c r="W94" s="4">
        <f t="shared" si="7"/>
        <v>1</v>
      </c>
      <c r="X94" s="4">
        <f t="shared" si="8"/>
        <v>0</v>
      </c>
    </row>
    <row r="95" spans="1:24" x14ac:dyDescent="0.2">
      <c r="A95" s="196">
        <v>88</v>
      </c>
      <c r="B95" s="69">
        <v>24</v>
      </c>
      <c r="C95" s="4"/>
      <c r="D95" s="46">
        <v>31006</v>
      </c>
      <c r="E95" s="88"/>
      <c r="F95" s="4" t="s">
        <v>43</v>
      </c>
      <c r="G95" s="45" t="s">
        <v>0</v>
      </c>
      <c r="H95" s="4" t="s">
        <v>44</v>
      </c>
      <c r="I95" s="4" t="s">
        <v>48</v>
      </c>
      <c r="J95" s="4"/>
      <c r="K95" s="4"/>
      <c r="L95" s="4">
        <v>16</v>
      </c>
      <c r="M95" s="45" t="s">
        <v>1</v>
      </c>
      <c r="N95" s="4">
        <v>16</v>
      </c>
      <c r="O95" s="4"/>
      <c r="P95" s="4">
        <v>60</v>
      </c>
      <c r="Q95" s="4" t="s">
        <v>1</v>
      </c>
      <c r="R95" s="4">
        <v>57</v>
      </c>
      <c r="S95" s="4"/>
      <c r="T95" s="4">
        <v>3</v>
      </c>
      <c r="V95" s="4">
        <f t="shared" si="6"/>
        <v>0</v>
      </c>
      <c r="W95" s="4">
        <f t="shared" si="7"/>
        <v>1</v>
      </c>
      <c r="X95" s="4">
        <f t="shared" si="8"/>
        <v>0</v>
      </c>
    </row>
    <row r="96" spans="1:24" x14ac:dyDescent="0.2">
      <c r="A96" s="196">
        <v>89</v>
      </c>
      <c r="B96" s="69">
        <v>64</v>
      </c>
      <c r="C96" s="4"/>
      <c r="D96" s="46">
        <v>31174</v>
      </c>
      <c r="E96" s="88"/>
      <c r="F96" s="4" t="s">
        <v>46</v>
      </c>
      <c r="G96" s="45" t="s">
        <v>0</v>
      </c>
      <c r="H96" s="4" t="s">
        <v>39</v>
      </c>
      <c r="I96" s="4" t="s">
        <v>48</v>
      </c>
      <c r="J96" s="4"/>
      <c r="K96" s="4"/>
      <c r="L96" s="4">
        <v>16</v>
      </c>
      <c r="M96" s="45" t="s">
        <v>1</v>
      </c>
      <c r="N96" s="4">
        <v>16</v>
      </c>
      <c r="O96" s="4"/>
      <c r="P96" s="4">
        <v>74</v>
      </c>
      <c r="Q96" s="4" t="s">
        <v>1</v>
      </c>
      <c r="R96" s="4">
        <v>75</v>
      </c>
      <c r="S96" s="4"/>
      <c r="T96" s="4">
        <v>-1</v>
      </c>
      <c r="V96" s="4">
        <f t="shared" si="6"/>
        <v>0</v>
      </c>
      <c r="W96" s="4">
        <f t="shared" si="7"/>
        <v>1</v>
      </c>
      <c r="X96" s="4">
        <f t="shared" si="8"/>
        <v>0</v>
      </c>
    </row>
    <row r="97" spans="1:24" x14ac:dyDescent="0.2">
      <c r="A97" s="196">
        <v>90</v>
      </c>
      <c r="B97" s="69">
        <v>38</v>
      </c>
      <c r="C97" s="4"/>
      <c r="D97" s="46">
        <v>31076</v>
      </c>
      <c r="E97" s="88"/>
      <c r="F97" s="4" t="s">
        <v>42</v>
      </c>
      <c r="G97" s="45" t="s">
        <v>0</v>
      </c>
      <c r="H97" s="4" t="s">
        <v>39</v>
      </c>
      <c r="I97" s="4" t="s">
        <v>48</v>
      </c>
      <c r="J97" s="4"/>
      <c r="K97" s="4"/>
      <c r="L97" s="4">
        <v>16</v>
      </c>
      <c r="M97" s="45" t="s">
        <v>1</v>
      </c>
      <c r="N97" s="4">
        <v>16</v>
      </c>
      <c r="O97" s="4"/>
      <c r="P97" s="4">
        <v>78</v>
      </c>
      <c r="Q97" s="4" t="s">
        <v>1</v>
      </c>
      <c r="R97" s="4">
        <v>85</v>
      </c>
      <c r="S97" s="4"/>
      <c r="T97" s="4">
        <v>-7</v>
      </c>
      <c r="V97" s="4">
        <f t="shared" si="6"/>
        <v>0</v>
      </c>
      <c r="W97" s="4">
        <f t="shared" si="7"/>
        <v>1</v>
      </c>
      <c r="X97" s="4">
        <f t="shared" si="8"/>
        <v>0</v>
      </c>
    </row>
    <row r="98" spans="1:24" x14ac:dyDescent="0.2">
      <c r="A98" s="196">
        <v>91</v>
      </c>
      <c r="B98" s="69">
        <v>44</v>
      </c>
      <c r="C98" s="4"/>
      <c r="D98" s="46">
        <v>31089</v>
      </c>
      <c r="E98" s="88"/>
      <c r="F98" s="4" t="s">
        <v>39</v>
      </c>
      <c r="G98" s="45" t="s">
        <v>0</v>
      </c>
      <c r="H98" s="4" t="s">
        <v>41</v>
      </c>
      <c r="I98" s="4" t="s">
        <v>48</v>
      </c>
      <c r="J98" s="4"/>
      <c r="K98" s="4"/>
      <c r="L98" s="4">
        <v>16</v>
      </c>
      <c r="M98" s="45" t="s">
        <v>1</v>
      </c>
      <c r="N98" s="4">
        <v>16</v>
      </c>
      <c r="O98" s="4"/>
      <c r="P98" s="4">
        <v>69</v>
      </c>
      <c r="Q98" s="4" t="s">
        <v>1</v>
      </c>
      <c r="R98" s="4">
        <v>84</v>
      </c>
      <c r="S98" s="4"/>
      <c r="T98" s="4">
        <v>-15</v>
      </c>
      <c r="V98" s="4">
        <f t="shared" si="6"/>
        <v>0</v>
      </c>
      <c r="W98" s="4">
        <f t="shared" si="7"/>
        <v>1</v>
      </c>
      <c r="X98" s="4">
        <f t="shared" si="8"/>
        <v>0</v>
      </c>
    </row>
    <row r="99" spans="1:24" x14ac:dyDescent="0.2">
      <c r="A99" s="45"/>
      <c r="B99" s="69"/>
      <c r="C99" s="4"/>
      <c r="D99" s="46"/>
      <c r="E99" s="4"/>
      <c r="F99" s="4"/>
      <c r="G99" s="45"/>
      <c r="H99" s="4"/>
      <c r="I99" s="4"/>
      <c r="J99" s="4"/>
      <c r="K99" s="4"/>
      <c r="L99" s="4"/>
      <c r="M99" s="45"/>
      <c r="N99" s="4"/>
      <c r="O99" s="4"/>
      <c r="P99" s="4"/>
      <c r="Q99" s="4"/>
      <c r="R99" s="4"/>
      <c r="S99" s="4"/>
      <c r="T99" s="4"/>
      <c r="V99" s="4">
        <f t="shared" si="6"/>
        <v>0</v>
      </c>
      <c r="W99" s="4">
        <f t="shared" si="7"/>
        <v>0</v>
      </c>
      <c r="X99" s="4">
        <f t="shared" si="8"/>
        <v>0</v>
      </c>
    </row>
    <row r="100" spans="1:24" x14ac:dyDescent="0.2">
      <c r="A100" s="45"/>
      <c r="B100" s="69"/>
      <c r="C100" s="4"/>
      <c r="D100" s="46"/>
      <c r="E100" s="4"/>
      <c r="F100" s="4"/>
      <c r="G100" s="45"/>
      <c r="H100" s="4"/>
      <c r="I100" s="4"/>
      <c r="J100" s="4"/>
      <c r="K100" s="4"/>
      <c r="L100" s="4"/>
      <c r="M100" s="45"/>
      <c r="N100" s="4"/>
      <c r="O100" s="4"/>
      <c r="P100" s="4"/>
      <c r="Q100" s="4"/>
      <c r="R100" s="4"/>
      <c r="S100" s="4"/>
      <c r="T100" s="4"/>
      <c r="V100" s="4">
        <f t="shared" si="6"/>
        <v>0</v>
      </c>
      <c r="W100" s="4">
        <f t="shared" si="7"/>
        <v>0</v>
      </c>
      <c r="X100" s="4">
        <f t="shared" si="8"/>
        <v>0</v>
      </c>
    </row>
    <row r="101" spans="1:24" x14ac:dyDescent="0.2">
      <c r="V101" s="81">
        <f>SUBTOTAL(9,Auswertung1_Mannschaftsspiele)</f>
        <v>86</v>
      </c>
      <c r="W101" s="81">
        <f>SUBTOTAL(9,Auswertung2_Mannschaftsspiele)</f>
        <v>5</v>
      </c>
      <c r="X101" s="81">
        <f>SUBTOTAL(9,Auswertung3_Mannschaftsspiele)</f>
        <v>0</v>
      </c>
    </row>
  </sheetData>
  <autoFilter ref="B7:T100"/>
  <mergeCells count="1">
    <mergeCell ref="A2:T2"/>
  </mergeCells>
  <phoneticPr fontId="0" type="noConversion"/>
  <pageMargins left="0" right="0" top="0.19685039370078741" bottom="0.59055118110236227" header="0.51181102362204722" footer="0.51181102362204722"/>
  <pageSetup paperSize="9" scale="7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sortieren_mannschaft_punkte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5</xdr:col>
                    <xdr:colOff>447675</xdr:colOff>
                    <xdr:row>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5" name="Button 19">
              <controlPr defaultSize="0" print="0" autoFill="0" autoPict="0" macro="[0]!sortieren_mannschaft_reihenfolge">
                <anchor moveWithCells="1" sizeWithCells="1">
                  <from>
                    <xdr:col>5</xdr:col>
                    <xdr:colOff>447675</xdr:colOff>
                    <xdr:row>0</xdr:row>
                    <xdr:rowOff>0</xdr:rowOff>
                  </from>
                  <to>
                    <xdr:col>7</xdr:col>
                    <xdr:colOff>723900</xdr:colOff>
                    <xdr:row>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11"/>
  <dimension ref="A1:AD44"/>
  <sheetViews>
    <sheetView showGridLines="0" zoomScale="86" workbookViewId="0">
      <selection activeCell="A2" sqref="A2:AD2"/>
    </sheetView>
  </sheetViews>
  <sheetFormatPr baseColWidth="10" defaultRowHeight="12.75" x14ac:dyDescent="0.2"/>
  <cols>
    <col min="1" max="1" width="5.28515625" style="1" bestFit="1" customWidth="1"/>
    <col min="2" max="2" width="23.42578125" bestFit="1" customWidth="1"/>
    <col min="3" max="3" width="2.140625" customWidth="1"/>
    <col min="4" max="4" width="6.7109375" style="1" bestFit="1" customWidth="1"/>
    <col min="5" max="5" width="6.140625" style="1" bestFit="1" customWidth="1"/>
    <col min="6" max="6" width="5.140625" style="1" bestFit="1" customWidth="1"/>
    <col min="7" max="7" width="4.140625" style="1" bestFit="1" customWidth="1"/>
    <col min="8" max="8" width="5.140625" style="1" bestFit="1" customWidth="1"/>
    <col min="9" max="9" width="4" customWidth="1"/>
    <col min="10" max="10" width="4.42578125" bestFit="1" customWidth="1"/>
    <col min="11" max="11" width="1.5703125" customWidth="1"/>
    <col min="12" max="12" width="5.140625" customWidth="1"/>
    <col min="13" max="13" width="3.140625" customWidth="1"/>
    <col min="14" max="14" width="6.140625" bestFit="1" customWidth="1"/>
    <col min="15" max="15" width="1.5703125" bestFit="1" customWidth="1"/>
    <col min="16" max="16" width="6.140625" bestFit="1" customWidth="1"/>
    <col min="17" max="17" width="3.42578125" customWidth="1"/>
    <col min="18" max="18" width="6.140625" bestFit="1" customWidth="1"/>
    <col min="19" max="19" width="1.5703125" bestFit="1" customWidth="1"/>
    <col min="20" max="20" width="6.140625" bestFit="1" customWidth="1"/>
    <col min="21" max="21" width="2.5703125" customWidth="1"/>
    <col min="22" max="22" width="5.7109375" bestFit="1" customWidth="1"/>
    <col min="23" max="25" width="4" customWidth="1"/>
    <col min="26" max="26" width="7" bestFit="1" customWidth="1"/>
    <col min="27" max="27" width="2.42578125" customWidth="1"/>
    <col min="28" max="28" width="5.5703125" bestFit="1" customWidth="1"/>
    <col min="29" max="29" width="1.5703125" bestFit="1" customWidth="1"/>
    <col min="30" max="30" width="5.5703125" bestFit="1" customWidth="1"/>
  </cols>
  <sheetData>
    <row r="1" spans="1:30" ht="24.95" customHeight="1" thickBot="1" x14ac:dyDescent="0.25"/>
    <row r="2" spans="1:30" ht="32.1" customHeight="1" thickBot="1" x14ac:dyDescent="0.25">
      <c r="A2" s="238" t="s">
        <v>29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40"/>
    </row>
    <row r="3" spans="1:30" ht="12.75" customHeight="1" thickBot="1" x14ac:dyDescent="0.25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1" customFormat="1" ht="12.75" customHeight="1" thickBot="1" x14ac:dyDescent="0.25">
      <c r="A4" s="222"/>
      <c r="B4" s="54" t="s">
        <v>15</v>
      </c>
      <c r="C4" s="219"/>
      <c r="D4" s="59">
        <f t="shared" ref="D4:H4" si="0">SUBTOTAL(9,D8:D23)</f>
        <v>182</v>
      </c>
      <c r="E4" s="59"/>
      <c r="F4" s="59">
        <f t="shared" si="0"/>
        <v>86</v>
      </c>
      <c r="G4" s="59">
        <f t="shared" si="0"/>
        <v>10</v>
      </c>
      <c r="H4" s="59">
        <f t="shared" si="0"/>
        <v>86</v>
      </c>
      <c r="I4" s="219"/>
      <c r="J4" s="219">
        <f>SUBTOTAL(9,J8:J23)</f>
        <v>182</v>
      </c>
      <c r="K4" s="219" t="s">
        <v>1</v>
      </c>
      <c r="L4" s="219">
        <f>SUBTOTAL(9,L8:L23)</f>
        <v>182</v>
      </c>
      <c r="M4" s="219"/>
      <c r="N4" s="219">
        <f>SUBTOTAL(9,N8:N23)</f>
        <v>2912</v>
      </c>
      <c r="O4" s="219" t="s">
        <v>1</v>
      </c>
      <c r="P4" s="219">
        <f>SUBTOTAL(9,P8:P23)</f>
        <v>2912</v>
      </c>
      <c r="Q4" s="219"/>
      <c r="R4" s="219">
        <f>SUBTOTAL(9,R8:R23)</f>
        <v>13144</v>
      </c>
      <c r="S4" s="219" t="s">
        <v>1</v>
      </c>
      <c r="T4" s="219">
        <f>SUBTOTAL(9,T8:T23)</f>
        <v>13144</v>
      </c>
      <c r="U4" s="219"/>
      <c r="V4" s="223">
        <f>SUBTOTAL(9,V8:V23)</f>
        <v>0</v>
      </c>
      <c r="W4" s="224"/>
      <c r="X4" s="241" t="s">
        <v>24</v>
      </c>
      <c r="Y4" s="242"/>
      <c r="Z4" s="242"/>
      <c r="AA4" s="242"/>
      <c r="AB4" s="242"/>
      <c r="AC4" s="242"/>
      <c r="AD4" s="243"/>
    </row>
    <row r="5" spans="1:30" ht="12.75" customHeight="1" x14ac:dyDescent="0.2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5" customFormat="1" ht="12.75" customHeight="1" x14ac:dyDescent="0.2">
      <c r="A6" s="220" t="s">
        <v>30</v>
      </c>
      <c r="B6" s="221" t="s">
        <v>27</v>
      </c>
      <c r="C6" s="68"/>
      <c r="D6" s="67" t="s">
        <v>22</v>
      </c>
      <c r="E6" s="67"/>
      <c r="F6" s="67" t="s">
        <v>18</v>
      </c>
      <c r="G6" s="67" t="s">
        <v>19</v>
      </c>
      <c r="H6" s="67" t="s">
        <v>20</v>
      </c>
      <c r="I6" s="67"/>
      <c r="J6" s="67"/>
      <c r="K6" s="67" t="s">
        <v>7</v>
      </c>
      <c r="L6" s="67"/>
      <c r="M6" s="67"/>
      <c r="N6" s="67"/>
      <c r="O6" s="67" t="s">
        <v>28</v>
      </c>
      <c r="P6" s="67"/>
      <c r="Q6" s="67"/>
      <c r="R6" s="67"/>
      <c r="S6" s="67" t="s">
        <v>8</v>
      </c>
      <c r="T6" s="67"/>
      <c r="U6" s="67"/>
      <c r="V6" s="66" t="s">
        <v>17</v>
      </c>
      <c r="W6" s="225"/>
      <c r="X6" s="226" t="s">
        <v>7</v>
      </c>
      <c r="Y6" s="221"/>
      <c r="Z6" s="67" t="s">
        <v>28</v>
      </c>
      <c r="AA6" s="221"/>
      <c r="AB6" s="221"/>
      <c r="AC6" s="67" t="s">
        <v>8</v>
      </c>
      <c r="AD6" s="227"/>
    </row>
    <row r="7" spans="1:30" ht="6.95" customHeight="1" x14ac:dyDescent="0.2">
      <c r="B7" s="64">
        <v>14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 x14ac:dyDescent="0.2">
      <c r="A8" s="195">
        <v>1</v>
      </c>
      <c r="B8" t="s">
        <v>34</v>
      </c>
      <c r="D8" s="1">
        <v>13</v>
      </c>
      <c r="F8" s="1">
        <v>13</v>
      </c>
      <c r="G8" s="1">
        <v>0</v>
      </c>
      <c r="H8" s="1">
        <v>0</v>
      </c>
      <c r="J8">
        <v>26</v>
      </c>
      <c r="K8" t="s">
        <v>1</v>
      </c>
      <c r="L8">
        <v>0</v>
      </c>
      <c r="N8">
        <v>350</v>
      </c>
      <c r="O8" t="s">
        <v>1</v>
      </c>
      <c r="P8">
        <v>66</v>
      </c>
      <c r="R8">
        <v>1420</v>
      </c>
      <c r="S8" t="s">
        <v>1</v>
      </c>
      <c r="T8">
        <v>592</v>
      </c>
      <c r="V8">
        <v>828</v>
      </c>
      <c r="X8" s="75">
        <v>2</v>
      </c>
      <c r="Z8" s="80">
        <v>26.923076923076923</v>
      </c>
      <c r="AB8" s="75">
        <v>109.23076923076923</v>
      </c>
      <c r="AC8" s="75" t="s">
        <v>1</v>
      </c>
      <c r="AD8" s="75">
        <v>45.53846153846154</v>
      </c>
    </row>
    <row r="9" spans="1:30" ht="12.75" customHeight="1" x14ac:dyDescent="0.2">
      <c r="A9" s="195">
        <v>2</v>
      </c>
      <c r="B9" t="s">
        <v>41</v>
      </c>
      <c r="D9" s="1">
        <v>13</v>
      </c>
      <c r="F9" s="1">
        <v>10</v>
      </c>
      <c r="G9" s="1">
        <v>1</v>
      </c>
      <c r="H9" s="1">
        <v>2</v>
      </c>
      <c r="J9">
        <v>21</v>
      </c>
      <c r="K9" t="s">
        <v>1</v>
      </c>
      <c r="L9">
        <v>5</v>
      </c>
      <c r="N9">
        <v>272</v>
      </c>
      <c r="O9" t="s">
        <v>1</v>
      </c>
      <c r="P9">
        <v>144</v>
      </c>
      <c r="R9">
        <v>1101</v>
      </c>
      <c r="S9" t="s">
        <v>1</v>
      </c>
      <c r="T9">
        <v>875</v>
      </c>
      <c r="V9">
        <v>226</v>
      </c>
      <c r="X9" s="75">
        <v>1.6153846153846154</v>
      </c>
      <c r="Z9" s="80">
        <v>20.923076923076923</v>
      </c>
      <c r="AB9" s="75">
        <v>84.692307692307693</v>
      </c>
      <c r="AC9" s="75" t="s">
        <v>1</v>
      </c>
      <c r="AD9" s="75">
        <v>67.307692307692307</v>
      </c>
    </row>
    <row r="10" spans="1:30" ht="12.75" customHeight="1" x14ac:dyDescent="0.2">
      <c r="A10" s="195">
        <v>3</v>
      </c>
      <c r="B10" t="s">
        <v>39</v>
      </c>
      <c r="D10" s="1">
        <v>13</v>
      </c>
      <c r="F10" s="1">
        <v>8</v>
      </c>
      <c r="G10" s="1">
        <v>3</v>
      </c>
      <c r="H10" s="1">
        <v>2</v>
      </c>
      <c r="J10">
        <v>19</v>
      </c>
      <c r="K10" t="s">
        <v>1</v>
      </c>
      <c r="L10">
        <v>7</v>
      </c>
      <c r="N10">
        <v>260</v>
      </c>
      <c r="O10" t="s">
        <v>1</v>
      </c>
      <c r="P10">
        <v>156</v>
      </c>
      <c r="R10">
        <v>1125</v>
      </c>
      <c r="S10" t="s">
        <v>1</v>
      </c>
      <c r="T10">
        <v>892</v>
      </c>
      <c r="V10">
        <v>233</v>
      </c>
      <c r="X10" s="75">
        <v>1.4615384615384615</v>
      </c>
      <c r="Z10" s="80">
        <v>20</v>
      </c>
      <c r="AB10" s="75">
        <v>86.538461538461533</v>
      </c>
      <c r="AC10" s="75" t="s">
        <v>1</v>
      </c>
      <c r="AD10" s="75">
        <v>68.615384615384613</v>
      </c>
    </row>
    <row r="11" spans="1:30" ht="12.75" customHeight="1" x14ac:dyDescent="0.2">
      <c r="A11" s="195">
        <v>4</v>
      </c>
      <c r="B11" t="s">
        <v>43</v>
      </c>
      <c r="D11" s="1">
        <v>13</v>
      </c>
      <c r="F11" s="1">
        <v>7</v>
      </c>
      <c r="G11" s="1">
        <v>2</v>
      </c>
      <c r="H11" s="1">
        <v>4</v>
      </c>
      <c r="J11">
        <v>16</v>
      </c>
      <c r="K11" t="s">
        <v>1</v>
      </c>
      <c r="L11">
        <v>10</v>
      </c>
      <c r="N11">
        <v>217</v>
      </c>
      <c r="O11" t="s">
        <v>1</v>
      </c>
      <c r="P11">
        <v>199</v>
      </c>
      <c r="R11">
        <v>914</v>
      </c>
      <c r="S11" t="s">
        <v>1</v>
      </c>
      <c r="T11">
        <v>836</v>
      </c>
      <c r="V11">
        <v>78</v>
      </c>
      <c r="X11" s="75">
        <v>1.2307692307692308</v>
      </c>
      <c r="Z11" s="80">
        <v>16.692307692307693</v>
      </c>
      <c r="AB11" s="75">
        <v>70.307692307692307</v>
      </c>
      <c r="AC11" s="75" t="s">
        <v>1</v>
      </c>
      <c r="AD11" s="75">
        <v>64.307692307692307</v>
      </c>
    </row>
    <row r="12" spans="1:30" ht="12.75" customHeight="1" x14ac:dyDescent="0.2">
      <c r="A12" s="195">
        <v>5</v>
      </c>
      <c r="B12" t="s">
        <v>42</v>
      </c>
      <c r="D12" s="1">
        <v>13</v>
      </c>
      <c r="F12" s="1">
        <v>7</v>
      </c>
      <c r="G12" s="1">
        <v>1</v>
      </c>
      <c r="H12" s="1">
        <v>5</v>
      </c>
      <c r="J12">
        <v>15</v>
      </c>
      <c r="K12" t="s">
        <v>1</v>
      </c>
      <c r="L12">
        <v>11</v>
      </c>
      <c r="N12">
        <v>218</v>
      </c>
      <c r="O12" t="s">
        <v>1</v>
      </c>
      <c r="P12">
        <v>198</v>
      </c>
      <c r="R12">
        <v>991</v>
      </c>
      <c r="S12" t="s">
        <v>1</v>
      </c>
      <c r="T12">
        <v>983</v>
      </c>
      <c r="V12">
        <v>8</v>
      </c>
      <c r="X12" s="75">
        <v>1.1538461538461537</v>
      </c>
      <c r="Z12" s="80">
        <v>16.76923076923077</v>
      </c>
      <c r="AB12" s="75">
        <v>76.230769230769226</v>
      </c>
      <c r="AC12" s="75" t="s">
        <v>1</v>
      </c>
      <c r="AD12" s="75">
        <v>75.615384615384613</v>
      </c>
    </row>
    <row r="13" spans="1:30" ht="12.75" customHeight="1" x14ac:dyDescent="0.2">
      <c r="A13" s="195">
        <v>6</v>
      </c>
      <c r="B13" t="s">
        <v>40</v>
      </c>
      <c r="D13" s="1">
        <v>13</v>
      </c>
      <c r="F13" s="1">
        <v>7</v>
      </c>
      <c r="G13" s="1">
        <v>0</v>
      </c>
      <c r="H13" s="1">
        <v>6</v>
      </c>
      <c r="J13">
        <v>14</v>
      </c>
      <c r="K13" t="s">
        <v>1</v>
      </c>
      <c r="L13">
        <v>12</v>
      </c>
      <c r="N13">
        <v>215</v>
      </c>
      <c r="O13" t="s">
        <v>1</v>
      </c>
      <c r="P13">
        <v>201</v>
      </c>
      <c r="R13">
        <v>982</v>
      </c>
      <c r="S13" t="s">
        <v>1</v>
      </c>
      <c r="T13">
        <v>921</v>
      </c>
      <c r="V13">
        <v>61</v>
      </c>
      <c r="X13" s="75">
        <v>1.0769230769230769</v>
      </c>
      <c r="Z13" s="80">
        <v>16.53846153846154</v>
      </c>
      <c r="AB13" s="75">
        <v>75.538461538461533</v>
      </c>
      <c r="AC13" s="75" t="s">
        <v>1</v>
      </c>
      <c r="AD13" s="75">
        <v>70.84615384615384</v>
      </c>
    </row>
    <row r="14" spans="1:30" ht="12.75" customHeight="1" x14ac:dyDescent="0.2">
      <c r="A14" s="195">
        <v>7</v>
      </c>
      <c r="B14" t="s">
        <v>45</v>
      </c>
      <c r="D14" s="1">
        <v>13</v>
      </c>
      <c r="F14" s="1">
        <v>7</v>
      </c>
      <c r="G14" s="1">
        <v>0</v>
      </c>
      <c r="H14" s="1">
        <v>6</v>
      </c>
      <c r="J14">
        <v>14</v>
      </c>
      <c r="K14" t="s">
        <v>1</v>
      </c>
      <c r="L14">
        <v>12</v>
      </c>
      <c r="N14">
        <v>206</v>
      </c>
      <c r="O14" t="s">
        <v>1</v>
      </c>
      <c r="P14">
        <v>210</v>
      </c>
      <c r="R14">
        <v>893</v>
      </c>
      <c r="S14" t="s">
        <v>1</v>
      </c>
      <c r="T14">
        <v>894</v>
      </c>
      <c r="V14">
        <v>-1</v>
      </c>
      <c r="X14" s="75">
        <v>1.0769230769230769</v>
      </c>
      <c r="Z14" s="80">
        <v>15.846153846153847</v>
      </c>
      <c r="AB14" s="75">
        <v>68.692307692307693</v>
      </c>
      <c r="AC14" s="75" t="s">
        <v>1</v>
      </c>
      <c r="AD14" s="75">
        <v>68.769230769230774</v>
      </c>
    </row>
    <row r="15" spans="1:30" ht="12.75" customHeight="1" x14ac:dyDescent="0.2">
      <c r="A15" s="195">
        <v>8</v>
      </c>
      <c r="B15" t="s">
        <v>35</v>
      </c>
      <c r="D15" s="1">
        <v>13</v>
      </c>
      <c r="F15" s="1">
        <v>5</v>
      </c>
      <c r="G15" s="1">
        <v>1</v>
      </c>
      <c r="H15" s="1">
        <v>7</v>
      </c>
      <c r="J15">
        <v>11</v>
      </c>
      <c r="K15" t="s">
        <v>1</v>
      </c>
      <c r="L15">
        <v>15</v>
      </c>
      <c r="N15">
        <v>192</v>
      </c>
      <c r="O15" t="s">
        <v>1</v>
      </c>
      <c r="P15">
        <v>224</v>
      </c>
      <c r="R15">
        <v>858</v>
      </c>
      <c r="S15" t="s">
        <v>1</v>
      </c>
      <c r="T15">
        <v>1005</v>
      </c>
      <c r="V15">
        <v>-147</v>
      </c>
      <c r="X15" s="75">
        <v>0.84615384615384615</v>
      </c>
      <c r="Z15" s="80">
        <v>14.76923076923077</v>
      </c>
      <c r="AB15" s="75">
        <v>66</v>
      </c>
      <c r="AC15" s="75" t="s">
        <v>1</v>
      </c>
      <c r="AD15" s="75">
        <v>77.307692307692307</v>
      </c>
    </row>
    <row r="16" spans="1:30" ht="12.75" customHeight="1" x14ac:dyDescent="0.2">
      <c r="A16" s="195">
        <v>9</v>
      </c>
      <c r="B16" t="s">
        <v>36</v>
      </c>
      <c r="D16" s="1">
        <v>13</v>
      </c>
      <c r="F16" s="1">
        <v>5</v>
      </c>
      <c r="G16" s="1">
        <v>0</v>
      </c>
      <c r="H16" s="1">
        <v>8</v>
      </c>
      <c r="J16">
        <v>10</v>
      </c>
      <c r="K16" t="s">
        <v>1</v>
      </c>
      <c r="L16">
        <v>16</v>
      </c>
      <c r="N16">
        <v>186</v>
      </c>
      <c r="O16" t="s">
        <v>1</v>
      </c>
      <c r="P16">
        <v>230</v>
      </c>
      <c r="R16">
        <v>856</v>
      </c>
      <c r="S16" t="s">
        <v>1</v>
      </c>
      <c r="T16">
        <v>929</v>
      </c>
      <c r="V16">
        <v>-73</v>
      </c>
      <c r="X16" s="75">
        <v>0.76923076923076927</v>
      </c>
      <c r="Z16" s="80">
        <v>14.307692307692308</v>
      </c>
      <c r="AB16" s="75">
        <v>65.84615384615384</v>
      </c>
      <c r="AC16" s="75" t="s">
        <v>1</v>
      </c>
      <c r="AD16" s="75">
        <v>71.461538461538467</v>
      </c>
    </row>
    <row r="17" spans="1:30" ht="12.75" customHeight="1" x14ac:dyDescent="0.2">
      <c r="A17" s="195">
        <v>10</v>
      </c>
      <c r="B17" t="s">
        <v>38</v>
      </c>
      <c r="D17" s="1">
        <v>13</v>
      </c>
      <c r="F17" s="1">
        <v>5</v>
      </c>
      <c r="G17" s="1">
        <v>0</v>
      </c>
      <c r="H17" s="1">
        <v>8</v>
      </c>
      <c r="J17">
        <v>10</v>
      </c>
      <c r="K17" t="s">
        <v>1</v>
      </c>
      <c r="L17">
        <v>16</v>
      </c>
      <c r="N17">
        <v>176</v>
      </c>
      <c r="O17" t="s">
        <v>1</v>
      </c>
      <c r="P17">
        <v>240</v>
      </c>
      <c r="R17">
        <v>825</v>
      </c>
      <c r="S17" t="s">
        <v>1</v>
      </c>
      <c r="T17">
        <v>935</v>
      </c>
      <c r="V17">
        <v>-110</v>
      </c>
      <c r="X17" s="75">
        <v>0.76923076923076927</v>
      </c>
      <c r="Z17" s="80">
        <v>13.538461538461538</v>
      </c>
      <c r="AB17" s="75">
        <v>63.46153846153846</v>
      </c>
      <c r="AC17" s="75" t="s">
        <v>1</v>
      </c>
      <c r="AD17" s="75">
        <v>71.92307692307692</v>
      </c>
    </row>
    <row r="18" spans="1:30" ht="12.75" customHeight="1" x14ac:dyDescent="0.2">
      <c r="A18" s="195">
        <v>11</v>
      </c>
      <c r="B18" t="s">
        <v>44</v>
      </c>
      <c r="D18" s="1">
        <v>13</v>
      </c>
      <c r="F18" s="1">
        <v>4</v>
      </c>
      <c r="G18" s="1">
        <v>1</v>
      </c>
      <c r="H18" s="1">
        <v>8</v>
      </c>
      <c r="J18">
        <v>9</v>
      </c>
      <c r="K18" t="s">
        <v>1</v>
      </c>
      <c r="L18">
        <v>17</v>
      </c>
      <c r="N18">
        <v>184</v>
      </c>
      <c r="O18" t="s">
        <v>1</v>
      </c>
      <c r="P18">
        <v>232</v>
      </c>
      <c r="R18">
        <v>967</v>
      </c>
      <c r="S18" t="s">
        <v>1</v>
      </c>
      <c r="T18">
        <v>1101</v>
      </c>
      <c r="V18">
        <v>-134</v>
      </c>
      <c r="X18" s="75">
        <v>0.69230769230769229</v>
      </c>
      <c r="Z18" s="80">
        <v>14.153846153846153</v>
      </c>
      <c r="AB18" s="75">
        <v>74.384615384615387</v>
      </c>
      <c r="AC18" s="75" t="s">
        <v>1</v>
      </c>
      <c r="AD18" s="75">
        <v>84.692307692307693</v>
      </c>
    </row>
    <row r="19" spans="1:30" ht="12.75" customHeight="1" x14ac:dyDescent="0.2">
      <c r="A19" s="195">
        <v>12</v>
      </c>
      <c r="B19" t="s">
        <v>37</v>
      </c>
      <c r="D19" s="1">
        <v>13</v>
      </c>
      <c r="F19" s="1">
        <v>4</v>
      </c>
      <c r="G19" s="1">
        <v>0</v>
      </c>
      <c r="H19" s="1">
        <v>9</v>
      </c>
      <c r="J19">
        <v>8</v>
      </c>
      <c r="K19" t="s">
        <v>1</v>
      </c>
      <c r="L19">
        <v>18</v>
      </c>
      <c r="N19">
        <v>140</v>
      </c>
      <c r="O19" t="s">
        <v>1</v>
      </c>
      <c r="P19">
        <v>276</v>
      </c>
      <c r="R19">
        <v>579</v>
      </c>
      <c r="S19" t="s">
        <v>1</v>
      </c>
      <c r="T19">
        <v>945</v>
      </c>
      <c r="V19">
        <v>-366</v>
      </c>
      <c r="X19" s="75">
        <v>0.61538461538461542</v>
      </c>
      <c r="Z19" s="80">
        <v>10.76923076923077</v>
      </c>
      <c r="AB19" s="75">
        <v>44.53846153846154</v>
      </c>
      <c r="AC19" s="75" t="s">
        <v>1</v>
      </c>
      <c r="AD19" s="75">
        <v>72.692307692307693</v>
      </c>
    </row>
    <row r="20" spans="1:30" ht="12.75" customHeight="1" x14ac:dyDescent="0.2">
      <c r="A20" s="195">
        <v>13</v>
      </c>
      <c r="B20" t="s">
        <v>46</v>
      </c>
      <c r="D20" s="1">
        <v>13</v>
      </c>
      <c r="F20" s="1">
        <v>3</v>
      </c>
      <c r="G20" s="1">
        <v>1</v>
      </c>
      <c r="H20" s="1">
        <v>9</v>
      </c>
      <c r="J20">
        <v>7</v>
      </c>
      <c r="K20" t="s">
        <v>1</v>
      </c>
      <c r="L20">
        <v>19</v>
      </c>
      <c r="N20">
        <v>177</v>
      </c>
      <c r="O20" t="s">
        <v>1</v>
      </c>
      <c r="P20">
        <v>239</v>
      </c>
      <c r="R20">
        <v>793</v>
      </c>
      <c r="S20" t="s">
        <v>1</v>
      </c>
      <c r="T20">
        <v>929</v>
      </c>
      <c r="V20">
        <v>-136</v>
      </c>
      <c r="X20" s="75">
        <v>0.53846153846153844</v>
      </c>
      <c r="Z20" s="80">
        <v>13.615384615384615</v>
      </c>
      <c r="AB20" s="75">
        <v>61</v>
      </c>
      <c r="AC20" s="75" t="s">
        <v>1</v>
      </c>
      <c r="AD20" s="75">
        <v>71.461538461538467</v>
      </c>
    </row>
    <row r="21" spans="1:30" ht="12.75" customHeight="1" x14ac:dyDescent="0.2">
      <c r="A21" s="195">
        <v>14</v>
      </c>
      <c r="B21" t="s">
        <v>47</v>
      </c>
      <c r="D21" s="1">
        <v>13</v>
      </c>
      <c r="F21" s="1">
        <v>1</v>
      </c>
      <c r="G21" s="1">
        <v>0</v>
      </c>
      <c r="H21" s="1">
        <v>12</v>
      </c>
      <c r="J21">
        <v>2</v>
      </c>
      <c r="K21" t="s">
        <v>1</v>
      </c>
      <c r="L21">
        <v>24</v>
      </c>
      <c r="N21">
        <v>119</v>
      </c>
      <c r="O21" t="s">
        <v>1</v>
      </c>
      <c r="P21">
        <v>297</v>
      </c>
      <c r="R21">
        <v>840</v>
      </c>
      <c r="S21" t="s">
        <v>1</v>
      </c>
      <c r="T21">
        <v>1307</v>
      </c>
      <c r="V21">
        <v>-467</v>
      </c>
      <c r="X21" s="75">
        <v>0.15384615384615385</v>
      </c>
      <c r="Z21" s="80">
        <v>9.1538461538461533</v>
      </c>
      <c r="AB21" s="75">
        <v>64.615384615384613</v>
      </c>
      <c r="AC21" s="75" t="s">
        <v>1</v>
      </c>
      <c r="AD21" s="75">
        <v>100.53846153846153</v>
      </c>
    </row>
    <row r="22" spans="1:30" ht="12.75" customHeight="1" x14ac:dyDescent="0.2">
      <c r="X22" s="75"/>
      <c r="Z22" s="80"/>
      <c r="AB22" s="75"/>
      <c r="AC22" s="75"/>
      <c r="AD22" s="75"/>
    </row>
    <row r="23" spans="1:30" ht="12.75" customHeight="1" x14ac:dyDescent="0.2">
      <c r="X23" s="75"/>
      <c r="Z23" s="80"/>
      <c r="AB23" s="75"/>
      <c r="AC23" s="75"/>
      <c r="AD23" s="75"/>
    </row>
    <row r="29" spans="1:30" x14ac:dyDescent="0.2">
      <c r="C29" s="2"/>
      <c r="M29" s="1"/>
    </row>
    <row r="30" spans="1:30" x14ac:dyDescent="0.2">
      <c r="C30" s="2"/>
      <c r="M30" s="1"/>
    </row>
    <row r="31" spans="1:30" x14ac:dyDescent="0.2">
      <c r="C31" s="2"/>
      <c r="M31" s="1"/>
    </row>
    <row r="32" spans="1:30" x14ac:dyDescent="0.2">
      <c r="C32" s="2"/>
      <c r="M32" s="1"/>
    </row>
    <row r="33" spans="3:13" x14ac:dyDescent="0.2">
      <c r="C33" s="2"/>
      <c r="M33" s="1"/>
    </row>
    <row r="34" spans="3:13" x14ac:dyDescent="0.2">
      <c r="C34" s="2"/>
      <c r="M34" s="1"/>
    </row>
    <row r="35" spans="3:13" x14ac:dyDescent="0.2">
      <c r="C35" s="2"/>
      <c r="M35" s="1"/>
    </row>
    <row r="36" spans="3:13" x14ac:dyDescent="0.2">
      <c r="C36" s="2"/>
      <c r="M36" s="1"/>
    </row>
    <row r="37" spans="3:13" x14ac:dyDescent="0.2">
      <c r="C37" s="2"/>
      <c r="M37" s="1"/>
    </row>
    <row r="38" spans="3:13" x14ac:dyDescent="0.2">
      <c r="C38" s="2"/>
      <c r="M38" s="1"/>
    </row>
    <row r="39" spans="3:13" x14ac:dyDescent="0.2">
      <c r="C39" s="2"/>
      <c r="M39" s="1"/>
    </row>
    <row r="40" spans="3:13" x14ac:dyDescent="0.2">
      <c r="C40" s="2"/>
      <c r="M40" s="1"/>
    </row>
    <row r="41" spans="3:13" x14ac:dyDescent="0.2">
      <c r="C41" s="2"/>
      <c r="M41" s="1"/>
    </row>
    <row r="42" spans="3:13" x14ac:dyDescent="0.2">
      <c r="C42" s="2"/>
      <c r="M42" s="1"/>
    </row>
    <row r="43" spans="3:13" x14ac:dyDescent="0.2">
      <c r="C43" s="2"/>
      <c r="M43" s="1"/>
    </row>
    <row r="44" spans="3:13" x14ac:dyDescent="0.2">
      <c r="C44" s="2"/>
      <c r="M44" s="1"/>
    </row>
  </sheetData>
  <autoFilter ref="B7:AD23"/>
  <mergeCells count="2">
    <mergeCell ref="X4:AD4"/>
    <mergeCell ref="A2:AD2"/>
  </mergeCells>
  <phoneticPr fontId="0" type="noConversion"/>
  <pageMargins left="0.19685039370078741" right="0.19685039370078741" top="0.19685039370078741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U1465"/>
  <sheetViews>
    <sheetView showGridLines="0" zoomScale="80" workbookViewId="0">
      <selection activeCell="A2" sqref="A2:Q2"/>
    </sheetView>
  </sheetViews>
  <sheetFormatPr baseColWidth="10" defaultRowHeight="12.75" x14ac:dyDescent="0.2"/>
  <cols>
    <col min="1" max="1" width="5.5703125" style="1" bestFit="1" customWidth="1"/>
    <col min="2" max="2" width="5.7109375" bestFit="1" customWidth="1"/>
    <col min="3" max="3" width="5.140625" bestFit="1" customWidth="1"/>
    <col min="4" max="4" width="12.7109375" style="1" customWidth="1"/>
    <col min="5" max="5" width="24.28515625" bestFit="1" customWidth="1"/>
    <col min="6" max="6" width="1.7109375" style="3" bestFit="1" customWidth="1"/>
    <col min="7" max="7" width="24.28515625" bestFit="1" customWidth="1"/>
    <col min="8" max="8" width="1.7109375" style="82" bestFit="1" customWidth="1"/>
    <col min="9" max="9" width="23.140625" hidden="1" customWidth="1"/>
    <col min="10" max="10" width="4" customWidth="1"/>
    <col min="11" max="11" width="25.140625" bestFit="1" customWidth="1"/>
    <col min="12" max="12" width="1.5703125" bestFit="1" customWidth="1"/>
    <col min="13" max="13" width="25.140625" bestFit="1" customWidth="1"/>
    <col min="14" max="14" width="2.140625" customWidth="1"/>
    <col min="15" max="15" width="6.5703125" bestFit="1" customWidth="1"/>
    <col min="16" max="16" width="2" customWidth="1"/>
    <col min="17" max="17" width="6.5703125" bestFit="1" customWidth="1"/>
    <col min="18" max="18" width="4.5703125" customWidth="1"/>
    <col min="19" max="21" width="3" hidden="1" customWidth="1"/>
  </cols>
  <sheetData>
    <row r="1" spans="1:21" ht="24.95" customHeight="1" thickBot="1" x14ac:dyDescent="0.25"/>
    <row r="2" spans="1:21" ht="32.25" customHeight="1" thickBot="1" x14ac:dyDescent="0.25">
      <c r="A2" s="238" t="s">
        <v>10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40"/>
    </row>
    <row r="3" spans="1:21" s="51" customFormat="1" ht="12.75" customHeight="1" thickBot="1" x14ac:dyDescent="0.25">
      <c r="A3" s="70"/>
      <c r="B3" s="53"/>
      <c r="C3" s="53"/>
      <c r="D3" s="53"/>
      <c r="E3" s="53"/>
      <c r="F3" s="53"/>
      <c r="G3" s="53"/>
      <c r="H3" s="84"/>
      <c r="I3" s="53"/>
      <c r="J3" s="53"/>
      <c r="K3" s="53"/>
      <c r="L3" s="53"/>
      <c r="M3" s="53"/>
      <c r="N3" s="53"/>
      <c r="O3" s="53"/>
      <c r="P3" s="53"/>
      <c r="Q3" s="53"/>
      <c r="S3"/>
      <c r="T3"/>
      <c r="U3"/>
    </row>
    <row r="4" spans="1:21" s="51" customFormat="1" ht="12.75" customHeight="1" thickBot="1" x14ac:dyDescent="0.25">
      <c r="A4" s="70"/>
      <c r="B4" s="53"/>
      <c r="C4" s="53"/>
      <c r="D4" s="53"/>
      <c r="E4" s="53"/>
      <c r="F4" s="53"/>
      <c r="G4" s="57" t="s">
        <v>15</v>
      </c>
      <c r="H4" s="85"/>
      <c r="I4" s="57"/>
      <c r="J4" s="54"/>
      <c r="K4" s="55">
        <f>SUBTOTAL(9,Auswertung1_Einzelergebnisse)*2+SUBTOTAL(9,Auswertung2_Einzelergebnisse)</f>
        <v>1569</v>
      </c>
      <c r="L4" s="54" t="s">
        <v>1</v>
      </c>
      <c r="M4" s="56">
        <f>SUBTOTAL(9,Auswertung3_Einzelergebnisse)*2+SUBTOTAL(9,Auswertung2_Einzelergebnisse)</f>
        <v>1343</v>
      </c>
      <c r="N4" s="54"/>
      <c r="O4" s="54">
        <f>SUBTOTAL(9,O8:O1465)</f>
        <v>6821</v>
      </c>
      <c r="P4" s="54" t="s">
        <v>1</v>
      </c>
      <c r="Q4" s="232">
        <f>SUBTOTAL(9,Q8:Q1465)</f>
        <v>6323</v>
      </c>
      <c r="R4"/>
      <c r="S4"/>
      <c r="T4"/>
    </row>
    <row r="6" spans="1:21" x14ac:dyDescent="0.2">
      <c r="A6" s="228" t="s">
        <v>30</v>
      </c>
      <c r="B6" s="229" t="s">
        <v>12</v>
      </c>
      <c r="C6" s="229" t="s">
        <v>13</v>
      </c>
      <c r="D6" s="229" t="s">
        <v>2</v>
      </c>
      <c r="E6" s="221" t="s">
        <v>438</v>
      </c>
      <c r="F6" s="221"/>
      <c r="G6" s="68" t="s">
        <v>439</v>
      </c>
      <c r="H6" s="86"/>
      <c r="I6" s="68" t="s">
        <v>16</v>
      </c>
      <c r="J6" s="230"/>
      <c r="K6" s="230"/>
      <c r="L6" s="230"/>
      <c r="M6" s="230"/>
      <c r="N6" s="230"/>
      <c r="O6" s="230"/>
      <c r="P6" s="230" t="s">
        <v>8</v>
      </c>
      <c r="Q6" s="231"/>
    </row>
    <row r="7" spans="1:21" ht="6.95" customHeight="1" x14ac:dyDescent="0.2">
      <c r="A7" s="87"/>
      <c r="B7" s="1"/>
      <c r="C7" s="1"/>
      <c r="E7" s="1"/>
      <c r="F7" s="1"/>
      <c r="G7" s="1"/>
      <c r="H7" s="87"/>
      <c r="I7" s="1"/>
    </row>
    <row r="8" spans="1:21" x14ac:dyDescent="0.2">
      <c r="A8" s="198">
        <v>1</v>
      </c>
      <c r="B8" s="65">
        <v>1</v>
      </c>
      <c r="C8">
        <v>1</v>
      </c>
      <c r="D8" s="197">
        <v>30936</v>
      </c>
      <c r="E8" s="2" t="s">
        <v>34</v>
      </c>
      <c r="F8" s="78" t="s">
        <v>0</v>
      </c>
      <c r="G8" s="2" t="s">
        <v>35</v>
      </c>
      <c r="H8" s="88"/>
      <c r="I8" s="2" t="s">
        <v>48</v>
      </c>
      <c r="K8" s="2" t="s">
        <v>62</v>
      </c>
      <c r="L8" t="s">
        <v>0</v>
      </c>
      <c r="M8" s="2" t="s">
        <v>66</v>
      </c>
      <c r="O8">
        <v>9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x14ac:dyDescent="0.2">
      <c r="A9" s="198">
        <v>2</v>
      </c>
      <c r="B9" s="65">
        <v>1</v>
      </c>
      <c r="C9">
        <v>2</v>
      </c>
      <c r="D9" s="197">
        <v>30936</v>
      </c>
      <c r="E9" s="2" t="s">
        <v>34</v>
      </c>
      <c r="F9" s="78" t="s">
        <v>0</v>
      </c>
      <c r="G9" s="2" t="s">
        <v>35</v>
      </c>
      <c r="H9" s="88"/>
      <c r="I9" s="2" t="s">
        <v>48</v>
      </c>
      <c r="K9" s="2" t="s">
        <v>63</v>
      </c>
      <c r="L9" t="s">
        <v>0</v>
      </c>
      <c r="M9" s="2" t="s">
        <v>146</v>
      </c>
      <c r="O9">
        <v>11</v>
      </c>
      <c r="P9" s="1" t="s">
        <v>1</v>
      </c>
      <c r="Q9">
        <v>1</v>
      </c>
      <c r="S9">
        <f t="shared" ref="S9:S24" si="0">IF(O9&gt;Q9,1,0)</f>
        <v>1</v>
      </c>
      <c r="T9">
        <f t="shared" ref="T9:T24" si="1">IF(ISNUMBER(Q9),IF(O9=Q9,1,0),0)</f>
        <v>0</v>
      </c>
      <c r="U9">
        <f t="shared" ref="U9:U24" si="2">IF(O9&lt;Q9,1,0)</f>
        <v>0</v>
      </c>
    </row>
    <row r="10" spans="1:21" x14ac:dyDescent="0.2">
      <c r="A10" s="198">
        <v>3</v>
      </c>
      <c r="B10" s="65">
        <v>1</v>
      </c>
      <c r="C10">
        <v>3</v>
      </c>
      <c r="D10" s="197">
        <v>30936</v>
      </c>
      <c r="E10" s="2" t="s">
        <v>34</v>
      </c>
      <c r="F10" s="78" t="s">
        <v>0</v>
      </c>
      <c r="G10" s="2" t="s">
        <v>35</v>
      </c>
      <c r="H10" s="88"/>
      <c r="I10" s="2" t="s">
        <v>48</v>
      </c>
      <c r="K10" s="2" t="s">
        <v>64</v>
      </c>
      <c r="L10" t="s">
        <v>0</v>
      </c>
      <c r="M10" s="2" t="s">
        <v>68</v>
      </c>
      <c r="O10">
        <v>8</v>
      </c>
      <c r="P10" s="1" t="s">
        <v>1</v>
      </c>
      <c r="Q10">
        <v>0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x14ac:dyDescent="0.2">
      <c r="A11" s="198">
        <v>4</v>
      </c>
      <c r="B11" s="65">
        <v>1</v>
      </c>
      <c r="C11">
        <v>4</v>
      </c>
      <c r="D11" s="197">
        <v>30936</v>
      </c>
      <c r="E11" s="2" t="s">
        <v>34</v>
      </c>
      <c r="F11" s="78" t="s">
        <v>0</v>
      </c>
      <c r="G11" s="2" t="s">
        <v>35</v>
      </c>
      <c r="H11" s="88"/>
      <c r="I11" s="2" t="s">
        <v>48</v>
      </c>
      <c r="K11" s="2" t="s">
        <v>65</v>
      </c>
      <c r="L11" t="s">
        <v>0</v>
      </c>
      <c r="M11" s="2" t="s">
        <v>69</v>
      </c>
      <c r="O11">
        <v>5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x14ac:dyDescent="0.2">
      <c r="A12" s="198">
        <v>5</v>
      </c>
      <c r="B12" s="65">
        <v>1</v>
      </c>
      <c r="C12">
        <v>5</v>
      </c>
      <c r="D12" s="197">
        <v>30936</v>
      </c>
      <c r="E12" s="2" t="s">
        <v>34</v>
      </c>
      <c r="F12" s="78" t="s">
        <v>0</v>
      </c>
      <c r="G12" s="2" t="s">
        <v>35</v>
      </c>
      <c r="H12" s="88"/>
      <c r="I12" s="2" t="s">
        <v>48</v>
      </c>
      <c r="K12" s="2" t="s">
        <v>63</v>
      </c>
      <c r="L12" t="s">
        <v>0</v>
      </c>
      <c r="M12" s="2" t="s">
        <v>66</v>
      </c>
      <c r="O12">
        <v>14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x14ac:dyDescent="0.2">
      <c r="A13" s="198">
        <v>6</v>
      </c>
      <c r="B13" s="65">
        <v>1</v>
      </c>
      <c r="C13">
        <v>6</v>
      </c>
      <c r="D13" s="197">
        <v>30936</v>
      </c>
      <c r="E13" s="2" t="s">
        <v>34</v>
      </c>
      <c r="F13" s="78" t="s">
        <v>0</v>
      </c>
      <c r="G13" s="2" t="s">
        <v>35</v>
      </c>
      <c r="H13" s="88">
        <v>0</v>
      </c>
      <c r="I13" s="2" t="s">
        <v>48</v>
      </c>
      <c r="K13" s="2" t="s">
        <v>64</v>
      </c>
      <c r="L13" t="s">
        <v>0</v>
      </c>
      <c r="M13" s="2" t="s">
        <v>146</v>
      </c>
      <c r="O13">
        <v>3</v>
      </c>
      <c r="P13" s="1" t="s">
        <v>1</v>
      </c>
      <c r="Q13">
        <v>5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x14ac:dyDescent="0.2">
      <c r="A14" s="198">
        <v>7</v>
      </c>
      <c r="B14" s="65">
        <v>1</v>
      </c>
      <c r="C14">
        <v>7</v>
      </c>
      <c r="D14" s="197">
        <v>30936</v>
      </c>
      <c r="E14" s="2" t="s">
        <v>34</v>
      </c>
      <c r="F14" s="78" t="s">
        <v>0</v>
      </c>
      <c r="G14" s="2" t="s">
        <v>35</v>
      </c>
      <c r="H14" s="88"/>
      <c r="I14" s="2" t="s">
        <v>48</v>
      </c>
      <c r="K14" s="2" t="s">
        <v>65</v>
      </c>
      <c r="L14" t="s">
        <v>0</v>
      </c>
      <c r="M14" s="2" t="s">
        <v>68</v>
      </c>
      <c r="O14">
        <v>8</v>
      </c>
      <c r="P14" s="1" t="s">
        <v>1</v>
      </c>
      <c r="Q14">
        <v>1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x14ac:dyDescent="0.2">
      <c r="A15" s="198">
        <v>8</v>
      </c>
      <c r="B15" s="65">
        <v>1</v>
      </c>
      <c r="C15">
        <v>8</v>
      </c>
      <c r="D15" s="197">
        <v>30936</v>
      </c>
      <c r="E15" s="2" t="s">
        <v>34</v>
      </c>
      <c r="F15" s="78" t="s">
        <v>0</v>
      </c>
      <c r="G15" s="2" t="s">
        <v>35</v>
      </c>
      <c r="H15" s="88">
        <v>0</v>
      </c>
      <c r="I15" s="2" t="s">
        <v>48</v>
      </c>
      <c r="K15" s="2" t="s">
        <v>62</v>
      </c>
      <c r="L15" t="s">
        <v>0</v>
      </c>
      <c r="M15" s="2" t="s">
        <v>69</v>
      </c>
      <c r="O15">
        <v>2</v>
      </c>
      <c r="P15" s="1" t="s">
        <v>1</v>
      </c>
      <c r="Q15">
        <v>3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x14ac:dyDescent="0.2">
      <c r="A16" s="198">
        <v>9</v>
      </c>
      <c r="B16" s="65">
        <v>1</v>
      </c>
      <c r="C16">
        <v>9</v>
      </c>
      <c r="D16" s="197">
        <v>30936</v>
      </c>
      <c r="E16" s="2" t="s">
        <v>34</v>
      </c>
      <c r="F16" s="78" t="s">
        <v>0</v>
      </c>
      <c r="G16" s="2" t="s">
        <v>35</v>
      </c>
      <c r="H16" s="88"/>
      <c r="I16" s="2" t="s">
        <v>48</v>
      </c>
      <c r="K16" s="2" t="s">
        <v>65</v>
      </c>
      <c r="L16" t="s">
        <v>0</v>
      </c>
      <c r="M16" s="2" t="s">
        <v>146</v>
      </c>
      <c r="O16">
        <v>8</v>
      </c>
      <c r="P16" s="1" t="s">
        <v>1</v>
      </c>
      <c r="Q16">
        <v>4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x14ac:dyDescent="0.2">
      <c r="A17" s="198">
        <v>10</v>
      </c>
      <c r="B17" s="65">
        <v>1</v>
      </c>
      <c r="C17">
        <v>10</v>
      </c>
      <c r="D17" s="197">
        <v>30936</v>
      </c>
      <c r="E17" s="2" t="s">
        <v>34</v>
      </c>
      <c r="F17" s="78" t="s">
        <v>0</v>
      </c>
      <c r="G17" s="2" t="s">
        <v>35</v>
      </c>
      <c r="H17" s="88"/>
      <c r="I17" s="2" t="s">
        <v>48</v>
      </c>
      <c r="K17" s="2" t="s">
        <v>64</v>
      </c>
      <c r="L17" t="s">
        <v>0</v>
      </c>
      <c r="M17" s="2" t="s">
        <v>66</v>
      </c>
      <c r="O17">
        <v>6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x14ac:dyDescent="0.2">
      <c r="A18" s="198">
        <v>11</v>
      </c>
      <c r="B18" s="65">
        <v>1</v>
      </c>
      <c r="C18">
        <v>11</v>
      </c>
      <c r="D18" s="197">
        <v>30936</v>
      </c>
      <c r="E18" s="2" t="s">
        <v>34</v>
      </c>
      <c r="F18" s="78" t="s">
        <v>0</v>
      </c>
      <c r="G18" s="2" t="s">
        <v>35</v>
      </c>
      <c r="H18" s="88"/>
      <c r="I18" s="2" t="s">
        <v>48</v>
      </c>
      <c r="K18" s="2" t="s">
        <v>63</v>
      </c>
      <c r="L18" t="s">
        <v>0</v>
      </c>
      <c r="M18" s="2" t="s">
        <v>69</v>
      </c>
      <c r="O18">
        <v>4</v>
      </c>
      <c r="P18" s="1" t="s">
        <v>1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x14ac:dyDescent="0.2">
      <c r="A19" s="198">
        <v>12</v>
      </c>
      <c r="B19" s="65">
        <v>1</v>
      </c>
      <c r="C19">
        <v>12</v>
      </c>
      <c r="D19" s="197">
        <v>30936</v>
      </c>
      <c r="E19" s="2" t="s">
        <v>34</v>
      </c>
      <c r="F19" s="78" t="s">
        <v>0</v>
      </c>
      <c r="G19" s="2" t="s">
        <v>35</v>
      </c>
      <c r="H19" s="88">
        <v>0</v>
      </c>
      <c r="I19" s="2" t="s">
        <v>48</v>
      </c>
      <c r="K19" s="2" t="s">
        <v>62</v>
      </c>
      <c r="L19" t="s">
        <v>0</v>
      </c>
      <c r="M19" s="2" t="s">
        <v>68</v>
      </c>
      <c r="O19">
        <v>5</v>
      </c>
      <c r="P19" s="1" t="s">
        <v>1</v>
      </c>
      <c r="Q19">
        <v>6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x14ac:dyDescent="0.2">
      <c r="A20" s="198">
        <v>13</v>
      </c>
      <c r="B20" s="65">
        <v>1</v>
      </c>
      <c r="C20">
        <v>13</v>
      </c>
      <c r="D20" s="197">
        <v>30936</v>
      </c>
      <c r="E20" s="2" t="s">
        <v>34</v>
      </c>
      <c r="F20" s="78" t="s">
        <v>0</v>
      </c>
      <c r="G20" s="2" t="s">
        <v>35</v>
      </c>
      <c r="H20" s="88">
        <v>0</v>
      </c>
      <c r="I20" s="2" t="s">
        <v>48</v>
      </c>
      <c r="K20" s="2" t="s">
        <v>62</v>
      </c>
      <c r="L20" t="s">
        <v>0</v>
      </c>
      <c r="M20" s="2" t="s">
        <v>146</v>
      </c>
      <c r="O20">
        <v>4</v>
      </c>
      <c r="P20" s="1" t="s">
        <v>1</v>
      </c>
      <c r="Q20">
        <v>5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x14ac:dyDescent="0.2">
      <c r="A21" s="198">
        <v>14</v>
      </c>
      <c r="B21" s="65">
        <v>1</v>
      </c>
      <c r="C21">
        <v>14</v>
      </c>
      <c r="D21" s="197">
        <v>30936</v>
      </c>
      <c r="E21" s="2" t="s">
        <v>34</v>
      </c>
      <c r="F21" s="78" t="s">
        <v>0</v>
      </c>
      <c r="G21" s="2" t="s">
        <v>35</v>
      </c>
      <c r="H21" s="88"/>
      <c r="I21" s="2" t="s">
        <v>48</v>
      </c>
      <c r="K21" s="2" t="s">
        <v>65</v>
      </c>
      <c r="L21" t="s">
        <v>0</v>
      </c>
      <c r="M21" s="2" t="s">
        <v>66</v>
      </c>
      <c r="O21">
        <v>9</v>
      </c>
      <c r="P21" s="1" t="s">
        <v>1</v>
      </c>
      <c r="Q21">
        <v>0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x14ac:dyDescent="0.2">
      <c r="A22" s="198">
        <v>15</v>
      </c>
      <c r="B22" s="65">
        <v>1</v>
      </c>
      <c r="C22">
        <v>15</v>
      </c>
      <c r="D22" s="197">
        <v>30936</v>
      </c>
      <c r="E22" s="2" t="s">
        <v>34</v>
      </c>
      <c r="F22" s="78" t="s">
        <v>0</v>
      </c>
      <c r="G22" s="2" t="s">
        <v>35</v>
      </c>
      <c r="H22" s="88"/>
      <c r="I22" s="2" t="s">
        <v>48</v>
      </c>
      <c r="K22" s="2" t="s">
        <v>64</v>
      </c>
      <c r="L22" t="s">
        <v>0</v>
      </c>
      <c r="M22" s="2" t="s">
        <v>69</v>
      </c>
      <c r="O22">
        <v>9</v>
      </c>
      <c r="P22" s="1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x14ac:dyDescent="0.2">
      <c r="A23" s="198">
        <v>16</v>
      </c>
      <c r="B23" s="65">
        <v>1</v>
      </c>
      <c r="C23">
        <v>16</v>
      </c>
      <c r="D23" s="197">
        <v>30936</v>
      </c>
      <c r="E23" s="2" t="s">
        <v>34</v>
      </c>
      <c r="F23" s="78" t="s">
        <v>0</v>
      </c>
      <c r="G23" s="2" t="s">
        <v>35</v>
      </c>
      <c r="H23" s="88"/>
      <c r="I23" s="2" t="s">
        <v>48</v>
      </c>
      <c r="K23" s="2" t="s">
        <v>63</v>
      </c>
      <c r="L23" t="s">
        <v>0</v>
      </c>
      <c r="M23" s="2" t="s">
        <v>68</v>
      </c>
      <c r="O23">
        <v>6</v>
      </c>
      <c r="P23" s="1" t="s">
        <v>1</v>
      </c>
      <c r="Q23">
        <v>1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x14ac:dyDescent="0.2">
      <c r="A24" s="198">
        <v>17</v>
      </c>
      <c r="B24" s="65">
        <v>2</v>
      </c>
      <c r="C24">
        <v>1</v>
      </c>
      <c r="D24" s="197">
        <v>30942</v>
      </c>
      <c r="E24" s="2" t="s">
        <v>36</v>
      </c>
      <c r="F24" s="78" t="s">
        <v>0</v>
      </c>
      <c r="G24" s="2" t="s">
        <v>37</v>
      </c>
      <c r="H24" s="88"/>
      <c r="I24" s="2" t="s">
        <v>48</v>
      </c>
      <c r="K24" s="2" t="s">
        <v>70</v>
      </c>
      <c r="L24" t="s">
        <v>0</v>
      </c>
      <c r="M24" s="2" t="s">
        <v>74</v>
      </c>
      <c r="O24">
        <v>7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x14ac:dyDescent="0.2">
      <c r="A25" s="198">
        <v>18</v>
      </c>
      <c r="B25" s="65">
        <v>2</v>
      </c>
      <c r="C25">
        <v>2</v>
      </c>
      <c r="D25" s="197">
        <v>30942</v>
      </c>
      <c r="E25" s="2" t="s">
        <v>36</v>
      </c>
      <c r="F25" s="78" t="s">
        <v>0</v>
      </c>
      <c r="G25" s="2" t="s">
        <v>37</v>
      </c>
      <c r="H25" s="88"/>
      <c r="I25" s="2" t="s">
        <v>48</v>
      </c>
      <c r="K25" s="2" t="s">
        <v>71</v>
      </c>
      <c r="L25" t="s">
        <v>0</v>
      </c>
      <c r="M25" s="2" t="s">
        <v>75</v>
      </c>
      <c r="O25">
        <v>6</v>
      </c>
      <c r="P25" s="1" t="s">
        <v>1</v>
      </c>
      <c r="Q25">
        <v>4</v>
      </c>
      <c r="S25">
        <f t="shared" ref="S25:S40" si="3">IF(O25&gt;Q25,1,0)</f>
        <v>1</v>
      </c>
      <c r="T25">
        <f t="shared" ref="T25:T40" si="4">IF(ISNUMBER(Q25),IF(O25=Q25,1,0),0)</f>
        <v>0</v>
      </c>
      <c r="U25">
        <f t="shared" ref="U25:U40" si="5">IF(O25&lt;Q25,1,0)</f>
        <v>0</v>
      </c>
    </row>
    <row r="26" spans="1:21" x14ac:dyDescent="0.2">
      <c r="A26" s="198">
        <v>19</v>
      </c>
      <c r="B26" s="65">
        <v>2</v>
      </c>
      <c r="C26">
        <v>3</v>
      </c>
      <c r="D26" s="197">
        <v>30942</v>
      </c>
      <c r="E26" s="2" t="s">
        <v>36</v>
      </c>
      <c r="F26" s="78" t="s">
        <v>0</v>
      </c>
      <c r="G26" s="2" t="s">
        <v>37</v>
      </c>
      <c r="H26" s="88">
        <v>0</v>
      </c>
      <c r="I26" s="2" t="s">
        <v>48</v>
      </c>
      <c r="K26" s="2" t="s">
        <v>72</v>
      </c>
      <c r="L26" t="s">
        <v>0</v>
      </c>
      <c r="M26" s="2" t="s">
        <v>76</v>
      </c>
      <c r="O26">
        <v>4</v>
      </c>
      <c r="P26" s="1" t="s">
        <v>1</v>
      </c>
      <c r="Q26">
        <v>5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x14ac:dyDescent="0.2">
      <c r="A27" s="198">
        <v>20</v>
      </c>
      <c r="B27" s="65">
        <v>2</v>
      </c>
      <c r="C27">
        <v>4</v>
      </c>
      <c r="D27" s="197">
        <v>30942</v>
      </c>
      <c r="E27" s="2" t="s">
        <v>36</v>
      </c>
      <c r="F27" s="78" t="s">
        <v>0</v>
      </c>
      <c r="G27" s="2" t="s">
        <v>37</v>
      </c>
      <c r="H27" s="88">
        <v>0</v>
      </c>
      <c r="I27" s="2" t="s">
        <v>48</v>
      </c>
      <c r="K27" s="2" t="s">
        <v>73</v>
      </c>
      <c r="L27" t="s">
        <v>0</v>
      </c>
      <c r="M27" s="2" t="s">
        <v>77</v>
      </c>
      <c r="O27">
        <v>0</v>
      </c>
      <c r="P27" s="1" t="s">
        <v>1</v>
      </c>
      <c r="Q27">
        <v>2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x14ac:dyDescent="0.2">
      <c r="A28" s="198">
        <v>21</v>
      </c>
      <c r="B28" s="65">
        <v>2</v>
      </c>
      <c r="C28">
        <v>5</v>
      </c>
      <c r="D28" s="197">
        <v>30942</v>
      </c>
      <c r="E28" s="2" t="s">
        <v>36</v>
      </c>
      <c r="F28" s="78" t="s">
        <v>0</v>
      </c>
      <c r="G28" s="2" t="s">
        <v>37</v>
      </c>
      <c r="H28" s="88"/>
      <c r="I28" s="2" t="s">
        <v>48</v>
      </c>
      <c r="K28" s="2" t="s">
        <v>71</v>
      </c>
      <c r="L28" t="s">
        <v>0</v>
      </c>
      <c r="M28" s="2" t="s">
        <v>74</v>
      </c>
      <c r="O28">
        <v>4</v>
      </c>
      <c r="P28" s="1" t="s">
        <v>1</v>
      </c>
      <c r="Q28">
        <v>4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x14ac:dyDescent="0.2">
      <c r="A29" s="198">
        <v>22</v>
      </c>
      <c r="B29" s="65">
        <v>2</v>
      </c>
      <c r="C29">
        <v>6</v>
      </c>
      <c r="D29" s="197">
        <v>30942</v>
      </c>
      <c r="E29" s="2" t="s">
        <v>36</v>
      </c>
      <c r="F29" s="78" t="s">
        <v>0</v>
      </c>
      <c r="G29" s="2" t="s">
        <v>37</v>
      </c>
      <c r="H29" s="88">
        <v>0</v>
      </c>
      <c r="I29" s="2" t="s">
        <v>48</v>
      </c>
      <c r="K29" s="2" t="s">
        <v>72</v>
      </c>
      <c r="L29" t="s">
        <v>0</v>
      </c>
      <c r="M29" s="2" t="s">
        <v>75</v>
      </c>
      <c r="O29">
        <v>2</v>
      </c>
      <c r="P29" s="1" t="s">
        <v>1</v>
      </c>
      <c r="Q29">
        <v>3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x14ac:dyDescent="0.2">
      <c r="A30" s="198">
        <v>23</v>
      </c>
      <c r="B30" s="65">
        <v>2</v>
      </c>
      <c r="C30">
        <v>7</v>
      </c>
      <c r="D30" s="197">
        <v>30942</v>
      </c>
      <c r="E30" s="2" t="s">
        <v>36</v>
      </c>
      <c r="F30" s="78" t="s">
        <v>0</v>
      </c>
      <c r="G30" s="2" t="s">
        <v>37</v>
      </c>
      <c r="H30" s="88"/>
      <c r="I30" s="2" t="s">
        <v>48</v>
      </c>
      <c r="K30" s="2" t="s">
        <v>73</v>
      </c>
      <c r="L30" t="s">
        <v>0</v>
      </c>
      <c r="M30" s="2" t="s">
        <v>76</v>
      </c>
      <c r="O30">
        <v>2</v>
      </c>
      <c r="P30" s="1" t="s">
        <v>1</v>
      </c>
      <c r="Q30">
        <v>2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x14ac:dyDescent="0.2">
      <c r="A31" s="198">
        <v>24</v>
      </c>
      <c r="B31" s="65">
        <v>2</v>
      </c>
      <c r="C31">
        <v>8</v>
      </c>
      <c r="D31" s="197">
        <v>30942</v>
      </c>
      <c r="E31" s="2" t="s">
        <v>36</v>
      </c>
      <c r="F31" s="78" t="s">
        <v>0</v>
      </c>
      <c r="G31" s="2" t="s">
        <v>37</v>
      </c>
      <c r="H31" s="88"/>
      <c r="I31" s="2" t="s">
        <v>48</v>
      </c>
      <c r="K31" s="2" t="s">
        <v>70</v>
      </c>
      <c r="L31" t="s">
        <v>0</v>
      </c>
      <c r="M31" s="2" t="s">
        <v>77</v>
      </c>
      <c r="O31">
        <v>4</v>
      </c>
      <c r="P31" s="1" t="s">
        <v>1</v>
      </c>
      <c r="Q31">
        <v>2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x14ac:dyDescent="0.2">
      <c r="A32" s="198">
        <v>25</v>
      </c>
      <c r="B32" s="65">
        <v>2</v>
      </c>
      <c r="C32">
        <v>9</v>
      </c>
      <c r="D32" s="197">
        <v>30942</v>
      </c>
      <c r="E32" s="2" t="s">
        <v>36</v>
      </c>
      <c r="F32" s="78" t="s">
        <v>0</v>
      </c>
      <c r="G32" s="2" t="s">
        <v>37</v>
      </c>
      <c r="H32" s="88"/>
      <c r="I32" s="2" t="s">
        <v>48</v>
      </c>
      <c r="K32" s="2" t="s">
        <v>73</v>
      </c>
      <c r="L32" t="s">
        <v>0</v>
      </c>
      <c r="M32" s="2" t="s">
        <v>75</v>
      </c>
      <c r="O32">
        <v>6</v>
      </c>
      <c r="P32" s="1" t="s">
        <v>1</v>
      </c>
      <c r="Q32">
        <v>1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x14ac:dyDescent="0.2">
      <c r="A33" s="198">
        <v>26</v>
      </c>
      <c r="B33" s="65">
        <v>2</v>
      </c>
      <c r="C33">
        <v>10</v>
      </c>
      <c r="D33" s="197">
        <v>30942</v>
      </c>
      <c r="E33" s="2" t="s">
        <v>36</v>
      </c>
      <c r="F33" s="78" t="s">
        <v>0</v>
      </c>
      <c r="G33" s="2" t="s">
        <v>37</v>
      </c>
      <c r="H33" s="88">
        <v>0</v>
      </c>
      <c r="I33" s="2" t="s">
        <v>48</v>
      </c>
      <c r="K33" s="2" t="s">
        <v>72</v>
      </c>
      <c r="L33" t="s">
        <v>0</v>
      </c>
      <c r="M33" s="2" t="s">
        <v>74</v>
      </c>
      <c r="O33">
        <v>2</v>
      </c>
      <c r="P33" s="1" t="s">
        <v>1</v>
      </c>
      <c r="Q33">
        <v>8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x14ac:dyDescent="0.2">
      <c r="A34" s="198">
        <v>27</v>
      </c>
      <c r="B34" s="65">
        <v>2</v>
      </c>
      <c r="C34">
        <v>11</v>
      </c>
      <c r="D34" s="197">
        <v>30942</v>
      </c>
      <c r="E34" s="2" t="s">
        <v>36</v>
      </c>
      <c r="F34" s="78" t="s">
        <v>0</v>
      </c>
      <c r="G34" s="2" t="s">
        <v>37</v>
      </c>
      <c r="H34" s="88">
        <v>0</v>
      </c>
      <c r="I34" s="2" t="s">
        <v>48</v>
      </c>
      <c r="K34" s="2" t="s">
        <v>71</v>
      </c>
      <c r="L34" t="s">
        <v>0</v>
      </c>
      <c r="M34" s="2" t="s">
        <v>77</v>
      </c>
      <c r="O34">
        <v>3</v>
      </c>
      <c r="P34" s="1" t="s">
        <v>1</v>
      </c>
      <c r="Q34">
        <v>4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x14ac:dyDescent="0.2">
      <c r="A35" s="198">
        <v>28</v>
      </c>
      <c r="B35" s="65">
        <v>2</v>
      </c>
      <c r="C35">
        <v>12</v>
      </c>
      <c r="D35" s="197">
        <v>30942</v>
      </c>
      <c r="E35" s="2" t="s">
        <v>36</v>
      </c>
      <c r="F35" s="78" t="s">
        <v>0</v>
      </c>
      <c r="G35" s="2" t="s">
        <v>37</v>
      </c>
      <c r="H35" s="88"/>
      <c r="I35" s="2" t="s">
        <v>48</v>
      </c>
      <c r="K35" s="2" t="s">
        <v>70</v>
      </c>
      <c r="L35" t="s">
        <v>0</v>
      </c>
      <c r="M35" s="2" t="s">
        <v>76</v>
      </c>
      <c r="O35">
        <v>4</v>
      </c>
      <c r="P35" s="1" t="s">
        <v>1</v>
      </c>
      <c r="Q35">
        <v>4</v>
      </c>
      <c r="S35">
        <f t="shared" si="3"/>
        <v>0</v>
      </c>
      <c r="T35">
        <f t="shared" si="4"/>
        <v>1</v>
      </c>
      <c r="U35">
        <f t="shared" si="5"/>
        <v>0</v>
      </c>
    </row>
    <row r="36" spans="1:21" x14ac:dyDescent="0.2">
      <c r="A36" s="198">
        <v>29</v>
      </c>
      <c r="B36" s="65">
        <v>2</v>
      </c>
      <c r="C36">
        <v>13</v>
      </c>
      <c r="D36" s="197">
        <v>30942</v>
      </c>
      <c r="E36" s="2" t="s">
        <v>36</v>
      </c>
      <c r="F36" s="78" t="s">
        <v>0</v>
      </c>
      <c r="G36" s="2" t="s">
        <v>37</v>
      </c>
      <c r="H36" s="88"/>
      <c r="I36" s="2" t="s">
        <v>48</v>
      </c>
      <c r="K36" s="2" t="s">
        <v>70</v>
      </c>
      <c r="L36" t="s">
        <v>0</v>
      </c>
      <c r="M36" s="2" t="s">
        <v>75</v>
      </c>
      <c r="O36">
        <v>1</v>
      </c>
      <c r="P36" s="1" t="s">
        <v>1</v>
      </c>
      <c r="Q36">
        <v>0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x14ac:dyDescent="0.2">
      <c r="A37" s="198">
        <v>30</v>
      </c>
      <c r="B37" s="65">
        <v>2</v>
      </c>
      <c r="C37">
        <v>14</v>
      </c>
      <c r="D37" s="197">
        <v>30942</v>
      </c>
      <c r="E37" s="2" t="s">
        <v>36</v>
      </c>
      <c r="F37" s="78" t="s">
        <v>0</v>
      </c>
      <c r="G37" s="2" t="s">
        <v>37</v>
      </c>
      <c r="H37" s="88">
        <v>0</v>
      </c>
      <c r="I37" s="2" t="s">
        <v>48</v>
      </c>
      <c r="K37" s="2" t="s">
        <v>73</v>
      </c>
      <c r="L37" t="s">
        <v>0</v>
      </c>
      <c r="M37" s="2" t="s">
        <v>74</v>
      </c>
      <c r="O37">
        <v>6</v>
      </c>
      <c r="P37" s="1" t="s">
        <v>1</v>
      </c>
      <c r="Q37">
        <v>7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x14ac:dyDescent="0.2">
      <c r="A38" s="198">
        <v>31</v>
      </c>
      <c r="B38" s="65">
        <v>2</v>
      </c>
      <c r="C38">
        <v>15</v>
      </c>
      <c r="D38" s="197">
        <v>30942</v>
      </c>
      <c r="E38" s="2" t="s">
        <v>36</v>
      </c>
      <c r="F38" s="78" t="s">
        <v>0</v>
      </c>
      <c r="G38" s="2" t="s">
        <v>37</v>
      </c>
      <c r="H38" s="88"/>
      <c r="I38" s="2" t="s">
        <v>48</v>
      </c>
      <c r="K38" s="2" t="s">
        <v>72</v>
      </c>
      <c r="L38" t="s">
        <v>0</v>
      </c>
      <c r="M38" s="2" t="s">
        <v>77</v>
      </c>
      <c r="O38">
        <v>3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x14ac:dyDescent="0.2">
      <c r="A39" s="198">
        <v>32</v>
      </c>
      <c r="B39" s="65">
        <v>2</v>
      </c>
      <c r="C39">
        <v>16</v>
      </c>
      <c r="D39" s="197">
        <v>30942</v>
      </c>
      <c r="E39" s="2" t="s">
        <v>36</v>
      </c>
      <c r="F39" s="78" t="s">
        <v>0</v>
      </c>
      <c r="G39" s="2" t="s">
        <v>37</v>
      </c>
      <c r="H39" s="88">
        <v>0</v>
      </c>
      <c r="I39" s="2" t="s">
        <v>48</v>
      </c>
      <c r="K39" s="2" t="s">
        <v>71</v>
      </c>
      <c r="L39" t="s">
        <v>0</v>
      </c>
      <c r="M39" s="2" t="s">
        <v>76</v>
      </c>
      <c r="O39">
        <v>4</v>
      </c>
      <c r="P39" s="1" t="s">
        <v>1</v>
      </c>
      <c r="Q39">
        <v>5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x14ac:dyDescent="0.2">
      <c r="A40" s="198">
        <v>33</v>
      </c>
      <c r="B40" s="65">
        <v>3</v>
      </c>
      <c r="C40">
        <v>1</v>
      </c>
      <c r="D40" s="197">
        <v>30949</v>
      </c>
      <c r="E40" s="2" t="s">
        <v>47</v>
      </c>
      <c r="F40" s="78" t="s">
        <v>0</v>
      </c>
      <c r="G40" s="2" t="s">
        <v>38</v>
      </c>
      <c r="H40" s="88"/>
      <c r="I40" s="2" t="s">
        <v>48</v>
      </c>
      <c r="K40" s="2" t="s">
        <v>78</v>
      </c>
      <c r="L40" t="s">
        <v>0</v>
      </c>
      <c r="M40" s="2" t="s">
        <v>82</v>
      </c>
      <c r="O40">
        <v>9</v>
      </c>
      <c r="P40" s="1" t="s">
        <v>1</v>
      </c>
      <c r="Q40">
        <v>4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x14ac:dyDescent="0.2">
      <c r="A41" s="198">
        <v>34</v>
      </c>
      <c r="B41" s="65">
        <v>3</v>
      </c>
      <c r="C41">
        <v>2</v>
      </c>
      <c r="D41" s="197">
        <v>30949</v>
      </c>
      <c r="E41" s="2" t="s">
        <v>47</v>
      </c>
      <c r="F41" s="78" t="s">
        <v>0</v>
      </c>
      <c r="G41" s="2" t="s">
        <v>38</v>
      </c>
      <c r="H41" s="88"/>
      <c r="I41" s="2" t="s">
        <v>48</v>
      </c>
      <c r="K41" s="2" t="s">
        <v>79</v>
      </c>
      <c r="L41" t="s">
        <v>0</v>
      </c>
      <c r="M41" s="2" t="s">
        <v>83</v>
      </c>
      <c r="O41">
        <v>6</v>
      </c>
      <c r="P41" s="1" t="s">
        <v>1</v>
      </c>
      <c r="Q41">
        <v>2</v>
      </c>
      <c r="S41">
        <f t="shared" ref="S41:S56" si="6">IF(O41&gt;Q41,1,0)</f>
        <v>1</v>
      </c>
      <c r="T41">
        <f t="shared" ref="T41:T56" si="7">IF(ISNUMBER(Q41),IF(O41=Q41,1,0),0)</f>
        <v>0</v>
      </c>
      <c r="U41">
        <f t="shared" ref="U41:U56" si="8">IF(O41&lt;Q41,1,0)</f>
        <v>0</v>
      </c>
    </row>
    <row r="42" spans="1:21" x14ac:dyDescent="0.2">
      <c r="A42" s="198">
        <v>35</v>
      </c>
      <c r="B42" s="65">
        <v>3</v>
      </c>
      <c r="C42">
        <v>3</v>
      </c>
      <c r="D42" s="197">
        <v>30949</v>
      </c>
      <c r="E42" s="2" t="s">
        <v>47</v>
      </c>
      <c r="F42" s="78" t="s">
        <v>0</v>
      </c>
      <c r="G42" s="2" t="s">
        <v>38</v>
      </c>
      <c r="H42" s="88"/>
      <c r="I42" s="2" t="s">
        <v>48</v>
      </c>
      <c r="K42" s="2" t="s">
        <v>80</v>
      </c>
      <c r="L42" t="s">
        <v>0</v>
      </c>
      <c r="M42" s="2" t="s">
        <v>84</v>
      </c>
      <c r="O42">
        <v>3</v>
      </c>
      <c r="P42" s="1" t="s">
        <v>1</v>
      </c>
      <c r="Q42">
        <v>3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 x14ac:dyDescent="0.2">
      <c r="A43" s="198">
        <v>36</v>
      </c>
      <c r="B43" s="65">
        <v>3</v>
      </c>
      <c r="C43">
        <v>4</v>
      </c>
      <c r="D43" s="197">
        <v>30949</v>
      </c>
      <c r="E43" s="2" t="s">
        <v>47</v>
      </c>
      <c r="F43" s="78" t="s">
        <v>0</v>
      </c>
      <c r="G43" s="2" t="s">
        <v>38</v>
      </c>
      <c r="H43" s="88">
        <v>0</v>
      </c>
      <c r="I43" s="2" t="s">
        <v>48</v>
      </c>
      <c r="K43" s="2" t="s">
        <v>81</v>
      </c>
      <c r="L43" t="s">
        <v>0</v>
      </c>
      <c r="M43" s="2" t="s">
        <v>85</v>
      </c>
      <c r="O43">
        <v>2</v>
      </c>
      <c r="P43" s="1" t="s">
        <v>1</v>
      </c>
      <c r="Q43">
        <v>6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x14ac:dyDescent="0.2">
      <c r="A44" s="198">
        <v>37</v>
      </c>
      <c r="B44" s="65">
        <v>3</v>
      </c>
      <c r="C44">
        <v>5</v>
      </c>
      <c r="D44" s="197">
        <v>30949</v>
      </c>
      <c r="E44" s="2" t="s">
        <v>47</v>
      </c>
      <c r="F44" s="78" t="s">
        <v>0</v>
      </c>
      <c r="G44" s="2" t="s">
        <v>38</v>
      </c>
      <c r="H44" s="88"/>
      <c r="I44" s="2" t="s">
        <v>48</v>
      </c>
      <c r="K44" s="2" t="s">
        <v>79</v>
      </c>
      <c r="L44" t="s">
        <v>0</v>
      </c>
      <c r="M44" s="2" t="s">
        <v>82</v>
      </c>
      <c r="O44">
        <v>5</v>
      </c>
      <c r="P44" s="1" t="s">
        <v>1</v>
      </c>
      <c r="Q44">
        <v>4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x14ac:dyDescent="0.2">
      <c r="A45" s="198">
        <v>38</v>
      </c>
      <c r="B45" s="65">
        <v>3</v>
      </c>
      <c r="C45">
        <v>6</v>
      </c>
      <c r="D45" s="197">
        <v>30949</v>
      </c>
      <c r="E45" s="2" t="s">
        <v>47</v>
      </c>
      <c r="F45" s="78" t="s">
        <v>0</v>
      </c>
      <c r="G45" s="2" t="s">
        <v>38</v>
      </c>
      <c r="H45" s="88"/>
      <c r="I45" s="2" t="s">
        <v>48</v>
      </c>
      <c r="K45" s="2" t="s">
        <v>80</v>
      </c>
      <c r="L45" t="s">
        <v>0</v>
      </c>
      <c r="M45" s="2" t="s">
        <v>83</v>
      </c>
      <c r="O45">
        <v>11</v>
      </c>
      <c r="P45" s="1" t="s">
        <v>1</v>
      </c>
      <c r="Q45">
        <v>7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x14ac:dyDescent="0.2">
      <c r="A46" s="198">
        <v>39</v>
      </c>
      <c r="B46" s="65">
        <v>3</v>
      </c>
      <c r="C46">
        <v>7</v>
      </c>
      <c r="D46" s="197">
        <v>30949</v>
      </c>
      <c r="E46" s="2" t="s">
        <v>47</v>
      </c>
      <c r="F46" s="78" t="s">
        <v>0</v>
      </c>
      <c r="G46" s="2" t="s">
        <v>38</v>
      </c>
      <c r="H46" s="88"/>
      <c r="I46" s="2" t="s">
        <v>48</v>
      </c>
      <c r="K46" s="2" t="s">
        <v>81</v>
      </c>
      <c r="L46" t="s">
        <v>0</v>
      </c>
      <c r="M46" s="2" t="s">
        <v>84</v>
      </c>
      <c r="O46">
        <v>8</v>
      </c>
      <c r="P46" s="1" t="s">
        <v>1</v>
      </c>
      <c r="Q46">
        <v>4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x14ac:dyDescent="0.2">
      <c r="A47" s="198">
        <v>40</v>
      </c>
      <c r="B47" s="65">
        <v>3</v>
      </c>
      <c r="C47">
        <v>8</v>
      </c>
      <c r="D47" s="197">
        <v>30949</v>
      </c>
      <c r="E47" s="2" t="s">
        <v>47</v>
      </c>
      <c r="F47" s="78" t="s">
        <v>0</v>
      </c>
      <c r="G47" s="2" t="s">
        <v>38</v>
      </c>
      <c r="H47" s="88"/>
      <c r="I47" s="2" t="s">
        <v>48</v>
      </c>
      <c r="K47" s="2" t="s">
        <v>78</v>
      </c>
      <c r="L47" t="s">
        <v>0</v>
      </c>
      <c r="M47" s="2" t="s">
        <v>85</v>
      </c>
      <c r="O47">
        <v>6</v>
      </c>
      <c r="P47" s="1" t="s">
        <v>1</v>
      </c>
      <c r="Q47">
        <v>6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x14ac:dyDescent="0.2">
      <c r="A48" s="198">
        <v>41</v>
      </c>
      <c r="B48" s="65">
        <v>3</v>
      </c>
      <c r="C48">
        <v>9</v>
      </c>
      <c r="D48" s="197">
        <v>30949</v>
      </c>
      <c r="E48" s="2" t="s">
        <v>47</v>
      </c>
      <c r="F48" s="78" t="s">
        <v>0</v>
      </c>
      <c r="G48" s="2" t="s">
        <v>38</v>
      </c>
      <c r="H48" s="88"/>
      <c r="I48" s="2" t="s">
        <v>48</v>
      </c>
      <c r="K48" s="2" t="s">
        <v>81</v>
      </c>
      <c r="L48" t="s">
        <v>0</v>
      </c>
      <c r="M48" s="2" t="s">
        <v>83</v>
      </c>
      <c r="O48">
        <v>6</v>
      </c>
      <c r="P48" s="1" t="s">
        <v>1</v>
      </c>
      <c r="Q48">
        <v>6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x14ac:dyDescent="0.2">
      <c r="A49" s="198">
        <v>42</v>
      </c>
      <c r="B49" s="65">
        <v>3</v>
      </c>
      <c r="C49">
        <v>10</v>
      </c>
      <c r="D49" s="197">
        <v>30949</v>
      </c>
      <c r="E49" s="2" t="s">
        <v>47</v>
      </c>
      <c r="F49" s="78" t="s">
        <v>0</v>
      </c>
      <c r="G49" s="2" t="s">
        <v>38</v>
      </c>
      <c r="H49" s="88"/>
      <c r="I49" s="2" t="s">
        <v>48</v>
      </c>
      <c r="K49" s="2" t="s">
        <v>80</v>
      </c>
      <c r="L49" t="s">
        <v>0</v>
      </c>
      <c r="M49" s="2" t="s">
        <v>82</v>
      </c>
      <c r="O49">
        <v>4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x14ac:dyDescent="0.2">
      <c r="A50" s="198">
        <v>43</v>
      </c>
      <c r="B50" s="65">
        <v>3</v>
      </c>
      <c r="C50">
        <v>11</v>
      </c>
      <c r="D50" s="197">
        <v>30949</v>
      </c>
      <c r="E50" s="2" t="s">
        <v>47</v>
      </c>
      <c r="F50" s="78" t="s">
        <v>0</v>
      </c>
      <c r="G50" s="2" t="s">
        <v>38</v>
      </c>
      <c r="H50" s="88"/>
      <c r="I50" s="2" t="s">
        <v>48</v>
      </c>
      <c r="K50" s="2" t="s">
        <v>79</v>
      </c>
      <c r="L50" t="s">
        <v>0</v>
      </c>
      <c r="M50" s="2" t="s">
        <v>85</v>
      </c>
      <c r="O50">
        <v>2</v>
      </c>
      <c r="P50" s="1" t="s">
        <v>1</v>
      </c>
      <c r="Q50">
        <v>2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x14ac:dyDescent="0.2">
      <c r="A51" s="198">
        <v>44</v>
      </c>
      <c r="B51" s="65">
        <v>3</v>
      </c>
      <c r="C51">
        <v>12</v>
      </c>
      <c r="D51" s="197">
        <v>30949</v>
      </c>
      <c r="E51" s="2" t="s">
        <v>47</v>
      </c>
      <c r="F51" s="78" t="s">
        <v>0</v>
      </c>
      <c r="G51" s="2" t="s">
        <v>38</v>
      </c>
      <c r="H51" s="88"/>
      <c r="I51" s="2" t="s">
        <v>48</v>
      </c>
      <c r="K51" s="2" t="s">
        <v>78</v>
      </c>
      <c r="L51" t="s">
        <v>0</v>
      </c>
      <c r="M51" s="2" t="s">
        <v>84</v>
      </c>
      <c r="O51">
        <v>11</v>
      </c>
      <c r="P51" s="1" t="s">
        <v>1</v>
      </c>
      <c r="Q51">
        <v>4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x14ac:dyDescent="0.2">
      <c r="A52" s="198">
        <v>45</v>
      </c>
      <c r="B52" s="65">
        <v>3</v>
      </c>
      <c r="C52">
        <v>13</v>
      </c>
      <c r="D52" s="197">
        <v>30949</v>
      </c>
      <c r="E52" s="2" t="s">
        <v>47</v>
      </c>
      <c r="F52" s="78" t="s">
        <v>0</v>
      </c>
      <c r="G52" s="2" t="s">
        <v>38</v>
      </c>
      <c r="H52" s="88"/>
      <c r="I52" s="2" t="s">
        <v>48</v>
      </c>
      <c r="K52" s="2" t="s">
        <v>78</v>
      </c>
      <c r="L52" t="s">
        <v>0</v>
      </c>
      <c r="M52" s="2" t="s">
        <v>83</v>
      </c>
      <c r="O52">
        <v>5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x14ac:dyDescent="0.2">
      <c r="A53" s="198">
        <v>46</v>
      </c>
      <c r="B53" s="65">
        <v>3</v>
      </c>
      <c r="C53">
        <v>14</v>
      </c>
      <c r="D53" s="197">
        <v>30949</v>
      </c>
      <c r="E53" s="2" t="s">
        <v>47</v>
      </c>
      <c r="F53" s="78" t="s">
        <v>0</v>
      </c>
      <c r="G53" s="2" t="s">
        <v>38</v>
      </c>
      <c r="H53" s="88"/>
      <c r="I53" s="2" t="s">
        <v>48</v>
      </c>
      <c r="K53" s="2" t="s">
        <v>81</v>
      </c>
      <c r="L53" t="s">
        <v>0</v>
      </c>
      <c r="M53" s="2" t="s">
        <v>82</v>
      </c>
      <c r="O53">
        <v>6</v>
      </c>
      <c r="P53" s="1" t="s">
        <v>1</v>
      </c>
      <c r="Q53">
        <v>0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x14ac:dyDescent="0.2">
      <c r="A54" s="198">
        <v>47</v>
      </c>
      <c r="B54" s="65">
        <v>3</v>
      </c>
      <c r="C54">
        <v>15</v>
      </c>
      <c r="D54" s="197">
        <v>30949</v>
      </c>
      <c r="E54" s="2" t="s">
        <v>47</v>
      </c>
      <c r="F54" s="78" t="s">
        <v>0</v>
      </c>
      <c r="G54" s="2" t="s">
        <v>38</v>
      </c>
      <c r="H54" s="88">
        <v>0</v>
      </c>
      <c r="I54" s="2" t="s">
        <v>48</v>
      </c>
      <c r="K54" s="2" t="s">
        <v>80</v>
      </c>
      <c r="L54" t="s">
        <v>0</v>
      </c>
      <c r="M54" s="2" t="s">
        <v>85</v>
      </c>
      <c r="O54">
        <v>6</v>
      </c>
      <c r="P54" s="1" t="s">
        <v>1</v>
      </c>
      <c r="Q54">
        <v>7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x14ac:dyDescent="0.2">
      <c r="A55" s="198">
        <v>48</v>
      </c>
      <c r="B55" s="65">
        <v>3</v>
      </c>
      <c r="C55">
        <v>16</v>
      </c>
      <c r="D55" s="197">
        <v>30949</v>
      </c>
      <c r="E55" s="2" t="s">
        <v>47</v>
      </c>
      <c r="F55" s="78" t="s">
        <v>0</v>
      </c>
      <c r="G55" s="2" t="s">
        <v>38</v>
      </c>
      <c r="H55" s="88"/>
      <c r="I55" s="2" t="s">
        <v>48</v>
      </c>
      <c r="K55" s="2" t="s">
        <v>79</v>
      </c>
      <c r="L55" t="s">
        <v>0</v>
      </c>
      <c r="M55" s="2" t="s">
        <v>84</v>
      </c>
      <c r="O55">
        <v>8</v>
      </c>
      <c r="P55" s="1" t="s">
        <v>1</v>
      </c>
      <c r="Q55">
        <v>6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x14ac:dyDescent="0.2">
      <c r="A56" s="198">
        <v>49</v>
      </c>
      <c r="B56" s="65">
        <v>4</v>
      </c>
      <c r="C56">
        <v>1</v>
      </c>
      <c r="D56" s="197">
        <v>30952</v>
      </c>
      <c r="E56" s="2" t="s">
        <v>39</v>
      </c>
      <c r="F56" s="78" t="s">
        <v>0</v>
      </c>
      <c r="G56" s="2" t="s">
        <v>40</v>
      </c>
      <c r="H56" s="88"/>
      <c r="I56" s="2" t="s">
        <v>48</v>
      </c>
      <c r="K56" s="2" t="s">
        <v>86</v>
      </c>
      <c r="L56" t="s">
        <v>0</v>
      </c>
      <c r="M56" s="2" t="s">
        <v>90</v>
      </c>
      <c r="O56">
        <v>7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x14ac:dyDescent="0.2">
      <c r="A57" s="198">
        <v>50</v>
      </c>
      <c r="B57" s="65">
        <v>4</v>
      </c>
      <c r="C57">
        <v>2</v>
      </c>
      <c r="D57" s="197">
        <v>30952</v>
      </c>
      <c r="E57" s="2" t="s">
        <v>39</v>
      </c>
      <c r="F57" s="78" t="s">
        <v>0</v>
      </c>
      <c r="G57" s="2" t="s">
        <v>40</v>
      </c>
      <c r="H57" s="88"/>
      <c r="I57" s="2" t="s">
        <v>48</v>
      </c>
      <c r="K57" s="2" t="s">
        <v>87</v>
      </c>
      <c r="L57" t="s">
        <v>0</v>
      </c>
      <c r="M57" s="2" t="s">
        <v>91</v>
      </c>
      <c r="O57">
        <v>9</v>
      </c>
      <c r="P57" s="1" t="s">
        <v>1</v>
      </c>
      <c r="Q57">
        <v>8</v>
      </c>
      <c r="S57">
        <f t="shared" ref="S57:S72" si="9">IF(O57&gt;Q57,1,0)</f>
        <v>1</v>
      </c>
      <c r="T57">
        <f t="shared" ref="T57:T72" si="10">IF(ISNUMBER(Q57),IF(O57=Q57,1,0),0)</f>
        <v>0</v>
      </c>
      <c r="U57">
        <f t="shared" ref="U57:U72" si="11">IF(O57&lt;Q57,1,0)</f>
        <v>0</v>
      </c>
    </row>
    <row r="58" spans="1:21" x14ac:dyDescent="0.2">
      <c r="A58" s="198">
        <v>51</v>
      </c>
      <c r="B58" s="65">
        <v>4</v>
      </c>
      <c r="C58">
        <v>3</v>
      </c>
      <c r="D58" s="197">
        <v>30952</v>
      </c>
      <c r="E58" s="2" t="s">
        <v>39</v>
      </c>
      <c r="F58" s="78" t="s">
        <v>0</v>
      </c>
      <c r="G58" s="2" t="s">
        <v>40</v>
      </c>
      <c r="H58" s="88"/>
      <c r="I58" s="2" t="s">
        <v>48</v>
      </c>
      <c r="K58" s="2" t="s">
        <v>88</v>
      </c>
      <c r="L58" t="s">
        <v>0</v>
      </c>
      <c r="M58" s="2" t="s">
        <v>92</v>
      </c>
      <c r="O58">
        <v>9</v>
      </c>
      <c r="P58" s="1" t="s">
        <v>1</v>
      </c>
      <c r="Q58">
        <v>6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x14ac:dyDescent="0.2">
      <c r="A59" s="198">
        <v>52</v>
      </c>
      <c r="B59" s="65">
        <v>4</v>
      </c>
      <c r="C59">
        <v>4</v>
      </c>
      <c r="D59" s="197">
        <v>30952</v>
      </c>
      <c r="E59" s="2" t="s">
        <v>39</v>
      </c>
      <c r="F59" s="78" t="s">
        <v>0</v>
      </c>
      <c r="G59" s="2" t="s">
        <v>40</v>
      </c>
      <c r="H59" s="88">
        <v>0</v>
      </c>
      <c r="I59" s="2" t="s">
        <v>48</v>
      </c>
      <c r="K59" s="2" t="s">
        <v>89</v>
      </c>
      <c r="L59" t="s">
        <v>0</v>
      </c>
      <c r="M59" s="2" t="s">
        <v>93</v>
      </c>
      <c r="O59">
        <v>7</v>
      </c>
      <c r="P59" s="1" t="s">
        <v>1</v>
      </c>
      <c r="Q59">
        <v>8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x14ac:dyDescent="0.2">
      <c r="A60" s="198">
        <v>53</v>
      </c>
      <c r="B60" s="65">
        <v>4</v>
      </c>
      <c r="C60">
        <v>5</v>
      </c>
      <c r="D60" s="197">
        <v>30952</v>
      </c>
      <c r="E60" s="2" t="s">
        <v>39</v>
      </c>
      <c r="F60" s="78" t="s">
        <v>0</v>
      </c>
      <c r="G60" s="2" t="s">
        <v>40</v>
      </c>
      <c r="H60" s="88"/>
      <c r="I60" s="2" t="s">
        <v>48</v>
      </c>
      <c r="K60" s="2" t="s">
        <v>87</v>
      </c>
      <c r="L60" t="s">
        <v>0</v>
      </c>
      <c r="M60" s="2" t="s">
        <v>90</v>
      </c>
      <c r="O60">
        <v>8</v>
      </c>
      <c r="P60" s="1" t="s">
        <v>1</v>
      </c>
      <c r="Q60">
        <v>7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x14ac:dyDescent="0.2">
      <c r="A61" s="198">
        <v>54</v>
      </c>
      <c r="B61" s="65">
        <v>4</v>
      </c>
      <c r="C61">
        <v>6</v>
      </c>
      <c r="D61" s="197">
        <v>30952</v>
      </c>
      <c r="E61" s="2" t="s">
        <v>39</v>
      </c>
      <c r="F61" s="78" t="s">
        <v>0</v>
      </c>
      <c r="G61" s="2" t="s">
        <v>40</v>
      </c>
      <c r="H61" s="88"/>
      <c r="I61" s="2" t="s">
        <v>48</v>
      </c>
      <c r="K61" s="2" t="s">
        <v>88</v>
      </c>
      <c r="L61" t="s">
        <v>0</v>
      </c>
      <c r="M61" s="2" t="s">
        <v>91</v>
      </c>
      <c r="O61">
        <v>8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x14ac:dyDescent="0.2">
      <c r="A62" s="198">
        <v>55</v>
      </c>
      <c r="B62" s="65">
        <v>4</v>
      </c>
      <c r="C62">
        <v>7</v>
      </c>
      <c r="D62" s="197">
        <v>30952</v>
      </c>
      <c r="E62" s="2" t="s">
        <v>39</v>
      </c>
      <c r="F62" s="78" t="s">
        <v>0</v>
      </c>
      <c r="G62" s="2" t="s">
        <v>40</v>
      </c>
      <c r="H62" s="88"/>
      <c r="I62" s="2" t="s">
        <v>48</v>
      </c>
      <c r="K62" s="2" t="s">
        <v>89</v>
      </c>
      <c r="L62" t="s">
        <v>0</v>
      </c>
      <c r="M62" s="2" t="s">
        <v>92</v>
      </c>
      <c r="O62">
        <v>9</v>
      </c>
      <c r="P62" s="1" t="s">
        <v>1</v>
      </c>
      <c r="Q62">
        <v>3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x14ac:dyDescent="0.2">
      <c r="A63" s="198">
        <v>56</v>
      </c>
      <c r="B63" s="65">
        <v>4</v>
      </c>
      <c r="C63">
        <v>8</v>
      </c>
      <c r="D63" s="197">
        <v>30952</v>
      </c>
      <c r="E63" s="2" t="s">
        <v>39</v>
      </c>
      <c r="F63" s="78" t="s">
        <v>0</v>
      </c>
      <c r="G63" s="2" t="s">
        <v>40</v>
      </c>
      <c r="H63" s="88"/>
      <c r="I63" s="2" t="s">
        <v>48</v>
      </c>
      <c r="K63" s="2" t="s">
        <v>86</v>
      </c>
      <c r="L63" t="s">
        <v>0</v>
      </c>
      <c r="M63" s="2" t="s">
        <v>93</v>
      </c>
      <c r="O63">
        <v>6</v>
      </c>
      <c r="P63" s="1" t="s">
        <v>1</v>
      </c>
      <c r="Q63">
        <v>6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x14ac:dyDescent="0.2">
      <c r="A64" s="198">
        <v>57</v>
      </c>
      <c r="B64" s="65">
        <v>4</v>
      </c>
      <c r="C64">
        <v>9</v>
      </c>
      <c r="D64" s="197">
        <v>30952</v>
      </c>
      <c r="E64" s="2" t="s">
        <v>39</v>
      </c>
      <c r="F64" s="78" t="s">
        <v>0</v>
      </c>
      <c r="G64" s="2" t="s">
        <v>40</v>
      </c>
      <c r="H64" s="88"/>
      <c r="I64" s="2" t="s">
        <v>48</v>
      </c>
      <c r="K64" s="2" t="s">
        <v>89</v>
      </c>
      <c r="L64" t="s">
        <v>0</v>
      </c>
      <c r="M64" s="2" t="s">
        <v>91</v>
      </c>
      <c r="O64">
        <v>6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x14ac:dyDescent="0.2">
      <c r="A65" s="198">
        <v>58</v>
      </c>
      <c r="B65" s="65">
        <v>4</v>
      </c>
      <c r="C65">
        <v>10</v>
      </c>
      <c r="D65" s="197">
        <v>30952</v>
      </c>
      <c r="E65" s="2" t="s">
        <v>39</v>
      </c>
      <c r="F65" s="78" t="s">
        <v>0</v>
      </c>
      <c r="G65" s="2" t="s">
        <v>40</v>
      </c>
      <c r="H65" s="88">
        <v>0</v>
      </c>
      <c r="I65" s="2" t="s">
        <v>48</v>
      </c>
      <c r="K65" s="2" t="s">
        <v>88</v>
      </c>
      <c r="L65" t="s">
        <v>0</v>
      </c>
      <c r="M65" s="2" t="s">
        <v>90</v>
      </c>
      <c r="O65">
        <v>4</v>
      </c>
      <c r="P65" s="1" t="s">
        <v>1</v>
      </c>
      <c r="Q65">
        <v>5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x14ac:dyDescent="0.2">
      <c r="A66" s="198">
        <v>59</v>
      </c>
      <c r="B66" s="65">
        <v>4</v>
      </c>
      <c r="C66">
        <v>11</v>
      </c>
      <c r="D66" s="197">
        <v>30952</v>
      </c>
      <c r="E66" s="2" t="s">
        <v>39</v>
      </c>
      <c r="F66" s="78" t="s">
        <v>0</v>
      </c>
      <c r="G66" s="2" t="s">
        <v>40</v>
      </c>
      <c r="H66" s="88">
        <v>0</v>
      </c>
      <c r="I66" s="2" t="s">
        <v>48</v>
      </c>
      <c r="K66" s="2" t="s">
        <v>87</v>
      </c>
      <c r="L66" t="s">
        <v>0</v>
      </c>
      <c r="M66" s="2" t="s">
        <v>93</v>
      </c>
      <c r="O66">
        <v>0</v>
      </c>
      <c r="P66" s="1" t="s">
        <v>1</v>
      </c>
      <c r="Q66">
        <v>3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x14ac:dyDescent="0.2">
      <c r="A67" s="198">
        <v>60</v>
      </c>
      <c r="B67" s="65">
        <v>4</v>
      </c>
      <c r="C67">
        <v>12</v>
      </c>
      <c r="D67" s="197">
        <v>30952</v>
      </c>
      <c r="E67" s="2" t="s">
        <v>39</v>
      </c>
      <c r="F67" s="78" t="s">
        <v>0</v>
      </c>
      <c r="G67" s="2" t="s">
        <v>40</v>
      </c>
      <c r="H67" s="88"/>
      <c r="I67" s="2" t="s">
        <v>48</v>
      </c>
      <c r="K67" s="2" t="s">
        <v>86</v>
      </c>
      <c r="L67" t="s">
        <v>0</v>
      </c>
      <c r="M67" s="2" t="s">
        <v>92</v>
      </c>
      <c r="O67">
        <v>7</v>
      </c>
      <c r="P67" s="1" t="s">
        <v>1</v>
      </c>
      <c r="Q67">
        <v>5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x14ac:dyDescent="0.2">
      <c r="A68" s="198">
        <v>61</v>
      </c>
      <c r="B68" s="65">
        <v>4</v>
      </c>
      <c r="C68">
        <v>13</v>
      </c>
      <c r="D68" s="197">
        <v>30952</v>
      </c>
      <c r="E68" s="2" t="s">
        <v>39</v>
      </c>
      <c r="F68" s="78" t="s">
        <v>0</v>
      </c>
      <c r="G68" s="2" t="s">
        <v>40</v>
      </c>
      <c r="H68" s="88"/>
      <c r="I68" s="2" t="s">
        <v>48</v>
      </c>
      <c r="K68" s="2" t="s">
        <v>86</v>
      </c>
      <c r="L68" t="s">
        <v>0</v>
      </c>
      <c r="M68" s="2" t="s">
        <v>91</v>
      </c>
      <c r="O68">
        <v>9</v>
      </c>
      <c r="P68" s="1" t="s">
        <v>1</v>
      </c>
      <c r="Q68">
        <v>5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x14ac:dyDescent="0.2">
      <c r="A69" s="198">
        <v>62</v>
      </c>
      <c r="B69" s="65">
        <v>4</v>
      </c>
      <c r="C69">
        <v>14</v>
      </c>
      <c r="D69" s="197">
        <v>30952</v>
      </c>
      <c r="E69" s="2" t="s">
        <v>39</v>
      </c>
      <c r="F69" s="78" t="s">
        <v>0</v>
      </c>
      <c r="G69" s="2" t="s">
        <v>40</v>
      </c>
      <c r="H69" s="88"/>
      <c r="I69" s="2" t="s">
        <v>48</v>
      </c>
      <c r="K69" s="2" t="s">
        <v>89</v>
      </c>
      <c r="L69" t="s">
        <v>0</v>
      </c>
      <c r="M69" s="2" t="s">
        <v>90</v>
      </c>
      <c r="O69">
        <v>8</v>
      </c>
      <c r="P69" s="1" t="s">
        <v>1</v>
      </c>
      <c r="Q69">
        <v>6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x14ac:dyDescent="0.2">
      <c r="A70" s="198">
        <v>63</v>
      </c>
      <c r="B70" s="65">
        <v>4</v>
      </c>
      <c r="C70">
        <v>15</v>
      </c>
      <c r="D70" s="197">
        <v>30952</v>
      </c>
      <c r="E70" s="2" t="s">
        <v>39</v>
      </c>
      <c r="F70" s="78" t="s">
        <v>0</v>
      </c>
      <c r="G70" s="2" t="s">
        <v>40</v>
      </c>
      <c r="H70" s="88">
        <v>0</v>
      </c>
      <c r="I70" s="2" t="s">
        <v>48</v>
      </c>
      <c r="K70" s="2" t="s">
        <v>88</v>
      </c>
      <c r="L70" t="s">
        <v>0</v>
      </c>
      <c r="M70" s="2" t="s">
        <v>93</v>
      </c>
      <c r="O70">
        <v>6</v>
      </c>
      <c r="P70" s="1" t="s">
        <v>1</v>
      </c>
      <c r="Q70">
        <v>7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x14ac:dyDescent="0.2">
      <c r="A71" s="198">
        <v>64</v>
      </c>
      <c r="B71" s="65">
        <v>4</v>
      </c>
      <c r="C71">
        <v>16</v>
      </c>
      <c r="D71" s="197">
        <v>30952</v>
      </c>
      <c r="E71" s="2" t="s">
        <v>39</v>
      </c>
      <c r="F71" s="78" t="s">
        <v>0</v>
      </c>
      <c r="G71" s="2" t="s">
        <v>40</v>
      </c>
      <c r="H71" s="88"/>
      <c r="I71" s="2" t="s">
        <v>48</v>
      </c>
      <c r="K71" s="2" t="s">
        <v>87</v>
      </c>
      <c r="L71" t="s">
        <v>0</v>
      </c>
      <c r="M71" s="2" t="s">
        <v>92</v>
      </c>
      <c r="O71">
        <v>14</v>
      </c>
      <c r="P71" s="1" t="s">
        <v>1</v>
      </c>
      <c r="Q71">
        <v>6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x14ac:dyDescent="0.2">
      <c r="A72" s="198">
        <v>65</v>
      </c>
      <c r="B72" s="65">
        <v>5</v>
      </c>
      <c r="C72">
        <v>1</v>
      </c>
      <c r="D72" s="197">
        <v>30952</v>
      </c>
      <c r="E72" s="2" t="s">
        <v>42</v>
      </c>
      <c r="F72" s="78" t="s">
        <v>0</v>
      </c>
      <c r="G72" s="2" t="s">
        <v>44</v>
      </c>
      <c r="H72" s="88"/>
      <c r="I72" s="2" t="s">
        <v>48</v>
      </c>
      <c r="K72" s="2" t="s">
        <v>94</v>
      </c>
      <c r="L72" t="s">
        <v>0</v>
      </c>
      <c r="M72" s="2" t="s">
        <v>98</v>
      </c>
      <c r="O72">
        <v>4</v>
      </c>
      <c r="P72" s="1" t="s">
        <v>1</v>
      </c>
      <c r="Q72">
        <v>4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x14ac:dyDescent="0.2">
      <c r="A73" s="198">
        <v>66</v>
      </c>
      <c r="B73" s="65">
        <v>5</v>
      </c>
      <c r="C73">
        <v>2</v>
      </c>
      <c r="D73" s="197">
        <v>30952</v>
      </c>
      <c r="E73" s="2" t="s">
        <v>42</v>
      </c>
      <c r="F73" s="78" t="s">
        <v>0</v>
      </c>
      <c r="G73" s="2" t="s">
        <v>44</v>
      </c>
      <c r="H73" s="88"/>
      <c r="I73" s="2" t="s">
        <v>48</v>
      </c>
      <c r="K73" s="2" t="s">
        <v>95</v>
      </c>
      <c r="L73" t="s">
        <v>0</v>
      </c>
      <c r="M73" s="2" t="s">
        <v>99</v>
      </c>
      <c r="O73">
        <v>4</v>
      </c>
      <c r="P73" s="1" t="s">
        <v>1</v>
      </c>
      <c r="Q73">
        <v>1</v>
      </c>
      <c r="S73">
        <f t="shared" ref="S73:S88" si="12">IF(O73&gt;Q73,1,0)</f>
        <v>1</v>
      </c>
      <c r="T73">
        <f t="shared" ref="T73:T88" si="13">IF(ISNUMBER(Q73),IF(O73=Q73,1,0),0)</f>
        <v>0</v>
      </c>
      <c r="U73">
        <f t="shared" ref="U73:U88" si="14">IF(O73&lt;Q73,1,0)</f>
        <v>0</v>
      </c>
    </row>
    <row r="74" spans="1:21" x14ac:dyDescent="0.2">
      <c r="A74" s="198">
        <v>67</v>
      </c>
      <c r="B74" s="65">
        <v>5</v>
      </c>
      <c r="C74">
        <v>3</v>
      </c>
      <c r="D74" s="197">
        <v>30952</v>
      </c>
      <c r="E74" s="2" t="s">
        <v>42</v>
      </c>
      <c r="F74" s="78" t="s">
        <v>0</v>
      </c>
      <c r="G74" s="2" t="s">
        <v>44</v>
      </c>
      <c r="H74" s="88"/>
      <c r="I74" s="2" t="s">
        <v>48</v>
      </c>
      <c r="K74" s="2" t="s">
        <v>96</v>
      </c>
      <c r="L74" t="s">
        <v>0</v>
      </c>
      <c r="M74" s="2" t="s">
        <v>100</v>
      </c>
      <c r="O74">
        <v>5</v>
      </c>
      <c r="P74" s="1" t="s">
        <v>1</v>
      </c>
      <c r="Q74">
        <v>4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x14ac:dyDescent="0.2">
      <c r="A75" s="198">
        <v>68</v>
      </c>
      <c r="B75" s="65">
        <v>5</v>
      </c>
      <c r="C75">
        <v>4</v>
      </c>
      <c r="D75" s="197">
        <v>30952</v>
      </c>
      <c r="E75" s="2" t="s">
        <v>42</v>
      </c>
      <c r="F75" s="78" t="s">
        <v>0</v>
      </c>
      <c r="G75" s="2" t="s">
        <v>44</v>
      </c>
      <c r="H75" s="88"/>
      <c r="I75" s="2" t="s">
        <v>48</v>
      </c>
      <c r="K75" s="2" t="s">
        <v>97</v>
      </c>
      <c r="L75" t="s">
        <v>0</v>
      </c>
      <c r="M75" s="2" t="s">
        <v>101</v>
      </c>
      <c r="O75">
        <v>12</v>
      </c>
      <c r="P75" s="1" t="s">
        <v>1</v>
      </c>
      <c r="Q75">
        <v>8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x14ac:dyDescent="0.2">
      <c r="A76" s="198">
        <v>69</v>
      </c>
      <c r="B76" s="65">
        <v>5</v>
      </c>
      <c r="C76">
        <v>5</v>
      </c>
      <c r="D76" s="197">
        <v>30952</v>
      </c>
      <c r="E76" s="2" t="s">
        <v>42</v>
      </c>
      <c r="F76" s="78" t="s">
        <v>0</v>
      </c>
      <c r="G76" s="2" t="s">
        <v>44</v>
      </c>
      <c r="H76" s="88"/>
      <c r="I76" s="2" t="s">
        <v>48</v>
      </c>
      <c r="K76" s="2" t="s">
        <v>95</v>
      </c>
      <c r="L76" t="s">
        <v>0</v>
      </c>
      <c r="M76" s="2" t="s">
        <v>98</v>
      </c>
      <c r="O76">
        <v>7</v>
      </c>
      <c r="P76" s="1" t="s">
        <v>1</v>
      </c>
      <c r="Q76">
        <v>6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x14ac:dyDescent="0.2">
      <c r="A77" s="198">
        <v>70</v>
      </c>
      <c r="B77" s="65">
        <v>5</v>
      </c>
      <c r="C77">
        <v>6</v>
      </c>
      <c r="D77" s="197">
        <v>30952</v>
      </c>
      <c r="E77" s="2" t="s">
        <v>42</v>
      </c>
      <c r="F77" s="78" t="s">
        <v>0</v>
      </c>
      <c r="G77" s="2" t="s">
        <v>44</v>
      </c>
      <c r="H77" s="88">
        <v>0</v>
      </c>
      <c r="I77" s="2" t="s">
        <v>48</v>
      </c>
      <c r="K77" s="2" t="s">
        <v>96</v>
      </c>
      <c r="L77" t="s">
        <v>0</v>
      </c>
      <c r="M77" s="2" t="s">
        <v>99</v>
      </c>
      <c r="O77">
        <v>6</v>
      </c>
      <c r="P77" s="1" t="s">
        <v>1</v>
      </c>
      <c r="Q77">
        <v>7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x14ac:dyDescent="0.2">
      <c r="A78" s="198">
        <v>71</v>
      </c>
      <c r="B78" s="65">
        <v>5</v>
      </c>
      <c r="C78">
        <v>7</v>
      </c>
      <c r="D78" s="197">
        <v>30952</v>
      </c>
      <c r="E78" s="2" t="s">
        <v>42</v>
      </c>
      <c r="F78" s="78" t="s">
        <v>0</v>
      </c>
      <c r="G78" s="2" t="s">
        <v>44</v>
      </c>
      <c r="H78" s="88"/>
      <c r="I78" s="2" t="s">
        <v>48</v>
      </c>
      <c r="K78" s="2" t="s">
        <v>97</v>
      </c>
      <c r="L78" t="s">
        <v>0</v>
      </c>
      <c r="M78" s="2" t="s">
        <v>100</v>
      </c>
      <c r="O78">
        <v>4</v>
      </c>
      <c r="P78" s="1" t="s">
        <v>1</v>
      </c>
      <c r="Q78">
        <v>4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x14ac:dyDescent="0.2">
      <c r="A79" s="198">
        <v>72</v>
      </c>
      <c r="B79" s="65">
        <v>5</v>
      </c>
      <c r="C79">
        <v>8</v>
      </c>
      <c r="D79" s="197">
        <v>30952</v>
      </c>
      <c r="E79" s="2" t="s">
        <v>42</v>
      </c>
      <c r="F79" s="78" t="s">
        <v>0</v>
      </c>
      <c r="G79" s="2" t="s">
        <v>44</v>
      </c>
      <c r="H79" s="88"/>
      <c r="I79" s="2" t="s">
        <v>48</v>
      </c>
      <c r="K79" s="2" t="s">
        <v>94</v>
      </c>
      <c r="L79" t="s">
        <v>0</v>
      </c>
      <c r="M79" s="2" t="s">
        <v>101</v>
      </c>
      <c r="O79">
        <v>8</v>
      </c>
      <c r="P79" s="1" t="s">
        <v>1</v>
      </c>
      <c r="Q79">
        <v>7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x14ac:dyDescent="0.2">
      <c r="A80" s="198">
        <v>73</v>
      </c>
      <c r="B80" s="65">
        <v>5</v>
      </c>
      <c r="C80">
        <v>9</v>
      </c>
      <c r="D80" s="197">
        <v>30952</v>
      </c>
      <c r="E80" s="2" t="s">
        <v>42</v>
      </c>
      <c r="F80" s="78" t="s">
        <v>0</v>
      </c>
      <c r="G80" s="2" t="s">
        <v>44</v>
      </c>
      <c r="H80" s="88"/>
      <c r="I80" s="2" t="s">
        <v>48</v>
      </c>
      <c r="K80" s="2" t="s">
        <v>97</v>
      </c>
      <c r="L80" t="s">
        <v>0</v>
      </c>
      <c r="M80" s="2" t="s">
        <v>99</v>
      </c>
      <c r="O80">
        <v>7</v>
      </c>
      <c r="P80" s="1" t="s">
        <v>1</v>
      </c>
      <c r="Q80">
        <v>3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x14ac:dyDescent="0.2">
      <c r="A81" s="198">
        <v>74</v>
      </c>
      <c r="B81" s="65">
        <v>5</v>
      </c>
      <c r="C81">
        <v>10</v>
      </c>
      <c r="D81" s="197">
        <v>30952</v>
      </c>
      <c r="E81" s="2" t="s">
        <v>42</v>
      </c>
      <c r="F81" s="78" t="s">
        <v>0</v>
      </c>
      <c r="G81" s="2" t="s">
        <v>44</v>
      </c>
      <c r="H81" s="88"/>
      <c r="I81" s="2" t="s">
        <v>48</v>
      </c>
      <c r="K81" s="2" t="s">
        <v>96</v>
      </c>
      <c r="L81" t="s">
        <v>0</v>
      </c>
      <c r="M81" s="2" t="s">
        <v>98</v>
      </c>
      <c r="O81">
        <v>12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x14ac:dyDescent="0.2">
      <c r="A82" s="198">
        <v>75</v>
      </c>
      <c r="B82" s="65">
        <v>5</v>
      </c>
      <c r="C82">
        <v>11</v>
      </c>
      <c r="D82" s="197">
        <v>30952</v>
      </c>
      <c r="E82" s="2" t="s">
        <v>42</v>
      </c>
      <c r="F82" s="78" t="s">
        <v>0</v>
      </c>
      <c r="G82" s="2" t="s">
        <v>44</v>
      </c>
      <c r="H82" s="88">
        <v>0</v>
      </c>
      <c r="I82" s="2" t="s">
        <v>48</v>
      </c>
      <c r="K82" s="2" t="s">
        <v>95</v>
      </c>
      <c r="L82" t="s">
        <v>0</v>
      </c>
      <c r="M82" s="2" t="s">
        <v>101</v>
      </c>
      <c r="O82">
        <v>3</v>
      </c>
      <c r="P82" s="1" t="s">
        <v>1</v>
      </c>
      <c r="Q82">
        <v>7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x14ac:dyDescent="0.2">
      <c r="A83" s="198">
        <v>76</v>
      </c>
      <c r="B83" s="65">
        <v>5</v>
      </c>
      <c r="C83">
        <v>12</v>
      </c>
      <c r="D83" s="197">
        <v>30952</v>
      </c>
      <c r="E83" s="2" t="s">
        <v>42</v>
      </c>
      <c r="F83" s="78" t="s">
        <v>0</v>
      </c>
      <c r="G83" s="2" t="s">
        <v>44</v>
      </c>
      <c r="H83" s="88"/>
      <c r="I83" s="2" t="s">
        <v>48</v>
      </c>
      <c r="K83" s="2" t="s">
        <v>94</v>
      </c>
      <c r="L83" t="s">
        <v>0</v>
      </c>
      <c r="M83" s="2" t="s">
        <v>100</v>
      </c>
      <c r="O83">
        <v>11</v>
      </c>
      <c r="P83" s="1" t="s">
        <v>1</v>
      </c>
      <c r="Q83">
        <v>3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x14ac:dyDescent="0.2">
      <c r="A84" s="198">
        <v>77</v>
      </c>
      <c r="B84" s="65">
        <v>5</v>
      </c>
      <c r="C84">
        <v>13</v>
      </c>
      <c r="D84" s="197">
        <v>30952</v>
      </c>
      <c r="E84" s="2" t="s">
        <v>42</v>
      </c>
      <c r="F84" s="78" t="s">
        <v>0</v>
      </c>
      <c r="G84" s="2" t="s">
        <v>44</v>
      </c>
      <c r="H84" s="88">
        <v>0</v>
      </c>
      <c r="I84" s="2" t="s">
        <v>48</v>
      </c>
      <c r="K84" s="2" t="s">
        <v>94</v>
      </c>
      <c r="L84" t="s">
        <v>0</v>
      </c>
      <c r="M84" s="2" t="s">
        <v>99</v>
      </c>
      <c r="O84">
        <v>10</v>
      </c>
      <c r="P84" s="1" t="s">
        <v>1</v>
      </c>
      <c r="Q84">
        <v>14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x14ac:dyDescent="0.2">
      <c r="A85" s="198">
        <v>78</v>
      </c>
      <c r="B85" s="65">
        <v>5</v>
      </c>
      <c r="C85">
        <v>14</v>
      </c>
      <c r="D85" s="197">
        <v>30952</v>
      </c>
      <c r="E85" s="2" t="s">
        <v>42</v>
      </c>
      <c r="F85" s="78" t="s">
        <v>0</v>
      </c>
      <c r="G85" s="2" t="s">
        <v>44</v>
      </c>
      <c r="H85" s="88"/>
      <c r="I85" s="2" t="s">
        <v>48</v>
      </c>
      <c r="K85" s="2" t="s">
        <v>97</v>
      </c>
      <c r="L85" t="s">
        <v>0</v>
      </c>
      <c r="M85" s="2" t="s">
        <v>98</v>
      </c>
      <c r="O85">
        <v>6</v>
      </c>
      <c r="P85" s="1" t="s">
        <v>1</v>
      </c>
      <c r="Q85">
        <v>5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x14ac:dyDescent="0.2">
      <c r="A86" s="198">
        <v>79</v>
      </c>
      <c r="B86" s="65">
        <v>5</v>
      </c>
      <c r="C86">
        <v>15</v>
      </c>
      <c r="D86" s="197">
        <v>30952</v>
      </c>
      <c r="E86" s="2" t="s">
        <v>42</v>
      </c>
      <c r="F86" s="78" t="s">
        <v>0</v>
      </c>
      <c r="G86" s="2" t="s">
        <v>44</v>
      </c>
      <c r="H86" s="88"/>
      <c r="I86" s="2" t="s">
        <v>48</v>
      </c>
      <c r="K86" s="2" t="s">
        <v>96</v>
      </c>
      <c r="L86" t="s">
        <v>0</v>
      </c>
      <c r="M86" s="2" t="s">
        <v>101</v>
      </c>
      <c r="O86">
        <v>4</v>
      </c>
      <c r="P86" s="1" t="s">
        <v>1</v>
      </c>
      <c r="Q86">
        <v>4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x14ac:dyDescent="0.2">
      <c r="A87" s="198">
        <v>80</v>
      </c>
      <c r="B87" s="65">
        <v>5</v>
      </c>
      <c r="C87">
        <v>16</v>
      </c>
      <c r="D87" s="197">
        <v>30952</v>
      </c>
      <c r="E87" s="2" t="s">
        <v>42</v>
      </c>
      <c r="F87" s="78" t="s">
        <v>0</v>
      </c>
      <c r="G87" s="2" t="s">
        <v>44</v>
      </c>
      <c r="H87" s="88"/>
      <c r="I87" s="2" t="s">
        <v>48</v>
      </c>
      <c r="K87" s="2" t="s">
        <v>95</v>
      </c>
      <c r="L87" t="s">
        <v>0</v>
      </c>
      <c r="M87" s="2" t="s">
        <v>100</v>
      </c>
      <c r="O87">
        <v>3</v>
      </c>
      <c r="P87" s="1" t="s">
        <v>1</v>
      </c>
      <c r="Q87">
        <v>2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x14ac:dyDescent="0.2">
      <c r="A88" s="198">
        <v>81</v>
      </c>
      <c r="B88" s="65">
        <v>6</v>
      </c>
      <c r="C88">
        <v>1</v>
      </c>
      <c r="D88" s="197">
        <v>30952</v>
      </c>
      <c r="E88" s="2" t="s">
        <v>42</v>
      </c>
      <c r="F88" s="78" t="s">
        <v>0</v>
      </c>
      <c r="G88" s="2" t="s">
        <v>45</v>
      </c>
      <c r="H88" s="88"/>
      <c r="I88" s="2" t="s">
        <v>48</v>
      </c>
      <c r="K88" s="2" t="s">
        <v>94</v>
      </c>
      <c r="L88" t="s">
        <v>0</v>
      </c>
      <c r="M88" s="2" t="s">
        <v>102</v>
      </c>
      <c r="O88">
        <v>2</v>
      </c>
      <c r="P88" s="1" t="s">
        <v>1</v>
      </c>
      <c r="Q88">
        <v>2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x14ac:dyDescent="0.2">
      <c r="A89" s="198">
        <v>82</v>
      </c>
      <c r="B89" s="65">
        <v>6</v>
      </c>
      <c r="C89">
        <v>2</v>
      </c>
      <c r="D89" s="197">
        <v>30952</v>
      </c>
      <c r="E89" s="2" t="s">
        <v>42</v>
      </c>
      <c r="F89" s="78" t="s">
        <v>0</v>
      </c>
      <c r="G89" s="2" t="s">
        <v>45</v>
      </c>
      <c r="H89" s="88"/>
      <c r="I89" s="2" t="s">
        <v>48</v>
      </c>
      <c r="K89" s="2" t="s">
        <v>95</v>
      </c>
      <c r="L89" t="s">
        <v>0</v>
      </c>
      <c r="M89" s="2" t="s">
        <v>103</v>
      </c>
      <c r="O89">
        <v>7</v>
      </c>
      <c r="P89" s="1" t="s">
        <v>1</v>
      </c>
      <c r="Q89">
        <v>1</v>
      </c>
      <c r="S89">
        <f t="shared" ref="S89:S104" si="15">IF(O89&gt;Q89,1,0)</f>
        <v>1</v>
      </c>
      <c r="T89">
        <f t="shared" ref="T89:T104" si="16">IF(ISNUMBER(Q89),IF(O89=Q89,1,0),0)</f>
        <v>0</v>
      </c>
      <c r="U89">
        <f t="shared" ref="U89:U104" si="17">IF(O89&lt;Q89,1,0)</f>
        <v>0</v>
      </c>
    </row>
    <row r="90" spans="1:21" x14ac:dyDescent="0.2">
      <c r="A90" s="198">
        <v>83</v>
      </c>
      <c r="B90" s="65">
        <v>6</v>
      </c>
      <c r="C90">
        <v>3</v>
      </c>
      <c r="D90" s="197">
        <v>30952</v>
      </c>
      <c r="E90" s="2" t="s">
        <v>42</v>
      </c>
      <c r="F90" s="78" t="s">
        <v>0</v>
      </c>
      <c r="G90" s="2" t="s">
        <v>45</v>
      </c>
      <c r="H90" s="88"/>
      <c r="I90" s="2" t="s">
        <v>48</v>
      </c>
      <c r="K90" s="2" t="s">
        <v>96</v>
      </c>
      <c r="L90" t="s">
        <v>0</v>
      </c>
      <c r="M90" s="2" t="s">
        <v>104</v>
      </c>
      <c r="O90">
        <v>10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x14ac:dyDescent="0.2">
      <c r="A91" s="198">
        <v>84</v>
      </c>
      <c r="B91" s="65">
        <v>6</v>
      </c>
      <c r="C91">
        <v>4</v>
      </c>
      <c r="D91" s="197">
        <v>30952</v>
      </c>
      <c r="E91" s="2" t="s">
        <v>42</v>
      </c>
      <c r="F91" s="78" t="s">
        <v>0</v>
      </c>
      <c r="G91" s="2" t="s">
        <v>45</v>
      </c>
      <c r="H91" s="88"/>
      <c r="I91" s="2" t="s">
        <v>48</v>
      </c>
      <c r="K91" s="2" t="s">
        <v>97</v>
      </c>
      <c r="L91" t="s">
        <v>0</v>
      </c>
      <c r="M91" s="2" t="s">
        <v>105</v>
      </c>
      <c r="O91">
        <v>6</v>
      </c>
      <c r="P91" s="1" t="s">
        <v>1</v>
      </c>
      <c r="Q91">
        <v>4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x14ac:dyDescent="0.2">
      <c r="A92" s="198">
        <v>85</v>
      </c>
      <c r="B92" s="65">
        <v>6</v>
      </c>
      <c r="C92">
        <v>5</v>
      </c>
      <c r="D92" s="197">
        <v>30952</v>
      </c>
      <c r="E92" s="2" t="s">
        <v>42</v>
      </c>
      <c r="F92" s="78" t="s">
        <v>0</v>
      </c>
      <c r="G92" s="2" t="s">
        <v>45</v>
      </c>
      <c r="H92" s="88">
        <v>0</v>
      </c>
      <c r="I92" s="2" t="s">
        <v>48</v>
      </c>
      <c r="K92" s="2" t="s">
        <v>95</v>
      </c>
      <c r="L92" t="s">
        <v>0</v>
      </c>
      <c r="M92" s="2" t="s">
        <v>102</v>
      </c>
      <c r="O92">
        <v>2</v>
      </c>
      <c r="P92" s="1" t="s">
        <v>1</v>
      </c>
      <c r="Q92">
        <v>6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x14ac:dyDescent="0.2">
      <c r="A93" s="198">
        <v>86</v>
      </c>
      <c r="B93" s="65">
        <v>6</v>
      </c>
      <c r="C93">
        <v>6</v>
      </c>
      <c r="D93" s="197">
        <v>30952</v>
      </c>
      <c r="E93" s="2" t="s">
        <v>42</v>
      </c>
      <c r="F93" s="78" t="s">
        <v>0</v>
      </c>
      <c r="G93" s="2" t="s">
        <v>45</v>
      </c>
      <c r="H93" s="88"/>
      <c r="I93" s="2" t="s">
        <v>48</v>
      </c>
      <c r="K93" s="2" t="s">
        <v>96</v>
      </c>
      <c r="L93" t="s">
        <v>0</v>
      </c>
      <c r="M93" s="2" t="s">
        <v>103</v>
      </c>
      <c r="O93">
        <v>11</v>
      </c>
      <c r="P93" s="1" t="s">
        <v>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x14ac:dyDescent="0.2">
      <c r="A94" s="198">
        <v>87</v>
      </c>
      <c r="B94" s="65">
        <v>6</v>
      </c>
      <c r="C94">
        <v>7</v>
      </c>
      <c r="D94" s="197">
        <v>30952</v>
      </c>
      <c r="E94" s="2" t="s">
        <v>42</v>
      </c>
      <c r="F94" s="78" t="s">
        <v>0</v>
      </c>
      <c r="G94" s="2" t="s">
        <v>45</v>
      </c>
      <c r="H94" s="88"/>
      <c r="I94" s="2" t="s">
        <v>48</v>
      </c>
      <c r="K94" s="2" t="s">
        <v>97</v>
      </c>
      <c r="L94" t="s">
        <v>0</v>
      </c>
      <c r="M94" s="2" t="s">
        <v>104</v>
      </c>
      <c r="O94">
        <v>4</v>
      </c>
      <c r="P94" s="1" t="s">
        <v>1</v>
      </c>
      <c r="Q94">
        <v>4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x14ac:dyDescent="0.2">
      <c r="A95" s="198">
        <v>88</v>
      </c>
      <c r="B95" s="65">
        <v>6</v>
      </c>
      <c r="C95">
        <v>8</v>
      </c>
      <c r="D95" s="197">
        <v>30952</v>
      </c>
      <c r="E95" s="2" t="s">
        <v>42</v>
      </c>
      <c r="F95" s="78" t="s">
        <v>0</v>
      </c>
      <c r="G95" s="2" t="s">
        <v>45</v>
      </c>
      <c r="H95" s="88">
        <v>0</v>
      </c>
      <c r="I95" s="2" t="s">
        <v>48</v>
      </c>
      <c r="K95" s="2" t="s">
        <v>94</v>
      </c>
      <c r="L95" t="s">
        <v>0</v>
      </c>
      <c r="M95" s="2" t="s">
        <v>105</v>
      </c>
      <c r="O95">
        <v>1</v>
      </c>
      <c r="P95" s="1" t="s">
        <v>1</v>
      </c>
      <c r="Q95">
        <v>3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x14ac:dyDescent="0.2">
      <c r="A96" s="198">
        <v>89</v>
      </c>
      <c r="B96" s="65">
        <v>6</v>
      </c>
      <c r="C96">
        <v>9</v>
      </c>
      <c r="D96" s="197">
        <v>30952</v>
      </c>
      <c r="E96" s="2" t="s">
        <v>42</v>
      </c>
      <c r="F96" s="78" t="s">
        <v>0</v>
      </c>
      <c r="G96" s="2" t="s">
        <v>45</v>
      </c>
      <c r="H96" s="88"/>
      <c r="I96" s="2" t="s">
        <v>48</v>
      </c>
      <c r="K96" s="2" t="s">
        <v>97</v>
      </c>
      <c r="L96" t="s">
        <v>0</v>
      </c>
      <c r="M96" s="2" t="s">
        <v>103</v>
      </c>
      <c r="O96">
        <v>5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x14ac:dyDescent="0.2">
      <c r="A97" s="198">
        <v>90</v>
      </c>
      <c r="B97" s="65">
        <v>6</v>
      </c>
      <c r="C97">
        <v>10</v>
      </c>
      <c r="D97" s="197">
        <v>30952</v>
      </c>
      <c r="E97" s="2" t="s">
        <v>42</v>
      </c>
      <c r="F97" s="78" t="s">
        <v>0</v>
      </c>
      <c r="G97" s="2" t="s">
        <v>45</v>
      </c>
      <c r="H97" s="88">
        <v>0</v>
      </c>
      <c r="I97" s="2" t="s">
        <v>48</v>
      </c>
      <c r="K97" s="2" t="s">
        <v>96</v>
      </c>
      <c r="L97" t="s">
        <v>0</v>
      </c>
      <c r="M97" s="2" t="s">
        <v>102</v>
      </c>
      <c r="O97">
        <v>5</v>
      </c>
      <c r="P97" s="1" t="s">
        <v>1</v>
      </c>
      <c r="Q97">
        <v>7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x14ac:dyDescent="0.2">
      <c r="A98" s="198">
        <v>91</v>
      </c>
      <c r="B98" s="65">
        <v>6</v>
      </c>
      <c r="C98">
        <v>11</v>
      </c>
      <c r="D98" s="197">
        <v>30952</v>
      </c>
      <c r="E98" s="2" t="s">
        <v>42</v>
      </c>
      <c r="F98" s="78" t="s">
        <v>0</v>
      </c>
      <c r="G98" s="2" t="s">
        <v>45</v>
      </c>
      <c r="H98" s="88"/>
      <c r="I98" s="2" t="s">
        <v>48</v>
      </c>
      <c r="K98" s="2" t="s">
        <v>95</v>
      </c>
      <c r="L98" t="s">
        <v>0</v>
      </c>
      <c r="M98" s="2" t="s">
        <v>105</v>
      </c>
      <c r="O98">
        <v>6</v>
      </c>
      <c r="P98" s="1" t="s">
        <v>1</v>
      </c>
      <c r="Q98">
        <v>4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x14ac:dyDescent="0.2">
      <c r="A99" s="198">
        <v>92</v>
      </c>
      <c r="B99" s="65">
        <v>6</v>
      </c>
      <c r="C99">
        <v>12</v>
      </c>
      <c r="D99" s="197">
        <v>30952</v>
      </c>
      <c r="E99" s="2" t="s">
        <v>42</v>
      </c>
      <c r="F99" s="78" t="s">
        <v>0</v>
      </c>
      <c r="G99" s="2" t="s">
        <v>45</v>
      </c>
      <c r="H99" s="88"/>
      <c r="I99" s="2" t="s">
        <v>48</v>
      </c>
      <c r="K99" s="2" t="s">
        <v>94</v>
      </c>
      <c r="L99" t="s">
        <v>0</v>
      </c>
      <c r="M99" s="2" t="s">
        <v>104</v>
      </c>
      <c r="O99">
        <v>7</v>
      </c>
      <c r="P99" s="1" t="s">
        <v>1</v>
      </c>
      <c r="Q99">
        <v>3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x14ac:dyDescent="0.2">
      <c r="A100" s="198">
        <v>93</v>
      </c>
      <c r="B100" s="65">
        <v>6</v>
      </c>
      <c r="C100">
        <v>13</v>
      </c>
      <c r="D100" s="197">
        <v>30952</v>
      </c>
      <c r="E100" s="2" t="s">
        <v>42</v>
      </c>
      <c r="F100" s="78" t="s">
        <v>0</v>
      </c>
      <c r="G100" s="2" t="s">
        <v>45</v>
      </c>
      <c r="H100" s="88"/>
      <c r="I100" s="2" t="s">
        <v>48</v>
      </c>
      <c r="K100" s="2" t="s">
        <v>94</v>
      </c>
      <c r="L100" t="s">
        <v>0</v>
      </c>
      <c r="M100" s="2" t="s">
        <v>103</v>
      </c>
      <c r="O100">
        <v>9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x14ac:dyDescent="0.2">
      <c r="A101" s="198">
        <v>94</v>
      </c>
      <c r="B101" s="65">
        <v>6</v>
      </c>
      <c r="C101">
        <v>14</v>
      </c>
      <c r="D101" s="197">
        <v>30952</v>
      </c>
      <c r="E101" s="2" t="s">
        <v>42</v>
      </c>
      <c r="F101" s="78" t="s">
        <v>0</v>
      </c>
      <c r="G101" s="2" t="s">
        <v>45</v>
      </c>
      <c r="H101" s="88">
        <v>0</v>
      </c>
      <c r="I101" s="2" t="s">
        <v>48</v>
      </c>
      <c r="K101" s="2" t="s">
        <v>97</v>
      </c>
      <c r="L101" t="s">
        <v>0</v>
      </c>
      <c r="M101" s="2" t="s">
        <v>102</v>
      </c>
      <c r="O101">
        <v>4</v>
      </c>
      <c r="P101" s="1" t="s">
        <v>1</v>
      </c>
      <c r="Q101">
        <v>6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x14ac:dyDescent="0.2">
      <c r="A102" s="198">
        <v>95</v>
      </c>
      <c r="B102" s="65">
        <v>6</v>
      </c>
      <c r="C102">
        <v>15</v>
      </c>
      <c r="D102" s="197">
        <v>30952</v>
      </c>
      <c r="E102" s="2" t="s">
        <v>42</v>
      </c>
      <c r="F102" s="78" t="s">
        <v>0</v>
      </c>
      <c r="G102" s="2" t="s">
        <v>45</v>
      </c>
      <c r="H102" s="88"/>
      <c r="I102" s="2" t="s">
        <v>48</v>
      </c>
      <c r="K102" s="2" t="s">
        <v>96</v>
      </c>
      <c r="L102" t="s">
        <v>0</v>
      </c>
      <c r="M102" s="2" t="s">
        <v>105</v>
      </c>
      <c r="O102">
        <v>6</v>
      </c>
      <c r="P102" s="1" t="s">
        <v>1</v>
      </c>
      <c r="Q102">
        <v>4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x14ac:dyDescent="0.2">
      <c r="A103" s="198">
        <v>96</v>
      </c>
      <c r="B103" s="65">
        <v>6</v>
      </c>
      <c r="C103">
        <v>16</v>
      </c>
      <c r="D103" s="197">
        <v>30952</v>
      </c>
      <c r="E103" s="2" t="s">
        <v>42</v>
      </c>
      <c r="F103" s="78" t="s">
        <v>0</v>
      </c>
      <c r="G103" s="2" t="s">
        <v>45</v>
      </c>
      <c r="H103" s="88"/>
      <c r="I103" s="2" t="s">
        <v>48</v>
      </c>
      <c r="K103" s="2" t="s">
        <v>95</v>
      </c>
      <c r="L103" t="s">
        <v>0</v>
      </c>
      <c r="M103" s="2" t="s">
        <v>104</v>
      </c>
      <c r="O103">
        <v>7</v>
      </c>
      <c r="P103" s="1" t="s">
        <v>1</v>
      </c>
      <c r="Q103">
        <v>4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x14ac:dyDescent="0.2">
      <c r="A104" s="198">
        <v>97</v>
      </c>
      <c r="B104" s="65">
        <v>7</v>
      </c>
      <c r="C104">
        <v>1</v>
      </c>
      <c r="D104" s="197">
        <v>30952</v>
      </c>
      <c r="E104" s="2" t="s">
        <v>44</v>
      </c>
      <c r="F104" s="78" t="s">
        <v>0</v>
      </c>
      <c r="G104" s="2" t="s">
        <v>45</v>
      </c>
      <c r="H104" s="88">
        <v>0</v>
      </c>
      <c r="I104" s="2" t="s">
        <v>48</v>
      </c>
      <c r="K104" s="2" t="s">
        <v>98</v>
      </c>
      <c r="L104" t="s">
        <v>0</v>
      </c>
      <c r="M104" s="2" t="s">
        <v>102</v>
      </c>
      <c r="O104">
        <v>1</v>
      </c>
      <c r="P104" s="1" t="s">
        <v>1</v>
      </c>
      <c r="Q104">
        <v>8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x14ac:dyDescent="0.2">
      <c r="A105" s="198">
        <v>98</v>
      </c>
      <c r="B105" s="65">
        <v>7</v>
      </c>
      <c r="C105">
        <v>2</v>
      </c>
      <c r="D105" s="197">
        <v>30952</v>
      </c>
      <c r="E105" s="2" t="s">
        <v>44</v>
      </c>
      <c r="F105" s="78" t="s">
        <v>0</v>
      </c>
      <c r="G105" s="2" t="s">
        <v>45</v>
      </c>
      <c r="H105" s="88">
        <v>0</v>
      </c>
      <c r="I105" s="2" t="s">
        <v>48</v>
      </c>
      <c r="K105" s="2" t="s">
        <v>99</v>
      </c>
      <c r="L105" t="s">
        <v>0</v>
      </c>
      <c r="M105" s="2" t="s">
        <v>103</v>
      </c>
      <c r="O105">
        <v>0</v>
      </c>
      <c r="P105" s="1" t="s">
        <v>1</v>
      </c>
      <c r="Q105">
        <v>5</v>
      </c>
      <c r="S105">
        <f t="shared" ref="S105:S120" si="18">IF(O105&gt;Q105,1,0)</f>
        <v>0</v>
      </c>
      <c r="T105">
        <f t="shared" ref="T105:T120" si="19">IF(ISNUMBER(Q105),IF(O105=Q105,1,0),0)</f>
        <v>0</v>
      </c>
      <c r="U105">
        <f t="shared" ref="U105:U120" si="20">IF(O105&lt;Q105,1,0)</f>
        <v>1</v>
      </c>
    </row>
    <row r="106" spans="1:21" x14ac:dyDescent="0.2">
      <c r="A106" s="198">
        <v>99</v>
      </c>
      <c r="B106" s="65">
        <v>7</v>
      </c>
      <c r="C106">
        <v>3</v>
      </c>
      <c r="D106" s="197">
        <v>30952</v>
      </c>
      <c r="E106" s="2" t="s">
        <v>44</v>
      </c>
      <c r="F106" s="78" t="s">
        <v>0</v>
      </c>
      <c r="G106" s="2" t="s">
        <v>45</v>
      </c>
      <c r="H106" s="88"/>
      <c r="I106" s="2" t="s">
        <v>48</v>
      </c>
      <c r="K106" s="2" t="s">
        <v>100</v>
      </c>
      <c r="L106" t="s">
        <v>0</v>
      </c>
      <c r="M106" s="2" t="s">
        <v>104</v>
      </c>
      <c r="O106">
        <v>9</v>
      </c>
      <c r="P106" s="1" t="s">
        <v>1</v>
      </c>
      <c r="Q106">
        <v>7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x14ac:dyDescent="0.2">
      <c r="A107" s="198">
        <v>100</v>
      </c>
      <c r="B107" s="65">
        <v>7</v>
      </c>
      <c r="C107">
        <v>4</v>
      </c>
      <c r="D107" s="197">
        <v>30952</v>
      </c>
      <c r="E107" s="2" t="s">
        <v>44</v>
      </c>
      <c r="F107" s="78" t="s">
        <v>0</v>
      </c>
      <c r="G107" s="2" t="s">
        <v>45</v>
      </c>
      <c r="H107" s="88"/>
      <c r="I107" s="2" t="s">
        <v>48</v>
      </c>
      <c r="K107" s="2" t="s">
        <v>101</v>
      </c>
      <c r="L107" t="s">
        <v>0</v>
      </c>
      <c r="M107" s="2" t="s">
        <v>105</v>
      </c>
      <c r="O107">
        <v>10</v>
      </c>
      <c r="P107" s="1" t="s">
        <v>1</v>
      </c>
      <c r="Q107">
        <v>6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x14ac:dyDescent="0.2">
      <c r="A108" s="198">
        <v>101</v>
      </c>
      <c r="B108" s="65">
        <v>7</v>
      </c>
      <c r="C108">
        <v>5</v>
      </c>
      <c r="D108" s="197">
        <v>30952</v>
      </c>
      <c r="E108" s="2" t="s">
        <v>44</v>
      </c>
      <c r="F108" s="78" t="s">
        <v>0</v>
      </c>
      <c r="G108" s="2" t="s">
        <v>45</v>
      </c>
      <c r="H108" s="88">
        <v>0</v>
      </c>
      <c r="I108" s="2" t="s">
        <v>48</v>
      </c>
      <c r="K108" s="2" t="s">
        <v>99</v>
      </c>
      <c r="L108" t="s">
        <v>0</v>
      </c>
      <c r="M108" s="2" t="s">
        <v>102</v>
      </c>
      <c r="O108">
        <v>3</v>
      </c>
      <c r="P108" s="1" t="s">
        <v>1</v>
      </c>
      <c r="Q108">
        <v>4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x14ac:dyDescent="0.2">
      <c r="A109" s="198">
        <v>102</v>
      </c>
      <c r="B109" s="65">
        <v>7</v>
      </c>
      <c r="C109">
        <v>6</v>
      </c>
      <c r="D109" s="197">
        <v>30952</v>
      </c>
      <c r="E109" s="2" t="s">
        <v>44</v>
      </c>
      <c r="F109" s="78" t="s">
        <v>0</v>
      </c>
      <c r="G109" s="2" t="s">
        <v>45</v>
      </c>
      <c r="H109" s="88"/>
      <c r="I109" s="2" t="s">
        <v>48</v>
      </c>
      <c r="K109" s="2" t="s">
        <v>100</v>
      </c>
      <c r="L109" t="s">
        <v>0</v>
      </c>
      <c r="M109" s="2" t="s">
        <v>103</v>
      </c>
      <c r="O109">
        <v>7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x14ac:dyDescent="0.2">
      <c r="A110" s="198">
        <v>103</v>
      </c>
      <c r="B110" s="65">
        <v>7</v>
      </c>
      <c r="C110">
        <v>7</v>
      </c>
      <c r="D110" s="197">
        <v>30952</v>
      </c>
      <c r="E110" s="2" t="s">
        <v>44</v>
      </c>
      <c r="F110" s="78" t="s">
        <v>0</v>
      </c>
      <c r="G110" s="2" t="s">
        <v>45</v>
      </c>
      <c r="H110" s="88"/>
      <c r="I110" s="2" t="s">
        <v>48</v>
      </c>
      <c r="K110" s="2" t="s">
        <v>101</v>
      </c>
      <c r="L110" t="s">
        <v>0</v>
      </c>
      <c r="M110" s="2" t="s">
        <v>104</v>
      </c>
      <c r="O110">
        <v>8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x14ac:dyDescent="0.2">
      <c r="A111" s="198">
        <v>104</v>
      </c>
      <c r="B111" s="65">
        <v>7</v>
      </c>
      <c r="C111">
        <v>8</v>
      </c>
      <c r="D111" s="197">
        <v>30952</v>
      </c>
      <c r="E111" s="2" t="s">
        <v>44</v>
      </c>
      <c r="F111" s="78" t="s">
        <v>0</v>
      </c>
      <c r="G111" s="2" t="s">
        <v>45</v>
      </c>
      <c r="H111" s="88"/>
      <c r="I111" s="2" t="s">
        <v>48</v>
      </c>
      <c r="K111" s="2" t="s">
        <v>98</v>
      </c>
      <c r="L111" t="s">
        <v>0</v>
      </c>
      <c r="M111" s="2" t="s">
        <v>105</v>
      </c>
      <c r="O111">
        <v>7</v>
      </c>
      <c r="P111" s="1" t="s">
        <v>1</v>
      </c>
      <c r="Q111">
        <v>5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x14ac:dyDescent="0.2">
      <c r="A112" s="198">
        <v>105</v>
      </c>
      <c r="B112" s="65">
        <v>7</v>
      </c>
      <c r="C112">
        <v>9</v>
      </c>
      <c r="D112" s="197">
        <v>30952</v>
      </c>
      <c r="E112" s="2" t="s">
        <v>44</v>
      </c>
      <c r="F112" s="78" t="s">
        <v>0</v>
      </c>
      <c r="G112" s="2" t="s">
        <v>45</v>
      </c>
      <c r="H112" s="88"/>
      <c r="I112" s="2" t="s">
        <v>48</v>
      </c>
      <c r="K112" s="2" t="s">
        <v>101</v>
      </c>
      <c r="L112" t="s">
        <v>0</v>
      </c>
      <c r="M112" s="2" t="s">
        <v>103</v>
      </c>
      <c r="O112">
        <v>7</v>
      </c>
      <c r="P112" s="1" t="s">
        <v>1</v>
      </c>
      <c r="Q112">
        <v>6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x14ac:dyDescent="0.2">
      <c r="A113" s="198">
        <v>106</v>
      </c>
      <c r="B113" s="65">
        <v>7</v>
      </c>
      <c r="C113">
        <v>10</v>
      </c>
      <c r="D113" s="197">
        <v>30952</v>
      </c>
      <c r="E113" s="2" t="s">
        <v>44</v>
      </c>
      <c r="F113" s="78" t="s">
        <v>0</v>
      </c>
      <c r="G113" s="2" t="s">
        <v>45</v>
      </c>
      <c r="H113" s="88"/>
      <c r="I113" s="2" t="s">
        <v>48</v>
      </c>
      <c r="K113" s="2" t="s">
        <v>100</v>
      </c>
      <c r="L113" t="s">
        <v>0</v>
      </c>
      <c r="M113" s="2" t="s">
        <v>102</v>
      </c>
      <c r="O113">
        <v>6</v>
      </c>
      <c r="P113" s="1" t="s">
        <v>1</v>
      </c>
      <c r="Q113">
        <v>6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x14ac:dyDescent="0.2">
      <c r="A114" s="198">
        <v>107</v>
      </c>
      <c r="B114" s="65">
        <v>7</v>
      </c>
      <c r="C114">
        <v>11</v>
      </c>
      <c r="D114" s="197">
        <v>30952</v>
      </c>
      <c r="E114" s="2" t="s">
        <v>44</v>
      </c>
      <c r="F114" s="78" t="s">
        <v>0</v>
      </c>
      <c r="G114" s="2" t="s">
        <v>45</v>
      </c>
      <c r="H114" s="88">
        <v>0</v>
      </c>
      <c r="I114" s="2" t="s">
        <v>48</v>
      </c>
      <c r="K114" s="2" t="s">
        <v>99</v>
      </c>
      <c r="L114" t="s">
        <v>0</v>
      </c>
      <c r="M114" s="2" t="s">
        <v>105</v>
      </c>
      <c r="O114">
        <v>6</v>
      </c>
      <c r="P114" s="1" t="s">
        <v>1</v>
      </c>
      <c r="Q114">
        <v>10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x14ac:dyDescent="0.2">
      <c r="A115" s="198">
        <v>108</v>
      </c>
      <c r="B115" s="65">
        <v>7</v>
      </c>
      <c r="C115">
        <v>12</v>
      </c>
      <c r="D115" s="197">
        <v>30952</v>
      </c>
      <c r="E115" s="2" t="s">
        <v>44</v>
      </c>
      <c r="F115" s="78" t="s">
        <v>0</v>
      </c>
      <c r="G115" s="2" t="s">
        <v>45</v>
      </c>
      <c r="H115" s="88">
        <v>0</v>
      </c>
      <c r="I115" s="2" t="s">
        <v>48</v>
      </c>
      <c r="K115" s="2" t="s">
        <v>98</v>
      </c>
      <c r="L115" t="s">
        <v>0</v>
      </c>
      <c r="M115" s="2" t="s">
        <v>104</v>
      </c>
      <c r="O115">
        <v>2</v>
      </c>
      <c r="P115" s="1" t="s">
        <v>1</v>
      </c>
      <c r="Q115">
        <v>4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x14ac:dyDescent="0.2">
      <c r="A116" s="198">
        <v>109</v>
      </c>
      <c r="B116" s="65">
        <v>7</v>
      </c>
      <c r="C116">
        <v>13</v>
      </c>
      <c r="D116" s="197">
        <v>30952</v>
      </c>
      <c r="E116" s="2" t="s">
        <v>44</v>
      </c>
      <c r="F116" s="78" t="s">
        <v>0</v>
      </c>
      <c r="G116" s="2" t="s">
        <v>45</v>
      </c>
      <c r="H116" s="88"/>
      <c r="I116" s="2" t="s">
        <v>48</v>
      </c>
      <c r="K116" s="2" t="s">
        <v>98</v>
      </c>
      <c r="L116" t="s">
        <v>0</v>
      </c>
      <c r="M116" s="2" t="s">
        <v>103</v>
      </c>
      <c r="O116">
        <v>6</v>
      </c>
      <c r="P116" s="1" t="s">
        <v>1</v>
      </c>
      <c r="Q116">
        <v>6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x14ac:dyDescent="0.2">
      <c r="A117" s="198">
        <v>110</v>
      </c>
      <c r="B117" s="65">
        <v>7</v>
      </c>
      <c r="C117">
        <v>14</v>
      </c>
      <c r="D117" s="197">
        <v>30952</v>
      </c>
      <c r="E117" s="2" t="s">
        <v>44</v>
      </c>
      <c r="F117" s="78" t="s">
        <v>0</v>
      </c>
      <c r="G117" s="2" t="s">
        <v>45</v>
      </c>
      <c r="H117" s="88">
        <v>0</v>
      </c>
      <c r="I117" s="2" t="s">
        <v>48</v>
      </c>
      <c r="K117" s="2" t="s">
        <v>101</v>
      </c>
      <c r="L117" t="s">
        <v>0</v>
      </c>
      <c r="M117" s="2" t="s">
        <v>102</v>
      </c>
      <c r="O117">
        <v>2</v>
      </c>
      <c r="P117" s="1" t="s">
        <v>1</v>
      </c>
      <c r="Q117">
        <v>5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x14ac:dyDescent="0.2">
      <c r="A118" s="198">
        <v>111</v>
      </c>
      <c r="B118" s="65">
        <v>7</v>
      </c>
      <c r="C118">
        <v>15</v>
      </c>
      <c r="D118" s="197">
        <v>30952</v>
      </c>
      <c r="E118" s="2" t="s">
        <v>44</v>
      </c>
      <c r="F118" s="78" t="s">
        <v>0</v>
      </c>
      <c r="G118" s="2" t="s">
        <v>45</v>
      </c>
      <c r="H118" s="88"/>
      <c r="I118" s="2" t="s">
        <v>48</v>
      </c>
      <c r="K118" s="2" t="s">
        <v>100</v>
      </c>
      <c r="L118" t="s">
        <v>0</v>
      </c>
      <c r="M118" s="2" t="s">
        <v>105</v>
      </c>
      <c r="O118">
        <v>7</v>
      </c>
      <c r="P118" s="1" t="s">
        <v>1</v>
      </c>
      <c r="Q118">
        <v>7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x14ac:dyDescent="0.2">
      <c r="A119" s="198">
        <v>112</v>
      </c>
      <c r="B119" s="65">
        <v>7</v>
      </c>
      <c r="C119">
        <v>16</v>
      </c>
      <c r="D119" s="197">
        <v>30952</v>
      </c>
      <c r="E119" s="2" t="s">
        <v>44</v>
      </c>
      <c r="F119" s="78" t="s">
        <v>0</v>
      </c>
      <c r="G119" s="2" t="s">
        <v>45</v>
      </c>
      <c r="H119" s="88"/>
      <c r="I119" s="2" t="s">
        <v>48</v>
      </c>
      <c r="K119" s="2" t="s">
        <v>99</v>
      </c>
      <c r="L119" t="s">
        <v>0</v>
      </c>
      <c r="M119" s="2" t="s">
        <v>104</v>
      </c>
      <c r="O119">
        <v>5</v>
      </c>
      <c r="P119" s="1" t="s">
        <v>1</v>
      </c>
      <c r="Q119">
        <v>4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x14ac:dyDescent="0.2">
      <c r="A120" s="198">
        <v>113</v>
      </c>
      <c r="B120" s="65">
        <v>8</v>
      </c>
      <c r="C120">
        <v>1</v>
      </c>
      <c r="D120" s="197">
        <v>30964</v>
      </c>
      <c r="E120" s="2" t="s">
        <v>44</v>
      </c>
      <c r="F120" s="78" t="s">
        <v>0</v>
      </c>
      <c r="G120" s="2" t="s">
        <v>46</v>
      </c>
      <c r="H120" s="88">
        <v>0</v>
      </c>
      <c r="I120" s="2" t="s">
        <v>48</v>
      </c>
      <c r="K120" s="2" t="s">
        <v>98</v>
      </c>
      <c r="L120" t="s">
        <v>0</v>
      </c>
      <c r="M120" s="2" t="s">
        <v>107</v>
      </c>
      <c r="O120">
        <v>5</v>
      </c>
      <c r="P120" s="1" t="s">
        <v>1</v>
      </c>
      <c r="Q120">
        <v>7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x14ac:dyDescent="0.2">
      <c r="A121" s="198">
        <v>114</v>
      </c>
      <c r="B121" s="65">
        <v>8</v>
      </c>
      <c r="C121">
        <v>2</v>
      </c>
      <c r="D121" s="197">
        <v>30964</v>
      </c>
      <c r="E121" s="2" t="s">
        <v>44</v>
      </c>
      <c r="F121" s="78" t="s">
        <v>0</v>
      </c>
      <c r="G121" s="2" t="s">
        <v>46</v>
      </c>
      <c r="H121" s="88">
        <v>0</v>
      </c>
      <c r="I121" s="2" t="s">
        <v>48</v>
      </c>
      <c r="K121" s="2" t="s">
        <v>106</v>
      </c>
      <c r="L121" t="s">
        <v>0</v>
      </c>
      <c r="M121" s="2" t="s">
        <v>108</v>
      </c>
      <c r="O121">
        <v>3</v>
      </c>
      <c r="P121" s="1" t="s">
        <v>1</v>
      </c>
      <c r="Q121">
        <v>12</v>
      </c>
      <c r="S121">
        <f t="shared" ref="S121:S136" si="21">IF(O121&gt;Q121,1,0)</f>
        <v>0</v>
      </c>
      <c r="T121">
        <f t="shared" ref="T121:T136" si="22">IF(ISNUMBER(Q121),IF(O121=Q121,1,0),0)</f>
        <v>0</v>
      </c>
      <c r="U121">
        <f t="shared" ref="U121:U136" si="23">IF(O121&lt;Q121,1,0)</f>
        <v>1</v>
      </c>
    </row>
    <row r="122" spans="1:21" x14ac:dyDescent="0.2">
      <c r="A122" s="198">
        <v>115</v>
      </c>
      <c r="B122" s="65">
        <v>8</v>
      </c>
      <c r="C122">
        <v>3</v>
      </c>
      <c r="D122" s="197">
        <v>30964</v>
      </c>
      <c r="E122" s="2" t="s">
        <v>44</v>
      </c>
      <c r="F122" s="78" t="s">
        <v>0</v>
      </c>
      <c r="G122" s="2" t="s">
        <v>46</v>
      </c>
      <c r="H122" s="88"/>
      <c r="I122" s="2" t="s">
        <v>48</v>
      </c>
      <c r="K122" s="2" t="s">
        <v>99</v>
      </c>
      <c r="L122" t="s">
        <v>0</v>
      </c>
      <c r="M122" s="2" t="s">
        <v>109</v>
      </c>
      <c r="O122">
        <v>7</v>
      </c>
      <c r="P122" s="1" t="s">
        <v>1</v>
      </c>
      <c r="Q122">
        <v>1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x14ac:dyDescent="0.2">
      <c r="A123" s="198">
        <v>116</v>
      </c>
      <c r="B123" s="65">
        <v>8</v>
      </c>
      <c r="C123">
        <v>4</v>
      </c>
      <c r="D123" s="197">
        <v>30964</v>
      </c>
      <c r="E123" s="2" t="s">
        <v>44</v>
      </c>
      <c r="F123" s="78" t="s">
        <v>0</v>
      </c>
      <c r="G123" s="2" t="s">
        <v>46</v>
      </c>
      <c r="H123" s="88">
        <v>0</v>
      </c>
      <c r="I123" s="2" t="s">
        <v>48</v>
      </c>
      <c r="K123" s="2" t="s">
        <v>100</v>
      </c>
      <c r="L123" t="s">
        <v>0</v>
      </c>
      <c r="M123" s="2" t="s">
        <v>110</v>
      </c>
      <c r="O123">
        <v>5</v>
      </c>
      <c r="P123" s="1" t="s">
        <v>1</v>
      </c>
      <c r="Q123">
        <v>7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x14ac:dyDescent="0.2">
      <c r="A124" s="198">
        <v>117</v>
      </c>
      <c r="B124" s="65">
        <v>8</v>
      </c>
      <c r="C124">
        <v>5</v>
      </c>
      <c r="D124" s="197">
        <v>30964</v>
      </c>
      <c r="E124" s="2" t="s">
        <v>44</v>
      </c>
      <c r="F124" s="78" t="s">
        <v>0</v>
      </c>
      <c r="G124" s="2" t="s">
        <v>46</v>
      </c>
      <c r="H124" s="88"/>
      <c r="I124" s="2" t="s">
        <v>48</v>
      </c>
      <c r="K124" s="2" t="s">
        <v>106</v>
      </c>
      <c r="L124" t="s">
        <v>0</v>
      </c>
      <c r="M124" s="2" t="s">
        <v>107</v>
      </c>
      <c r="O124">
        <v>7</v>
      </c>
      <c r="P124" s="1" t="s">
        <v>1</v>
      </c>
      <c r="Q124">
        <v>4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x14ac:dyDescent="0.2">
      <c r="A125" s="198">
        <v>118</v>
      </c>
      <c r="B125" s="65">
        <v>8</v>
      </c>
      <c r="C125">
        <v>6</v>
      </c>
      <c r="D125" s="197">
        <v>30964</v>
      </c>
      <c r="E125" s="2" t="s">
        <v>44</v>
      </c>
      <c r="F125" s="78" t="s">
        <v>0</v>
      </c>
      <c r="G125" s="2" t="s">
        <v>46</v>
      </c>
      <c r="H125" s="88">
        <v>0</v>
      </c>
      <c r="I125" s="2" t="s">
        <v>48</v>
      </c>
      <c r="K125" s="2" t="s">
        <v>99</v>
      </c>
      <c r="L125" t="s">
        <v>0</v>
      </c>
      <c r="M125" s="2" t="s">
        <v>108</v>
      </c>
      <c r="O125">
        <v>3</v>
      </c>
      <c r="P125" s="1" t="s">
        <v>1</v>
      </c>
      <c r="Q125">
        <v>4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x14ac:dyDescent="0.2">
      <c r="A126" s="198">
        <v>119</v>
      </c>
      <c r="B126" s="65">
        <v>8</v>
      </c>
      <c r="C126">
        <v>7</v>
      </c>
      <c r="D126" s="197">
        <v>30964</v>
      </c>
      <c r="E126" s="2" t="s">
        <v>44</v>
      </c>
      <c r="F126" s="78" t="s">
        <v>0</v>
      </c>
      <c r="G126" s="2" t="s">
        <v>46</v>
      </c>
      <c r="H126" s="88"/>
      <c r="I126" s="2" t="s">
        <v>48</v>
      </c>
      <c r="K126" s="2" t="s">
        <v>100</v>
      </c>
      <c r="L126" t="s">
        <v>0</v>
      </c>
      <c r="M126" s="2" t="s">
        <v>109</v>
      </c>
      <c r="O126">
        <v>6</v>
      </c>
      <c r="P126" s="1" t="s">
        <v>1</v>
      </c>
      <c r="Q126">
        <v>4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x14ac:dyDescent="0.2">
      <c r="A127" s="198">
        <v>120</v>
      </c>
      <c r="B127" s="65">
        <v>8</v>
      </c>
      <c r="C127">
        <v>8</v>
      </c>
      <c r="D127" s="197">
        <v>30964</v>
      </c>
      <c r="E127" s="2" t="s">
        <v>44</v>
      </c>
      <c r="F127" s="78" t="s">
        <v>0</v>
      </c>
      <c r="G127" s="2" t="s">
        <v>46</v>
      </c>
      <c r="H127" s="88"/>
      <c r="I127" s="2" t="s">
        <v>48</v>
      </c>
      <c r="K127" s="2" t="s">
        <v>98</v>
      </c>
      <c r="L127" t="s">
        <v>0</v>
      </c>
      <c r="M127" s="2" t="s">
        <v>110</v>
      </c>
      <c r="O127">
        <v>3</v>
      </c>
      <c r="P127" s="1" t="s">
        <v>1</v>
      </c>
      <c r="Q127">
        <v>3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x14ac:dyDescent="0.2">
      <c r="A128" s="198">
        <v>121</v>
      </c>
      <c r="B128" s="65">
        <v>8</v>
      </c>
      <c r="C128">
        <v>9</v>
      </c>
      <c r="D128" s="197">
        <v>30964</v>
      </c>
      <c r="E128" s="2" t="s">
        <v>44</v>
      </c>
      <c r="F128" s="78" t="s">
        <v>0</v>
      </c>
      <c r="G128" s="2" t="s">
        <v>46</v>
      </c>
      <c r="H128" s="88"/>
      <c r="I128" s="2" t="s">
        <v>48</v>
      </c>
      <c r="K128" s="2" t="s">
        <v>100</v>
      </c>
      <c r="L128" t="s">
        <v>0</v>
      </c>
      <c r="M128" s="2" t="s">
        <v>108</v>
      </c>
      <c r="O128">
        <v>5</v>
      </c>
      <c r="P128" s="1" t="s">
        <v>1</v>
      </c>
      <c r="Q128">
        <v>5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x14ac:dyDescent="0.2">
      <c r="A129" s="198">
        <v>122</v>
      </c>
      <c r="B129" s="65">
        <v>8</v>
      </c>
      <c r="C129">
        <v>10</v>
      </c>
      <c r="D129" s="197">
        <v>30964</v>
      </c>
      <c r="E129" s="2" t="s">
        <v>44</v>
      </c>
      <c r="F129" s="78" t="s">
        <v>0</v>
      </c>
      <c r="G129" s="2" t="s">
        <v>46</v>
      </c>
      <c r="H129" s="88">
        <v>0</v>
      </c>
      <c r="I129" s="2" t="s">
        <v>48</v>
      </c>
      <c r="K129" s="2" t="s">
        <v>99</v>
      </c>
      <c r="L129" t="s">
        <v>0</v>
      </c>
      <c r="M129" s="2" t="s">
        <v>107</v>
      </c>
      <c r="O129">
        <v>3</v>
      </c>
      <c r="P129" s="1" t="s">
        <v>1</v>
      </c>
      <c r="Q129">
        <v>7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x14ac:dyDescent="0.2">
      <c r="A130" s="198">
        <v>123</v>
      </c>
      <c r="B130" s="65">
        <v>8</v>
      </c>
      <c r="C130">
        <v>11</v>
      </c>
      <c r="D130" s="197">
        <v>30964</v>
      </c>
      <c r="E130" s="2" t="s">
        <v>44</v>
      </c>
      <c r="F130" s="78" t="s">
        <v>0</v>
      </c>
      <c r="G130" s="2" t="s">
        <v>46</v>
      </c>
      <c r="H130" s="88">
        <v>0</v>
      </c>
      <c r="I130" s="2" t="s">
        <v>48</v>
      </c>
      <c r="K130" s="2" t="s">
        <v>106</v>
      </c>
      <c r="L130" t="s">
        <v>0</v>
      </c>
      <c r="M130" s="2" t="s">
        <v>110</v>
      </c>
      <c r="O130">
        <v>3</v>
      </c>
      <c r="P130" s="1" t="s">
        <v>1</v>
      </c>
      <c r="Q130">
        <v>7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x14ac:dyDescent="0.2">
      <c r="A131" s="198">
        <v>124</v>
      </c>
      <c r="B131" s="65">
        <v>8</v>
      </c>
      <c r="C131">
        <v>12</v>
      </c>
      <c r="D131" s="197">
        <v>30964</v>
      </c>
      <c r="E131" s="2" t="s">
        <v>44</v>
      </c>
      <c r="F131" s="78" t="s">
        <v>0</v>
      </c>
      <c r="G131" s="2" t="s">
        <v>46</v>
      </c>
      <c r="H131" s="88"/>
      <c r="I131" s="2" t="s">
        <v>48</v>
      </c>
      <c r="K131" s="2" t="s">
        <v>98</v>
      </c>
      <c r="L131" t="s">
        <v>0</v>
      </c>
      <c r="M131" s="2" t="s">
        <v>109</v>
      </c>
      <c r="O131">
        <v>7</v>
      </c>
      <c r="P131" s="1" t="s">
        <v>1</v>
      </c>
      <c r="Q131">
        <v>7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x14ac:dyDescent="0.2">
      <c r="A132" s="198">
        <v>125</v>
      </c>
      <c r="B132" s="65">
        <v>8</v>
      </c>
      <c r="C132">
        <v>13</v>
      </c>
      <c r="D132" s="197">
        <v>30964</v>
      </c>
      <c r="E132" s="2" t="s">
        <v>44</v>
      </c>
      <c r="F132" s="78" t="s">
        <v>0</v>
      </c>
      <c r="G132" s="2" t="s">
        <v>46</v>
      </c>
      <c r="H132" s="88"/>
      <c r="I132" s="2" t="s">
        <v>48</v>
      </c>
      <c r="K132" s="2" t="s">
        <v>98</v>
      </c>
      <c r="L132" t="s">
        <v>0</v>
      </c>
      <c r="M132" s="2" t="s">
        <v>108</v>
      </c>
      <c r="O132">
        <v>5</v>
      </c>
      <c r="P132" s="1" t="s">
        <v>1</v>
      </c>
      <c r="Q132">
        <v>4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x14ac:dyDescent="0.2">
      <c r="A133" s="198">
        <v>126</v>
      </c>
      <c r="B133" s="65">
        <v>8</v>
      </c>
      <c r="C133">
        <v>14</v>
      </c>
      <c r="D133" s="197">
        <v>30964</v>
      </c>
      <c r="E133" s="2" t="s">
        <v>44</v>
      </c>
      <c r="F133" s="78" t="s">
        <v>0</v>
      </c>
      <c r="G133" s="2" t="s">
        <v>46</v>
      </c>
      <c r="H133" s="88"/>
      <c r="I133" s="2" t="s">
        <v>48</v>
      </c>
      <c r="K133" s="2" t="s">
        <v>100</v>
      </c>
      <c r="L133" t="s">
        <v>0</v>
      </c>
      <c r="M133" s="2" t="s">
        <v>107</v>
      </c>
      <c r="O133">
        <v>6</v>
      </c>
      <c r="P133" s="1" t="s">
        <v>1</v>
      </c>
      <c r="Q133">
        <v>4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x14ac:dyDescent="0.2">
      <c r="A134" s="198">
        <v>127</v>
      </c>
      <c r="B134" s="65">
        <v>8</v>
      </c>
      <c r="C134">
        <v>15</v>
      </c>
      <c r="D134" s="197">
        <v>30964</v>
      </c>
      <c r="E134" s="2" t="s">
        <v>44</v>
      </c>
      <c r="F134" s="78" t="s">
        <v>0</v>
      </c>
      <c r="G134" s="2" t="s">
        <v>46</v>
      </c>
      <c r="H134" s="88"/>
      <c r="I134" s="2" t="s">
        <v>48</v>
      </c>
      <c r="K134" s="2" t="s">
        <v>99</v>
      </c>
      <c r="L134" t="s">
        <v>0</v>
      </c>
      <c r="M134" s="2" t="s">
        <v>110</v>
      </c>
      <c r="O134">
        <v>7</v>
      </c>
      <c r="P134" s="1" t="s">
        <v>1</v>
      </c>
      <c r="Q134">
        <v>6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x14ac:dyDescent="0.2">
      <c r="A135" s="198">
        <v>128</v>
      </c>
      <c r="B135" s="65">
        <v>8</v>
      </c>
      <c r="C135">
        <v>16</v>
      </c>
      <c r="D135" s="197">
        <v>30964</v>
      </c>
      <c r="E135" s="2" t="s">
        <v>44</v>
      </c>
      <c r="F135" s="78" t="s">
        <v>0</v>
      </c>
      <c r="G135" s="2" t="s">
        <v>46</v>
      </c>
      <c r="H135" s="88">
        <v>0</v>
      </c>
      <c r="I135" s="2" t="s">
        <v>48</v>
      </c>
      <c r="K135" s="2" t="s">
        <v>106</v>
      </c>
      <c r="L135" t="s">
        <v>0</v>
      </c>
      <c r="M135" s="2" t="s">
        <v>109</v>
      </c>
      <c r="O135">
        <v>2</v>
      </c>
      <c r="P135" s="1" t="s">
        <v>1</v>
      </c>
      <c r="Q135">
        <v>4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x14ac:dyDescent="0.2">
      <c r="A136" s="198">
        <v>129</v>
      </c>
      <c r="B136" s="65">
        <v>9</v>
      </c>
      <c r="C136">
        <v>1</v>
      </c>
      <c r="D136" s="197">
        <v>30964</v>
      </c>
      <c r="E136" s="2" t="s">
        <v>38</v>
      </c>
      <c r="F136" s="78" t="s">
        <v>0</v>
      </c>
      <c r="G136" s="2" t="s">
        <v>37</v>
      </c>
      <c r="H136" s="88">
        <v>0</v>
      </c>
      <c r="I136" s="2" t="s">
        <v>48</v>
      </c>
      <c r="K136" s="2" t="s">
        <v>111</v>
      </c>
      <c r="L136" t="s">
        <v>0</v>
      </c>
      <c r="M136" s="2" t="s">
        <v>75</v>
      </c>
      <c r="O136">
        <v>2</v>
      </c>
      <c r="P136" s="1" t="s">
        <v>1</v>
      </c>
      <c r="Q136">
        <v>4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x14ac:dyDescent="0.2">
      <c r="A137" s="198">
        <v>130</v>
      </c>
      <c r="B137" s="65">
        <v>9</v>
      </c>
      <c r="C137">
        <v>2</v>
      </c>
      <c r="D137" s="197">
        <v>30964</v>
      </c>
      <c r="E137" s="2" t="s">
        <v>38</v>
      </c>
      <c r="F137" s="78" t="s">
        <v>0</v>
      </c>
      <c r="G137" s="2" t="s">
        <v>37</v>
      </c>
      <c r="H137" s="88"/>
      <c r="I137" s="2" t="s">
        <v>48</v>
      </c>
      <c r="K137" s="2" t="s">
        <v>84</v>
      </c>
      <c r="L137" t="s">
        <v>0</v>
      </c>
      <c r="M137" s="2" t="s">
        <v>74</v>
      </c>
      <c r="O137">
        <v>6</v>
      </c>
      <c r="P137" s="1" t="s">
        <v>1</v>
      </c>
      <c r="Q137">
        <v>6</v>
      </c>
      <c r="S137">
        <f t="shared" ref="S137:S152" si="24">IF(O137&gt;Q137,1,0)</f>
        <v>0</v>
      </c>
      <c r="T137">
        <f t="shared" ref="T137:T152" si="25">IF(ISNUMBER(Q137),IF(O137=Q137,1,0),0)</f>
        <v>1</v>
      </c>
      <c r="U137">
        <f t="shared" ref="U137:U152" si="26">IF(O137&lt;Q137,1,0)</f>
        <v>0</v>
      </c>
    </row>
    <row r="138" spans="1:21" x14ac:dyDescent="0.2">
      <c r="A138" s="198">
        <v>131</v>
      </c>
      <c r="B138" s="65">
        <v>9</v>
      </c>
      <c r="C138">
        <v>3</v>
      </c>
      <c r="D138" s="197">
        <v>30964</v>
      </c>
      <c r="E138" s="2" t="s">
        <v>38</v>
      </c>
      <c r="F138" s="78" t="s">
        <v>0</v>
      </c>
      <c r="G138" s="2" t="s">
        <v>37</v>
      </c>
      <c r="H138" s="88"/>
      <c r="I138" s="2" t="s">
        <v>48</v>
      </c>
      <c r="K138" s="2" t="s">
        <v>83</v>
      </c>
      <c r="L138" t="s">
        <v>0</v>
      </c>
      <c r="M138" s="2" t="s">
        <v>76</v>
      </c>
      <c r="O138">
        <v>4</v>
      </c>
      <c r="P138" s="1" t="s">
        <v>1</v>
      </c>
      <c r="Q138">
        <v>4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x14ac:dyDescent="0.2">
      <c r="A139" s="198">
        <v>132</v>
      </c>
      <c r="B139" s="65">
        <v>9</v>
      </c>
      <c r="C139">
        <v>4</v>
      </c>
      <c r="D139" s="197">
        <v>30964</v>
      </c>
      <c r="E139" s="2" t="s">
        <v>38</v>
      </c>
      <c r="F139" s="78" t="s">
        <v>0</v>
      </c>
      <c r="G139" s="2" t="s">
        <v>37</v>
      </c>
      <c r="H139" s="88"/>
      <c r="I139" s="2" t="s">
        <v>48</v>
      </c>
      <c r="K139" s="2" t="s">
        <v>85</v>
      </c>
      <c r="L139" t="s">
        <v>0</v>
      </c>
      <c r="M139" s="2" t="s">
        <v>77</v>
      </c>
      <c r="O139">
        <v>9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x14ac:dyDescent="0.2">
      <c r="A140" s="198">
        <v>133</v>
      </c>
      <c r="B140" s="65">
        <v>9</v>
      </c>
      <c r="C140">
        <v>5</v>
      </c>
      <c r="D140" s="197">
        <v>30964</v>
      </c>
      <c r="E140" s="2" t="s">
        <v>38</v>
      </c>
      <c r="F140" s="78" t="s">
        <v>0</v>
      </c>
      <c r="G140" s="2" t="s">
        <v>37</v>
      </c>
      <c r="H140" s="88">
        <v>0</v>
      </c>
      <c r="I140" s="2" t="s">
        <v>48</v>
      </c>
      <c r="K140" s="2" t="s">
        <v>84</v>
      </c>
      <c r="L140" t="s">
        <v>0</v>
      </c>
      <c r="M140" s="2" t="s">
        <v>75</v>
      </c>
      <c r="O140">
        <v>3</v>
      </c>
      <c r="P140" s="1" t="s">
        <v>1</v>
      </c>
      <c r="Q140">
        <v>7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x14ac:dyDescent="0.2">
      <c r="A141" s="198">
        <v>134</v>
      </c>
      <c r="B141" s="65">
        <v>9</v>
      </c>
      <c r="C141">
        <v>6</v>
      </c>
      <c r="D141" s="197">
        <v>30964</v>
      </c>
      <c r="E141" s="2" t="s">
        <v>38</v>
      </c>
      <c r="F141" s="78" t="s">
        <v>0</v>
      </c>
      <c r="G141" s="2" t="s">
        <v>37</v>
      </c>
      <c r="H141" s="88">
        <v>0</v>
      </c>
      <c r="I141" s="2" t="s">
        <v>48</v>
      </c>
      <c r="K141" s="2" t="s">
        <v>83</v>
      </c>
      <c r="L141" t="s">
        <v>0</v>
      </c>
      <c r="M141" s="2" t="s">
        <v>74</v>
      </c>
      <c r="O141">
        <v>1</v>
      </c>
      <c r="P141" s="1" t="s">
        <v>1</v>
      </c>
      <c r="Q141">
        <v>6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x14ac:dyDescent="0.2">
      <c r="A142" s="198">
        <v>135</v>
      </c>
      <c r="B142" s="65">
        <v>9</v>
      </c>
      <c r="C142">
        <v>7</v>
      </c>
      <c r="D142" s="197">
        <v>30964</v>
      </c>
      <c r="E142" s="2" t="s">
        <v>38</v>
      </c>
      <c r="F142" s="78" t="s">
        <v>0</v>
      </c>
      <c r="G142" s="2" t="s">
        <v>37</v>
      </c>
      <c r="H142" s="88"/>
      <c r="I142" s="2" t="s">
        <v>48</v>
      </c>
      <c r="K142" s="2" t="s">
        <v>85</v>
      </c>
      <c r="L142" t="s">
        <v>0</v>
      </c>
      <c r="M142" s="2" t="s">
        <v>76</v>
      </c>
      <c r="O142">
        <v>5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x14ac:dyDescent="0.2">
      <c r="A143" s="198">
        <v>136</v>
      </c>
      <c r="B143" s="65">
        <v>9</v>
      </c>
      <c r="C143">
        <v>8</v>
      </c>
      <c r="D143" s="197">
        <v>30964</v>
      </c>
      <c r="E143" s="2" t="s">
        <v>38</v>
      </c>
      <c r="F143" s="78" t="s">
        <v>0</v>
      </c>
      <c r="G143" s="2" t="s">
        <v>37</v>
      </c>
      <c r="H143" s="88">
        <v>0</v>
      </c>
      <c r="I143" s="2" t="s">
        <v>48</v>
      </c>
      <c r="K143" s="2" t="s">
        <v>111</v>
      </c>
      <c r="L143" t="s">
        <v>0</v>
      </c>
      <c r="M143" s="2" t="s">
        <v>77</v>
      </c>
      <c r="O143">
        <v>2</v>
      </c>
      <c r="P143" s="1" t="s">
        <v>1</v>
      </c>
      <c r="Q143">
        <v>3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x14ac:dyDescent="0.2">
      <c r="A144" s="198">
        <v>137</v>
      </c>
      <c r="B144" s="65">
        <v>9</v>
      </c>
      <c r="C144">
        <v>9</v>
      </c>
      <c r="D144" s="197">
        <v>30964</v>
      </c>
      <c r="E144" s="2" t="s">
        <v>38</v>
      </c>
      <c r="F144" s="78" t="s">
        <v>0</v>
      </c>
      <c r="G144" s="2" t="s">
        <v>37</v>
      </c>
      <c r="H144" s="88"/>
      <c r="I144" s="2" t="s">
        <v>48</v>
      </c>
      <c r="K144" s="2" t="s">
        <v>85</v>
      </c>
      <c r="L144" t="s">
        <v>0</v>
      </c>
      <c r="M144" s="2" t="s">
        <v>74</v>
      </c>
      <c r="O144">
        <v>9</v>
      </c>
      <c r="P144" s="1" t="s">
        <v>1</v>
      </c>
      <c r="Q144">
        <v>1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x14ac:dyDescent="0.2">
      <c r="A145" s="198">
        <v>138</v>
      </c>
      <c r="B145" s="65">
        <v>9</v>
      </c>
      <c r="C145">
        <v>10</v>
      </c>
      <c r="D145" s="197">
        <v>30964</v>
      </c>
      <c r="E145" s="2" t="s">
        <v>38</v>
      </c>
      <c r="F145" s="78" t="s">
        <v>0</v>
      </c>
      <c r="G145" s="2" t="s">
        <v>37</v>
      </c>
      <c r="H145" s="88">
        <v>0</v>
      </c>
      <c r="I145" s="2" t="s">
        <v>48</v>
      </c>
      <c r="K145" s="2" t="s">
        <v>83</v>
      </c>
      <c r="L145" t="s">
        <v>0</v>
      </c>
      <c r="M145" s="2" t="s">
        <v>75</v>
      </c>
      <c r="O145">
        <v>4</v>
      </c>
      <c r="P145" s="1" t="s">
        <v>1</v>
      </c>
      <c r="Q145">
        <v>5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x14ac:dyDescent="0.2">
      <c r="A146" s="198">
        <v>139</v>
      </c>
      <c r="B146" s="65">
        <v>9</v>
      </c>
      <c r="C146">
        <v>11</v>
      </c>
      <c r="D146" s="197">
        <v>30964</v>
      </c>
      <c r="E146" s="2" t="s">
        <v>38</v>
      </c>
      <c r="F146" s="78" t="s">
        <v>0</v>
      </c>
      <c r="G146" s="2" t="s">
        <v>37</v>
      </c>
      <c r="H146" s="88">
        <v>0</v>
      </c>
      <c r="I146" s="2" t="s">
        <v>48</v>
      </c>
      <c r="K146" s="2" t="s">
        <v>84</v>
      </c>
      <c r="L146" t="s">
        <v>0</v>
      </c>
      <c r="M146" s="2" t="s">
        <v>77</v>
      </c>
      <c r="O146">
        <v>4</v>
      </c>
      <c r="P146" s="1" t="s">
        <v>1</v>
      </c>
      <c r="Q146">
        <v>6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x14ac:dyDescent="0.2">
      <c r="A147" s="198">
        <v>140</v>
      </c>
      <c r="B147" s="65">
        <v>9</v>
      </c>
      <c r="C147">
        <v>12</v>
      </c>
      <c r="D147" s="197">
        <v>30964</v>
      </c>
      <c r="E147" s="2" t="s">
        <v>38</v>
      </c>
      <c r="F147" s="78" t="s">
        <v>0</v>
      </c>
      <c r="G147" s="2" t="s">
        <v>37</v>
      </c>
      <c r="H147" s="88">
        <v>0</v>
      </c>
      <c r="I147" s="2" t="s">
        <v>48</v>
      </c>
      <c r="K147" s="2" t="s">
        <v>111</v>
      </c>
      <c r="L147" t="s">
        <v>0</v>
      </c>
      <c r="M147" s="2" t="s">
        <v>76</v>
      </c>
      <c r="O147">
        <v>2</v>
      </c>
      <c r="P147" s="1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x14ac:dyDescent="0.2">
      <c r="A148" s="198">
        <v>141</v>
      </c>
      <c r="B148" s="65">
        <v>9</v>
      </c>
      <c r="C148">
        <v>13</v>
      </c>
      <c r="D148" s="197">
        <v>30964</v>
      </c>
      <c r="E148" s="2" t="s">
        <v>38</v>
      </c>
      <c r="F148" s="78" t="s">
        <v>0</v>
      </c>
      <c r="G148" s="2" t="s">
        <v>37</v>
      </c>
      <c r="H148" s="88">
        <v>0</v>
      </c>
      <c r="I148" s="2" t="s">
        <v>48</v>
      </c>
      <c r="K148" s="2" t="s">
        <v>111</v>
      </c>
      <c r="L148" t="s">
        <v>0</v>
      </c>
      <c r="M148" s="2" t="s">
        <v>74</v>
      </c>
      <c r="O148">
        <v>5</v>
      </c>
      <c r="P148" s="1" t="s">
        <v>1</v>
      </c>
      <c r="Q148">
        <v>7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x14ac:dyDescent="0.2">
      <c r="A149" s="198">
        <v>142</v>
      </c>
      <c r="B149" s="65">
        <v>9</v>
      </c>
      <c r="C149">
        <v>14</v>
      </c>
      <c r="D149" s="197">
        <v>30964</v>
      </c>
      <c r="E149" s="2" t="s">
        <v>38</v>
      </c>
      <c r="F149" s="78" t="s">
        <v>0</v>
      </c>
      <c r="G149" s="2" t="s">
        <v>37</v>
      </c>
      <c r="H149" s="88"/>
      <c r="I149" s="2" t="s">
        <v>48</v>
      </c>
      <c r="K149" s="2" t="s">
        <v>85</v>
      </c>
      <c r="L149" t="s">
        <v>0</v>
      </c>
      <c r="M149" s="2" t="s">
        <v>75</v>
      </c>
      <c r="O149">
        <v>7</v>
      </c>
      <c r="P149" s="1" t="s">
        <v>1</v>
      </c>
      <c r="Q149">
        <v>5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x14ac:dyDescent="0.2">
      <c r="A150" s="198">
        <v>143</v>
      </c>
      <c r="B150" s="65">
        <v>9</v>
      </c>
      <c r="C150">
        <v>15</v>
      </c>
      <c r="D150" s="197">
        <v>30964</v>
      </c>
      <c r="E150" s="2" t="s">
        <v>38</v>
      </c>
      <c r="F150" s="78" t="s">
        <v>0</v>
      </c>
      <c r="G150" s="2" t="s">
        <v>37</v>
      </c>
      <c r="H150" s="88"/>
      <c r="I150" s="2" t="s">
        <v>48</v>
      </c>
      <c r="K150" s="2" t="s">
        <v>83</v>
      </c>
      <c r="L150" t="s">
        <v>0</v>
      </c>
      <c r="M150" s="2" t="s">
        <v>77</v>
      </c>
      <c r="O150">
        <v>7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x14ac:dyDescent="0.2">
      <c r="A151" s="198">
        <v>144</v>
      </c>
      <c r="B151" s="65">
        <v>9</v>
      </c>
      <c r="C151">
        <v>16</v>
      </c>
      <c r="D151" s="197">
        <v>30964</v>
      </c>
      <c r="E151" s="2" t="s">
        <v>38</v>
      </c>
      <c r="F151" s="78" t="s">
        <v>0</v>
      </c>
      <c r="G151" s="2" t="s">
        <v>37</v>
      </c>
      <c r="H151" s="88">
        <v>0</v>
      </c>
      <c r="I151" s="2" t="s">
        <v>48</v>
      </c>
      <c r="K151" s="2" t="s">
        <v>84</v>
      </c>
      <c r="L151" t="s">
        <v>0</v>
      </c>
      <c r="M151" s="2" t="s">
        <v>76</v>
      </c>
      <c r="O151">
        <v>3</v>
      </c>
      <c r="P151" s="1" t="s">
        <v>1</v>
      </c>
      <c r="Q151">
        <v>6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x14ac:dyDescent="0.2">
      <c r="A152" s="198">
        <v>145</v>
      </c>
      <c r="B152" s="65">
        <v>10</v>
      </c>
      <c r="C152">
        <v>1</v>
      </c>
      <c r="D152" s="197">
        <v>30971</v>
      </c>
      <c r="E152" s="2" t="s">
        <v>35</v>
      </c>
      <c r="F152" s="78" t="s">
        <v>0</v>
      </c>
      <c r="G152" s="2" t="s">
        <v>39</v>
      </c>
      <c r="H152" s="88">
        <v>0</v>
      </c>
      <c r="I152" s="2" t="s">
        <v>48</v>
      </c>
      <c r="K152" s="2" t="s">
        <v>69</v>
      </c>
      <c r="L152" t="s">
        <v>0</v>
      </c>
      <c r="M152" s="2" t="s">
        <v>86</v>
      </c>
      <c r="O152">
        <v>5</v>
      </c>
      <c r="P152" s="1" t="s">
        <v>1</v>
      </c>
      <c r="Q152">
        <v>6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x14ac:dyDescent="0.2">
      <c r="A153" s="198">
        <v>146</v>
      </c>
      <c r="B153" s="65">
        <v>10</v>
      </c>
      <c r="C153">
        <v>2</v>
      </c>
      <c r="D153" s="197">
        <v>30971</v>
      </c>
      <c r="E153" s="2" t="s">
        <v>35</v>
      </c>
      <c r="F153" s="78" t="s">
        <v>0</v>
      </c>
      <c r="G153" s="2" t="s">
        <v>39</v>
      </c>
      <c r="H153" s="88"/>
      <c r="I153" s="2" t="s">
        <v>48</v>
      </c>
      <c r="K153" s="2" t="s">
        <v>68</v>
      </c>
      <c r="L153" t="s">
        <v>0</v>
      </c>
      <c r="M153" s="2" t="s">
        <v>89</v>
      </c>
      <c r="O153">
        <v>5</v>
      </c>
      <c r="P153" s="1" t="s">
        <v>1</v>
      </c>
      <c r="Q153">
        <v>3</v>
      </c>
      <c r="S153">
        <f t="shared" ref="S153:S168" si="27">IF(O153&gt;Q153,1,0)</f>
        <v>1</v>
      </c>
      <c r="T153">
        <f t="shared" ref="T153:T168" si="28">IF(ISNUMBER(Q153),IF(O153=Q153,1,0),0)</f>
        <v>0</v>
      </c>
      <c r="U153">
        <f t="shared" ref="U153:U168" si="29">IF(O153&lt;Q153,1,0)</f>
        <v>0</v>
      </c>
    </row>
    <row r="154" spans="1:21" x14ac:dyDescent="0.2">
      <c r="A154" s="198">
        <v>147</v>
      </c>
      <c r="B154" s="65">
        <v>10</v>
      </c>
      <c r="C154">
        <v>3</v>
      </c>
      <c r="D154" s="197">
        <v>30971</v>
      </c>
      <c r="E154" s="2" t="s">
        <v>35</v>
      </c>
      <c r="F154" s="78" t="s">
        <v>0</v>
      </c>
      <c r="G154" s="2" t="s">
        <v>39</v>
      </c>
      <c r="H154" s="88">
        <v>0</v>
      </c>
      <c r="I154" s="2" t="s">
        <v>48</v>
      </c>
      <c r="K154" s="2" t="s">
        <v>146</v>
      </c>
      <c r="L154" t="s">
        <v>0</v>
      </c>
      <c r="M154" s="2" t="s">
        <v>88</v>
      </c>
      <c r="O154">
        <v>2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x14ac:dyDescent="0.2">
      <c r="A155" s="198">
        <v>148</v>
      </c>
      <c r="B155" s="65">
        <v>10</v>
      </c>
      <c r="C155">
        <v>4</v>
      </c>
      <c r="D155" s="197">
        <v>30971</v>
      </c>
      <c r="E155" s="2" t="s">
        <v>35</v>
      </c>
      <c r="F155" s="78" t="s">
        <v>0</v>
      </c>
      <c r="G155" s="2" t="s">
        <v>39</v>
      </c>
      <c r="H155" s="88">
        <v>0</v>
      </c>
      <c r="I155" s="2" t="s">
        <v>48</v>
      </c>
      <c r="K155" s="2" t="s">
        <v>66</v>
      </c>
      <c r="L155" t="s">
        <v>0</v>
      </c>
      <c r="M155" s="2" t="s">
        <v>87</v>
      </c>
      <c r="O155">
        <v>2</v>
      </c>
      <c r="P155" s="1" t="s">
        <v>1</v>
      </c>
      <c r="Q155">
        <v>4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x14ac:dyDescent="0.2">
      <c r="A156" s="198">
        <v>149</v>
      </c>
      <c r="B156" s="65">
        <v>10</v>
      </c>
      <c r="C156">
        <v>5</v>
      </c>
      <c r="D156" s="197">
        <v>30971</v>
      </c>
      <c r="E156" s="2" t="s">
        <v>35</v>
      </c>
      <c r="F156" s="78" t="s">
        <v>0</v>
      </c>
      <c r="G156" s="2" t="s">
        <v>39</v>
      </c>
      <c r="H156" s="88">
        <v>0</v>
      </c>
      <c r="I156" s="2" t="s">
        <v>48</v>
      </c>
      <c r="K156" s="2" t="s">
        <v>68</v>
      </c>
      <c r="L156" t="s">
        <v>0</v>
      </c>
      <c r="M156" s="2" t="s">
        <v>86</v>
      </c>
      <c r="O156">
        <v>5</v>
      </c>
      <c r="P156" s="1" t="s">
        <v>1</v>
      </c>
      <c r="Q156">
        <v>8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x14ac:dyDescent="0.2">
      <c r="A157" s="198">
        <v>150</v>
      </c>
      <c r="B157" s="65">
        <v>10</v>
      </c>
      <c r="C157">
        <v>6</v>
      </c>
      <c r="D157" s="197">
        <v>30971</v>
      </c>
      <c r="E157" s="2" t="s">
        <v>35</v>
      </c>
      <c r="F157" s="78" t="s">
        <v>0</v>
      </c>
      <c r="G157" s="2" t="s">
        <v>39</v>
      </c>
      <c r="H157" s="88"/>
      <c r="I157" s="2" t="s">
        <v>48</v>
      </c>
      <c r="K157" s="2" t="s">
        <v>146</v>
      </c>
      <c r="L157" t="s">
        <v>0</v>
      </c>
      <c r="M157" s="2" t="s">
        <v>89</v>
      </c>
      <c r="O157">
        <v>7</v>
      </c>
      <c r="P157" s="1" t="s">
        <v>1</v>
      </c>
      <c r="Q157">
        <v>1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x14ac:dyDescent="0.2">
      <c r="A158" s="198">
        <v>151</v>
      </c>
      <c r="B158" s="65">
        <v>10</v>
      </c>
      <c r="C158">
        <v>7</v>
      </c>
      <c r="D158" s="197">
        <v>30971</v>
      </c>
      <c r="E158" s="2" t="s">
        <v>35</v>
      </c>
      <c r="F158" s="78" t="s">
        <v>0</v>
      </c>
      <c r="G158" s="2" t="s">
        <v>39</v>
      </c>
      <c r="H158" s="88">
        <v>0</v>
      </c>
      <c r="I158" s="2" t="s">
        <v>48</v>
      </c>
      <c r="K158" s="2" t="s">
        <v>66</v>
      </c>
      <c r="L158" t="s">
        <v>0</v>
      </c>
      <c r="M158" s="2" t="s">
        <v>88</v>
      </c>
      <c r="O158">
        <v>5</v>
      </c>
      <c r="P158" s="1" t="s">
        <v>1</v>
      </c>
      <c r="Q158">
        <v>9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x14ac:dyDescent="0.2">
      <c r="A159" s="198">
        <v>152</v>
      </c>
      <c r="B159" s="65">
        <v>10</v>
      </c>
      <c r="C159">
        <v>8</v>
      </c>
      <c r="D159" s="197">
        <v>30971</v>
      </c>
      <c r="E159" s="2" t="s">
        <v>35</v>
      </c>
      <c r="F159" s="78" t="s">
        <v>0</v>
      </c>
      <c r="G159" s="2" t="s">
        <v>39</v>
      </c>
      <c r="H159" s="88">
        <v>0</v>
      </c>
      <c r="I159" s="2" t="s">
        <v>48</v>
      </c>
      <c r="K159" s="2" t="s">
        <v>69</v>
      </c>
      <c r="L159" t="s">
        <v>0</v>
      </c>
      <c r="M159" s="2" t="s">
        <v>87</v>
      </c>
      <c r="O159">
        <v>3</v>
      </c>
      <c r="P159" s="1" t="s">
        <v>1</v>
      </c>
      <c r="Q159">
        <v>6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x14ac:dyDescent="0.2">
      <c r="A160" s="198">
        <v>153</v>
      </c>
      <c r="B160" s="65">
        <v>10</v>
      </c>
      <c r="C160">
        <v>9</v>
      </c>
      <c r="D160" s="197">
        <v>30971</v>
      </c>
      <c r="E160" s="2" t="s">
        <v>35</v>
      </c>
      <c r="F160" s="78" t="s">
        <v>0</v>
      </c>
      <c r="G160" s="2" t="s">
        <v>39</v>
      </c>
      <c r="H160" s="88">
        <v>0</v>
      </c>
      <c r="I160" s="2" t="s">
        <v>48</v>
      </c>
      <c r="K160" s="2" t="s">
        <v>66</v>
      </c>
      <c r="L160" t="s">
        <v>0</v>
      </c>
      <c r="M160" s="2" t="s">
        <v>89</v>
      </c>
      <c r="O160">
        <v>2</v>
      </c>
      <c r="P160" s="1" t="s">
        <v>1</v>
      </c>
      <c r="Q160">
        <v>8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x14ac:dyDescent="0.2">
      <c r="A161" s="198">
        <v>154</v>
      </c>
      <c r="B161" s="65">
        <v>10</v>
      </c>
      <c r="C161">
        <v>10</v>
      </c>
      <c r="D161" s="197">
        <v>30971</v>
      </c>
      <c r="E161" s="2" t="s">
        <v>35</v>
      </c>
      <c r="F161" s="78" t="s">
        <v>0</v>
      </c>
      <c r="G161" s="2" t="s">
        <v>39</v>
      </c>
      <c r="H161" s="88"/>
      <c r="I161" s="2" t="s">
        <v>48</v>
      </c>
      <c r="K161" s="2" t="s">
        <v>146</v>
      </c>
      <c r="L161" t="s">
        <v>0</v>
      </c>
      <c r="M161" s="2" t="s">
        <v>86</v>
      </c>
      <c r="O161">
        <v>4</v>
      </c>
      <c r="P161" s="1" t="s">
        <v>1</v>
      </c>
      <c r="Q161">
        <v>4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x14ac:dyDescent="0.2">
      <c r="A162" s="198">
        <v>155</v>
      </c>
      <c r="B162" s="65">
        <v>10</v>
      </c>
      <c r="C162">
        <v>11</v>
      </c>
      <c r="D162" s="197">
        <v>30971</v>
      </c>
      <c r="E162" s="2" t="s">
        <v>35</v>
      </c>
      <c r="F162" s="78" t="s">
        <v>0</v>
      </c>
      <c r="G162" s="2" t="s">
        <v>39</v>
      </c>
      <c r="H162" s="88">
        <v>0</v>
      </c>
      <c r="I162" s="2" t="s">
        <v>48</v>
      </c>
      <c r="K162" s="2" t="s">
        <v>68</v>
      </c>
      <c r="L162" t="s">
        <v>0</v>
      </c>
      <c r="M162" s="2" t="s">
        <v>87</v>
      </c>
      <c r="O162">
        <v>5</v>
      </c>
      <c r="P162" s="1" t="s">
        <v>1</v>
      </c>
      <c r="Q162">
        <v>6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x14ac:dyDescent="0.2">
      <c r="A163" s="198">
        <v>156</v>
      </c>
      <c r="B163" s="65">
        <v>10</v>
      </c>
      <c r="C163">
        <v>12</v>
      </c>
      <c r="D163" s="197">
        <v>30971</v>
      </c>
      <c r="E163" s="2" t="s">
        <v>35</v>
      </c>
      <c r="F163" s="78" t="s">
        <v>0</v>
      </c>
      <c r="G163" s="2" t="s">
        <v>39</v>
      </c>
      <c r="H163" s="88"/>
      <c r="I163" s="2" t="s">
        <v>48</v>
      </c>
      <c r="K163" s="2" t="s">
        <v>69</v>
      </c>
      <c r="L163" t="s">
        <v>0</v>
      </c>
      <c r="M163" s="2" t="s">
        <v>88</v>
      </c>
      <c r="O163">
        <v>6</v>
      </c>
      <c r="P163" s="1" t="s">
        <v>1</v>
      </c>
      <c r="Q163">
        <v>5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x14ac:dyDescent="0.2">
      <c r="A164" s="198">
        <v>157</v>
      </c>
      <c r="B164" s="65">
        <v>10</v>
      </c>
      <c r="C164">
        <v>13</v>
      </c>
      <c r="D164" s="197">
        <v>30971</v>
      </c>
      <c r="E164" s="2" t="s">
        <v>35</v>
      </c>
      <c r="F164" s="78" t="s">
        <v>0</v>
      </c>
      <c r="G164" s="2" t="s">
        <v>39</v>
      </c>
      <c r="H164" s="88">
        <v>0</v>
      </c>
      <c r="I164" s="2" t="s">
        <v>48</v>
      </c>
      <c r="K164" s="2" t="s">
        <v>69</v>
      </c>
      <c r="L164" t="s">
        <v>0</v>
      </c>
      <c r="M164" s="2" t="s">
        <v>89</v>
      </c>
      <c r="O164">
        <v>8</v>
      </c>
      <c r="P164" s="1" t="s">
        <v>1</v>
      </c>
      <c r="Q164">
        <v>10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x14ac:dyDescent="0.2">
      <c r="A165" s="198">
        <v>158</v>
      </c>
      <c r="B165" s="65">
        <v>10</v>
      </c>
      <c r="C165">
        <v>14</v>
      </c>
      <c r="D165" s="197">
        <v>30971</v>
      </c>
      <c r="E165" s="2" t="s">
        <v>35</v>
      </c>
      <c r="F165" s="78" t="s">
        <v>0</v>
      </c>
      <c r="G165" s="2" t="s">
        <v>39</v>
      </c>
      <c r="H165" s="88">
        <v>0</v>
      </c>
      <c r="I165" s="2" t="s">
        <v>48</v>
      </c>
      <c r="K165" s="2" t="s">
        <v>66</v>
      </c>
      <c r="L165" t="s">
        <v>0</v>
      </c>
      <c r="M165" s="2" t="s">
        <v>86</v>
      </c>
      <c r="O165">
        <v>7</v>
      </c>
      <c r="P165" s="1" t="s">
        <v>1</v>
      </c>
      <c r="Q165">
        <v>8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x14ac:dyDescent="0.2">
      <c r="A166" s="198">
        <v>159</v>
      </c>
      <c r="B166" s="65">
        <v>10</v>
      </c>
      <c r="C166">
        <v>15</v>
      </c>
      <c r="D166" s="197">
        <v>30971</v>
      </c>
      <c r="E166" s="2" t="s">
        <v>35</v>
      </c>
      <c r="F166" s="78" t="s">
        <v>0</v>
      </c>
      <c r="G166" s="2" t="s">
        <v>39</v>
      </c>
      <c r="H166" s="88">
        <v>0</v>
      </c>
      <c r="I166" s="2" t="s">
        <v>48</v>
      </c>
      <c r="K166" s="2" t="s">
        <v>146</v>
      </c>
      <c r="L166" t="s">
        <v>0</v>
      </c>
      <c r="M166" s="2" t="s">
        <v>87</v>
      </c>
      <c r="O166">
        <v>4</v>
      </c>
      <c r="P166" s="1" t="s">
        <v>1</v>
      </c>
      <c r="Q166">
        <v>6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x14ac:dyDescent="0.2">
      <c r="A167" s="198">
        <v>160</v>
      </c>
      <c r="B167" s="65">
        <v>10</v>
      </c>
      <c r="C167">
        <v>16</v>
      </c>
      <c r="D167" s="197">
        <v>30971</v>
      </c>
      <c r="E167" s="2" t="s">
        <v>35</v>
      </c>
      <c r="F167" s="78" t="s">
        <v>0</v>
      </c>
      <c r="G167" s="2" t="s">
        <v>39</v>
      </c>
      <c r="H167" s="88">
        <v>0</v>
      </c>
      <c r="I167" s="2" t="s">
        <v>48</v>
      </c>
      <c r="K167" s="2" t="s">
        <v>68</v>
      </c>
      <c r="L167" t="s">
        <v>0</v>
      </c>
      <c r="M167" s="2" t="s">
        <v>88</v>
      </c>
      <c r="O167">
        <v>5</v>
      </c>
      <c r="P167" s="1" t="s">
        <v>1</v>
      </c>
      <c r="Q167">
        <v>6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x14ac:dyDescent="0.2">
      <c r="A168" s="198">
        <v>161</v>
      </c>
      <c r="B168" s="65">
        <v>11</v>
      </c>
      <c r="C168">
        <v>1</v>
      </c>
      <c r="D168" s="197">
        <v>30975</v>
      </c>
      <c r="E168" s="2" t="s">
        <v>41</v>
      </c>
      <c r="F168" s="78" t="s">
        <v>0</v>
      </c>
      <c r="G168" s="2" t="s">
        <v>44</v>
      </c>
      <c r="H168" s="88"/>
      <c r="I168" s="2" t="s">
        <v>48</v>
      </c>
      <c r="K168" s="2" t="s">
        <v>112</v>
      </c>
      <c r="L168" t="s">
        <v>0</v>
      </c>
      <c r="M168" s="2" t="s">
        <v>106</v>
      </c>
      <c r="O168">
        <v>9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x14ac:dyDescent="0.2">
      <c r="A169" s="198">
        <v>162</v>
      </c>
      <c r="B169" s="65">
        <v>11</v>
      </c>
      <c r="C169">
        <v>2</v>
      </c>
      <c r="D169" s="197">
        <v>30975</v>
      </c>
      <c r="E169" s="2" t="s">
        <v>41</v>
      </c>
      <c r="F169" s="78" t="s">
        <v>0</v>
      </c>
      <c r="G169" s="2" t="s">
        <v>44</v>
      </c>
      <c r="H169" s="88">
        <v>0</v>
      </c>
      <c r="I169" s="2" t="s">
        <v>48</v>
      </c>
      <c r="K169" s="2" t="s">
        <v>113</v>
      </c>
      <c r="L169" t="s">
        <v>0</v>
      </c>
      <c r="M169" s="2" t="s">
        <v>98</v>
      </c>
      <c r="O169">
        <v>6</v>
      </c>
      <c r="P169" s="1" t="s">
        <v>1</v>
      </c>
      <c r="Q169">
        <v>7</v>
      </c>
      <c r="S169">
        <f t="shared" ref="S169:S184" si="30">IF(O169&gt;Q169,1,0)</f>
        <v>0</v>
      </c>
      <c r="T169">
        <f t="shared" ref="T169:T184" si="31">IF(ISNUMBER(Q169),IF(O169=Q169,1,0),0)</f>
        <v>0</v>
      </c>
      <c r="U169">
        <f t="shared" ref="U169:U184" si="32">IF(O169&lt;Q169,1,0)</f>
        <v>1</v>
      </c>
    </row>
    <row r="170" spans="1:21" x14ac:dyDescent="0.2">
      <c r="A170" s="198">
        <v>163</v>
      </c>
      <c r="B170" s="65">
        <v>11</v>
      </c>
      <c r="C170">
        <v>3</v>
      </c>
      <c r="D170" s="197">
        <v>30975</v>
      </c>
      <c r="E170" s="2" t="s">
        <v>41</v>
      </c>
      <c r="F170" s="78" t="s">
        <v>0</v>
      </c>
      <c r="G170" s="2" t="s">
        <v>44</v>
      </c>
      <c r="H170" s="88"/>
      <c r="I170" s="2" t="s">
        <v>48</v>
      </c>
      <c r="K170" s="2" t="s">
        <v>114</v>
      </c>
      <c r="L170" t="s">
        <v>0</v>
      </c>
      <c r="M170" s="2" t="s">
        <v>99</v>
      </c>
      <c r="O170">
        <v>6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x14ac:dyDescent="0.2">
      <c r="A171" s="198">
        <v>164</v>
      </c>
      <c r="B171" s="65">
        <v>11</v>
      </c>
      <c r="C171">
        <v>4</v>
      </c>
      <c r="D171" s="197">
        <v>30975</v>
      </c>
      <c r="E171" s="2" t="s">
        <v>41</v>
      </c>
      <c r="F171" s="78" t="s">
        <v>0</v>
      </c>
      <c r="G171" s="2" t="s">
        <v>44</v>
      </c>
      <c r="H171" s="88"/>
      <c r="I171" s="2" t="s">
        <v>48</v>
      </c>
      <c r="K171" s="2" t="s">
        <v>115</v>
      </c>
      <c r="L171" t="s">
        <v>0</v>
      </c>
      <c r="M171" s="2" t="s">
        <v>101</v>
      </c>
      <c r="O171">
        <v>6</v>
      </c>
      <c r="P171" s="1" t="s">
        <v>1</v>
      </c>
      <c r="Q171">
        <v>5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x14ac:dyDescent="0.2">
      <c r="A172" s="198">
        <v>165</v>
      </c>
      <c r="B172" s="65">
        <v>11</v>
      </c>
      <c r="C172">
        <v>5</v>
      </c>
      <c r="D172" s="197">
        <v>30975</v>
      </c>
      <c r="E172" s="2" t="s">
        <v>41</v>
      </c>
      <c r="F172" s="78" t="s">
        <v>0</v>
      </c>
      <c r="G172" s="2" t="s">
        <v>44</v>
      </c>
      <c r="H172" s="88"/>
      <c r="I172" s="2" t="s">
        <v>48</v>
      </c>
      <c r="K172" s="2" t="s">
        <v>113</v>
      </c>
      <c r="L172" t="s">
        <v>0</v>
      </c>
      <c r="M172" s="2" t="s">
        <v>106</v>
      </c>
      <c r="O172">
        <v>3</v>
      </c>
      <c r="P172" s="1" t="s">
        <v>1</v>
      </c>
      <c r="Q172">
        <v>1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x14ac:dyDescent="0.2">
      <c r="A173" s="198">
        <v>166</v>
      </c>
      <c r="B173" s="65">
        <v>11</v>
      </c>
      <c r="C173">
        <v>6</v>
      </c>
      <c r="D173" s="197">
        <v>30975</v>
      </c>
      <c r="E173" s="2" t="s">
        <v>41</v>
      </c>
      <c r="F173" s="78" t="s">
        <v>0</v>
      </c>
      <c r="G173" s="2" t="s">
        <v>44</v>
      </c>
      <c r="H173" s="88"/>
      <c r="I173" s="2" t="s">
        <v>48</v>
      </c>
      <c r="K173" s="2" t="s">
        <v>114</v>
      </c>
      <c r="L173" t="s">
        <v>0</v>
      </c>
      <c r="M173" s="2" t="s">
        <v>98</v>
      </c>
      <c r="O173">
        <v>8</v>
      </c>
      <c r="P173" s="1" t="s">
        <v>1</v>
      </c>
      <c r="Q173">
        <v>5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x14ac:dyDescent="0.2">
      <c r="A174" s="198">
        <v>167</v>
      </c>
      <c r="B174" s="65">
        <v>11</v>
      </c>
      <c r="C174">
        <v>7</v>
      </c>
      <c r="D174" s="197">
        <v>30975</v>
      </c>
      <c r="E174" s="2" t="s">
        <v>41</v>
      </c>
      <c r="F174" s="78" t="s">
        <v>0</v>
      </c>
      <c r="G174" s="2" t="s">
        <v>44</v>
      </c>
      <c r="H174" s="88"/>
      <c r="I174" s="2" t="s">
        <v>48</v>
      </c>
      <c r="K174" s="2" t="s">
        <v>115</v>
      </c>
      <c r="L174" t="s">
        <v>0</v>
      </c>
      <c r="M174" s="2" t="s">
        <v>99</v>
      </c>
      <c r="O174">
        <v>6</v>
      </c>
      <c r="P174" s="1" t="s">
        <v>1</v>
      </c>
      <c r="Q174">
        <v>5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x14ac:dyDescent="0.2">
      <c r="A175" s="198">
        <v>168</v>
      </c>
      <c r="B175" s="65">
        <v>11</v>
      </c>
      <c r="C175">
        <v>8</v>
      </c>
      <c r="D175" s="197">
        <v>30975</v>
      </c>
      <c r="E175" s="2" t="s">
        <v>41</v>
      </c>
      <c r="F175" s="78" t="s">
        <v>0</v>
      </c>
      <c r="G175" s="2" t="s">
        <v>44</v>
      </c>
      <c r="H175" s="88"/>
      <c r="I175" s="2" t="s">
        <v>48</v>
      </c>
      <c r="K175" s="2" t="s">
        <v>112</v>
      </c>
      <c r="L175" t="s">
        <v>0</v>
      </c>
      <c r="M175" s="2" t="s">
        <v>101</v>
      </c>
      <c r="O175">
        <v>5</v>
      </c>
      <c r="P175" s="1" t="s">
        <v>1</v>
      </c>
      <c r="Q175">
        <v>4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x14ac:dyDescent="0.2">
      <c r="A176" s="198">
        <v>169</v>
      </c>
      <c r="B176" s="65">
        <v>11</v>
      </c>
      <c r="C176">
        <v>9</v>
      </c>
      <c r="D176" s="197">
        <v>30975</v>
      </c>
      <c r="E176" s="2" t="s">
        <v>41</v>
      </c>
      <c r="F176" s="78" t="s">
        <v>0</v>
      </c>
      <c r="G176" s="2" t="s">
        <v>44</v>
      </c>
      <c r="H176" s="88">
        <v>0</v>
      </c>
      <c r="I176" s="2" t="s">
        <v>48</v>
      </c>
      <c r="K176" s="2" t="s">
        <v>115</v>
      </c>
      <c r="L176" t="s">
        <v>0</v>
      </c>
      <c r="M176" s="2" t="s">
        <v>98</v>
      </c>
      <c r="O176">
        <v>4</v>
      </c>
      <c r="P176" s="1" t="s">
        <v>1</v>
      </c>
      <c r="Q176">
        <v>6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x14ac:dyDescent="0.2">
      <c r="A177" s="198">
        <v>170</v>
      </c>
      <c r="B177" s="65">
        <v>11</v>
      </c>
      <c r="C177">
        <v>10</v>
      </c>
      <c r="D177" s="197">
        <v>30975</v>
      </c>
      <c r="E177" s="2" t="s">
        <v>41</v>
      </c>
      <c r="F177" s="78" t="s">
        <v>0</v>
      </c>
      <c r="G177" s="2" t="s">
        <v>44</v>
      </c>
      <c r="H177" s="88"/>
      <c r="I177" s="2" t="s">
        <v>48</v>
      </c>
      <c r="K177" s="2" t="s">
        <v>114</v>
      </c>
      <c r="L177" t="s">
        <v>0</v>
      </c>
      <c r="M177" s="2" t="s">
        <v>106</v>
      </c>
      <c r="O177">
        <v>9</v>
      </c>
      <c r="P177" s="1" t="s">
        <v>1</v>
      </c>
      <c r="Q177">
        <v>5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x14ac:dyDescent="0.2">
      <c r="A178" s="198">
        <v>171</v>
      </c>
      <c r="B178" s="65">
        <v>11</v>
      </c>
      <c r="C178">
        <v>11</v>
      </c>
      <c r="D178" s="197">
        <v>30975</v>
      </c>
      <c r="E178" s="2" t="s">
        <v>41</v>
      </c>
      <c r="F178" s="78" t="s">
        <v>0</v>
      </c>
      <c r="G178" s="2" t="s">
        <v>44</v>
      </c>
      <c r="H178" s="88"/>
      <c r="I178" s="2" t="s">
        <v>48</v>
      </c>
      <c r="K178" s="2" t="s">
        <v>113</v>
      </c>
      <c r="L178" t="s">
        <v>0</v>
      </c>
      <c r="M178" s="2" t="s">
        <v>101</v>
      </c>
      <c r="O178">
        <v>9</v>
      </c>
      <c r="P178" s="1" t="s">
        <v>1</v>
      </c>
      <c r="Q178">
        <v>5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x14ac:dyDescent="0.2">
      <c r="A179" s="198">
        <v>172</v>
      </c>
      <c r="B179" s="65">
        <v>11</v>
      </c>
      <c r="C179">
        <v>12</v>
      </c>
      <c r="D179" s="197">
        <v>30975</v>
      </c>
      <c r="E179" s="2" t="s">
        <v>41</v>
      </c>
      <c r="F179" s="78" t="s">
        <v>0</v>
      </c>
      <c r="G179" s="2" t="s">
        <v>44</v>
      </c>
      <c r="H179" s="88"/>
      <c r="I179" s="2" t="s">
        <v>48</v>
      </c>
      <c r="K179" s="2" t="s">
        <v>112</v>
      </c>
      <c r="L179" t="s">
        <v>0</v>
      </c>
      <c r="M179" s="2" t="s">
        <v>99</v>
      </c>
      <c r="O179">
        <v>7</v>
      </c>
      <c r="P179" s="1" t="s">
        <v>1</v>
      </c>
      <c r="Q179">
        <v>0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x14ac:dyDescent="0.2">
      <c r="A180" s="198">
        <v>173</v>
      </c>
      <c r="B180" s="65">
        <v>11</v>
      </c>
      <c r="C180">
        <v>13</v>
      </c>
      <c r="D180" s="197">
        <v>30975</v>
      </c>
      <c r="E180" s="2" t="s">
        <v>41</v>
      </c>
      <c r="F180" s="78" t="s">
        <v>0</v>
      </c>
      <c r="G180" s="2" t="s">
        <v>44</v>
      </c>
      <c r="H180" s="88"/>
      <c r="I180" s="2" t="s">
        <v>48</v>
      </c>
      <c r="K180" s="2" t="s">
        <v>112</v>
      </c>
      <c r="L180" t="s">
        <v>0</v>
      </c>
      <c r="M180" s="2" t="s">
        <v>98</v>
      </c>
      <c r="O180">
        <v>6</v>
      </c>
      <c r="P180" s="1" t="s">
        <v>1</v>
      </c>
      <c r="Q180">
        <v>6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x14ac:dyDescent="0.2">
      <c r="A181" s="198">
        <v>174</v>
      </c>
      <c r="B181" s="65">
        <v>11</v>
      </c>
      <c r="C181">
        <v>14</v>
      </c>
      <c r="D181" s="197">
        <v>30975</v>
      </c>
      <c r="E181" s="2" t="s">
        <v>41</v>
      </c>
      <c r="F181" s="78" t="s">
        <v>0</v>
      </c>
      <c r="G181" s="2" t="s">
        <v>44</v>
      </c>
      <c r="H181" s="88"/>
      <c r="I181" s="2" t="s">
        <v>48</v>
      </c>
      <c r="K181" s="2" t="s">
        <v>115</v>
      </c>
      <c r="L181" t="s">
        <v>0</v>
      </c>
      <c r="M181" s="2" t="s">
        <v>106</v>
      </c>
      <c r="O181">
        <v>6</v>
      </c>
      <c r="P181" s="1" t="s">
        <v>1</v>
      </c>
      <c r="Q181">
        <v>4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x14ac:dyDescent="0.2">
      <c r="A182" s="198">
        <v>175</v>
      </c>
      <c r="B182" s="65">
        <v>11</v>
      </c>
      <c r="C182">
        <v>15</v>
      </c>
      <c r="D182" s="197">
        <v>30975</v>
      </c>
      <c r="E182" s="2" t="s">
        <v>41</v>
      </c>
      <c r="F182" s="78" t="s">
        <v>0</v>
      </c>
      <c r="G182" s="2" t="s">
        <v>44</v>
      </c>
      <c r="H182" s="88">
        <v>0</v>
      </c>
      <c r="I182" s="2" t="s">
        <v>48</v>
      </c>
      <c r="K182" s="2" t="s">
        <v>114</v>
      </c>
      <c r="L182" t="s">
        <v>0</v>
      </c>
      <c r="M182" s="2" t="s">
        <v>101</v>
      </c>
      <c r="O182">
        <v>3</v>
      </c>
      <c r="P182" s="1" t="s">
        <v>1</v>
      </c>
      <c r="Q182">
        <v>6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x14ac:dyDescent="0.2">
      <c r="A183" s="198">
        <v>176</v>
      </c>
      <c r="B183" s="65">
        <v>11</v>
      </c>
      <c r="C183">
        <v>16</v>
      </c>
      <c r="D183" s="197">
        <v>30975</v>
      </c>
      <c r="E183" s="2" t="s">
        <v>41</v>
      </c>
      <c r="F183" s="78" t="s">
        <v>0</v>
      </c>
      <c r="G183" s="2" t="s">
        <v>44</v>
      </c>
      <c r="H183" s="88">
        <v>0</v>
      </c>
      <c r="I183" s="2" t="s">
        <v>48</v>
      </c>
      <c r="K183" s="2" t="s">
        <v>113</v>
      </c>
      <c r="L183" t="s">
        <v>0</v>
      </c>
      <c r="M183" s="2" t="s">
        <v>99</v>
      </c>
      <c r="O183">
        <v>3</v>
      </c>
      <c r="P183" s="1" t="s">
        <v>1</v>
      </c>
      <c r="Q183">
        <v>5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x14ac:dyDescent="0.2">
      <c r="A184" s="198">
        <v>177</v>
      </c>
      <c r="B184" s="65">
        <v>12</v>
      </c>
      <c r="C184">
        <v>1</v>
      </c>
      <c r="D184" s="197">
        <v>30975</v>
      </c>
      <c r="E184" s="2" t="s">
        <v>41</v>
      </c>
      <c r="F184" s="78" t="s">
        <v>0</v>
      </c>
      <c r="G184" s="2" t="s">
        <v>42</v>
      </c>
      <c r="H184" s="88"/>
      <c r="I184" s="2" t="s">
        <v>48</v>
      </c>
      <c r="K184" s="2" t="s">
        <v>112</v>
      </c>
      <c r="L184" t="s">
        <v>0</v>
      </c>
      <c r="M184" s="2" t="s">
        <v>116</v>
      </c>
      <c r="O184">
        <v>5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x14ac:dyDescent="0.2">
      <c r="A185" s="198">
        <v>178</v>
      </c>
      <c r="B185" s="65">
        <v>12</v>
      </c>
      <c r="C185">
        <v>2</v>
      </c>
      <c r="D185" s="197">
        <v>30975</v>
      </c>
      <c r="E185" s="2" t="s">
        <v>41</v>
      </c>
      <c r="F185" s="78" t="s">
        <v>0</v>
      </c>
      <c r="G185" s="2" t="s">
        <v>42</v>
      </c>
      <c r="H185" s="88"/>
      <c r="I185" s="2" t="s">
        <v>48</v>
      </c>
      <c r="K185" s="2" t="s">
        <v>113</v>
      </c>
      <c r="L185" t="s">
        <v>0</v>
      </c>
      <c r="M185" s="2" t="s">
        <v>95</v>
      </c>
      <c r="O185">
        <v>7</v>
      </c>
      <c r="P185" s="1" t="s">
        <v>1</v>
      </c>
      <c r="Q185">
        <v>4</v>
      </c>
      <c r="S185">
        <f t="shared" ref="S185:S200" si="33">IF(O185&gt;Q185,1,0)</f>
        <v>1</v>
      </c>
      <c r="T185">
        <f t="shared" ref="T185:T200" si="34">IF(ISNUMBER(Q185),IF(O185=Q185,1,0),0)</f>
        <v>0</v>
      </c>
      <c r="U185">
        <f t="shared" ref="U185:U200" si="35">IF(O185&lt;Q185,1,0)</f>
        <v>0</v>
      </c>
    </row>
    <row r="186" spans="1:21" x14ac:dyDescent="0.2">
      <c r="A186" s="198">
        <v>179</v>
      </c>
      <c r="B186" s="65">
        <v>12</v>
      </c>
      <c r="C186">
        <v>3</v>
      </c>
      <c r="D186" s="197">
        <v>30975</v>
      </c>
      <c r="E186" s="2" t="s">
        <v>41</v>
      </c>
      <c r="F186" s="78" t="s">
        <v>0</v>
      </c>
      <c r="G186" s="2" t="s">
        <v>42</v>
      </c>
      <c r="H186" s="88"/>
      <c r="I186" s="2" t="s">
        <v>48</v>
      </c>
      <c r="K186" s="2" t="s">
        <v>114</v>
      </c>
      <c r="L186" t="s">
        <v>0</v>
      </c>
      <c r="M186" s="2" t="s">
        <v>96</v>
      </c>
      <c r="O186">
        <v>3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x14ac:dyDescent="0.2">
      <c r="A187" s="198">
        <v>180</v>
      </c>
      <c r="B187" s="65">
        <v>12</v>
      </c>
      <c r="C187">
        <v>4</v>
      </c>
      <c r="D187" s="197">
        <v>30975</v>
      </c>
      <c r="E187" s="2" t="s">
        <v>41</v>
      </c>
      <c r="F187" s="78" t="s">
        <v>0</v>
      </c>
      <c r="G187" s="2" t="s">
        <v>42</v>
      </c>
      <c r="H187" s="88"/>
      <c r="I187" s="2" t="s">
        <v>48</v>
      </c>
      <c r="K187" s="2" t="s">
        <v>115</v>
      </c>
      <c r="L187" t="s">
        <v>0</v>
      </c>
      <c r="M187" s="2" t="s">
        <v>94</v>
      </c>
      <c r="O187">
        <v>4</v>
      </c>
      <c r="P187" s="1" t="s">
        <v>1</v>
      </c>
      <c r="Q187">
        <v>3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x14ac:dyDescent="0.2">
      <c r="A188" s="198">
        <v>181</v>
      </c>
      <c r="B188" s="65">
        <v>12</v>
      </c>
      <c r="C188">
        <v>5</v>
      </c>
      <c r="D188" s="197">
        <v>30975</v>
      </c>
      <c r="E188" s="2" t="s">
        <v>41</v>
      </c>
      <c r="F188" s="78" t="s">
        <v>0</v>
      </c>
      <c r="G188" s="2" t="s">
        <v>42</v>
      </c>
      <c r="H188" s="88"/>
      <c r="I188" s="2" t="s">
        <v>48</v>
      </c>
      <c r="K188" s="2" t="s">
        <v>113</v>
      </c>
      <c r="L188" t="s">
        <v>0</v>
      </c>
      <c r="M188" s="2" t="s">
        <v>116</v>
      </c>
      <c r="O188">
        <v>3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x14ac:dyDescent="0.2">
      <c r="A189" s="198">
        <v>182</v>
      </c>
      <c r="B189" s="65">
        <v>12</v>
      </c>
      <c r="C189">
        <v>6</v>
      </c>
      <c r="D189" s="197">
        <v>30975</v>
      </c>
      <c r="E189" s="2" t="s">
        <v>41</v>
      </c>
      <c r="F189" s="78" t="s">
        <v>0</v>
      </c>
      <c r="G189" s="2" t="s">
        <v>42</v>
      </c>
      <c r="H189" s="88"/>
      <c r="I189" s="2" t="s">
        <v>48</v>
      </c>
      <c r="K189" s="2" t="s">
        <v>114</v>
      </c>
      <c r="L189" t="s">
        <v>0</v>
      </c>
      <c r="M189" s="2" t="s">
        <v>95</v>
      </c>
      <c r="O189">
        <v>6</v>
      </c>
      <c r="P189" s="1" t="s">
        <v>1</v>
      </c>
      <c r="Q189">
        <v>3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x14ac:dyDescent="0.2">
      <c r="A190" s="198">
        <v>183</v>
      </c>
      <c r="B190" s="65">
        <v>12</v>
      </c>
      <c r="C190">
        <v>7</v>
      </c>
      <c r="D190" s="197">
        <v>30975</v>
      </c>
      <c r="E190" s="2" t="s">
        <v>41</v>
      </c>
      <c r="F190" s="78" t="s">
        <v>0</v>
      </c>
      <c r="G190" s="2" t="s">
        <v>42</v>
      </c>
      <c r="H190" s="88">
        <v>0</v>
      </c>
      <c r="I190" s="2" t="s">
        <v>48</v>
      </c>
      <c r="K190" s="2" t="s">
        <v>115</v>
      </c>
      <c r="L190" t="s">
        <v>0</v>
      </c>
      <c r="M190" s="2" t="s">
        <v>96</v>
      </c>
      <c r="O190">
        <v>6</v>
      </c>
      <c r="P190" s="1" t="s">
        <v>1</v>
      </c>
      <c r="Q190">
        <v>7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x14ac:dyDescent="0.2">
      <c r="A191" s="198">
        <v>184</v>
      </c>
      <c r="B191" s="65">
        <v>12</v>
      </c>
      <c r="C191">
        <v>8</v>
      </c>
      <c r="D191" s="197">
        <v>30975</v>
      </c>
      <c r="E191" s="2" t="s">
        <v>41</v>
      </c>
      <c r="F191" s="78" t="s">
        <v>0</v>
      </c>
      <c r="G191" s="2" t="s">
        <v>42</v>
      </c>
      <c r="H191" s="88"/>
      <c r="I191" s="2" t="s">
        <v>48</v>
      </c>
      <c r="K191" s="2" t="s">
        <v>112</v>
      </c>
      <c r="L191" t="s">
        <v>0</v>
      </c>
      <c r="M191" s="2" t="s">
        <v>94</v>
      </c>
      <c r="O191">
        <v>8</v>
      </c>
      <c r="P191" s="1" t="s">
        <v>1</v>
      </c>
      <c r="Q191">
        <v>4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x14ac:dyDescent="0.2">
      <c r="A192" s="198">
        <v>185</v>
      </c>
      <c r="B192" s="65">
        <v>12</v>
      </c>
      <c r="C192">
        <v>9</v>
      </c>
      <c r="D192" s="197">
        <v>30975</v>
      </c>
      <c r="E192" s="2" t="s">
        <v>41</v>
      </c>
      <c r="F192" s="78" t="s">
        <v>0</v>
      </c>
      <c r="G192" s="2" t="s">
        <v>42</v>
      </c>
      <c r="H192" s="88"/>
      <c r="I192" s="2" t="s">
        <v>48</v>
      </c>
      <c r="K192" s="2" t="s">
        <v>115</v>
      </c>
      <c r="L192" t="s">
        <v>0</v>
      </c>
      <c r="M192" s="2" t="s">
        <v>95</v>
      </c>
      <c r="O192">
        <v>5</v>
      </c>
      <c r="P192" s="1" t="s">
        <v>1</v>
      </c>
      <c r="Q192">
        <v>5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x14ac:dyDescent="0.2">
      <c r="A193" s="198">
        <v>186</v>
      </c>
      <c r="B193" s="65">
        <v>12</v>
      </c>
      <c r="C193">
        <v>10</v>
      </c>
      <c r="D193" s="197">
        <v>30975</v>
      </c>
      <c r="E193" s="2" t="s">
        <v>41</v>
      </c>
      <c r="F193" s="78" t="s">
        <v>0</v>
      </c>
      <c r="G193" s="2" t="s">
        <v>42</v>
      </c>
      <c r="H193" s="88"/>
      <c r="I193" s="2" t="s">
        <v>48</v>
      </c>
      <c r="K193" s="2" t="s">
        <v>114</v>
      </c>
      <c r="L193" t="s">
        <v>0</v>
      </c>
      <c r="M193" s="2" t="s">
        <v>116</v>
      </c>
      <c r="O193">
        <v>5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x14ac:dyDescent="0.2">
      <c r="A194" s="198">
        <v>187</v>
      </c>
      <c r="B194" s="65">
        <v>12</v>
      </c>
      <c r="C194">
        <v>11</v>
      </c>
      <c r="D194" s="197">
        <v>30975</v>
      </c>
      <c r="E194" s="2" t="s">
        <v>41</v>
      </c>
      <c r="F194" s="78" t="s">
        <v>0</v>
      </c>
      <c r="G194" s="2" t="s">
        <v>42</v>
      </c>
      <c r="H194" s="88"/>
      <c r="I194" s="2" t="s">
        <v>48</v>
      </c>
      <c r="K194" s="2" t="s">
        <v>113</v>
      </c>
      <c r="L194" t="s">
        <v>0</v>
      </c>
      <c r="M194" s="2" t="s">
        <v>94</v>
      </c>
      <c r="O194">
        <v>12</v>
      </c>
      <c r="P194" s="1" t="s">
        <v>1</v>
      </c>
      <c r="Q194">
        <v>9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x14ac:dyDescent="0.2">
      <c r="A195" s="198">
        <v>188</v>
      </c>
      <c r="B195" s="65">
        <v>12</v>
      </c>
      <c r="C195">
        <v>12</v>
      </c>
      <c r="D195" s="197">
        <v>30975</v>
      </c>
      <c r="E195" s="2" t="s">
        <v>41</v>
      </c>
      <c r="F195" s="78" t="s">
        <v>0</v>
      </c>
      <c r="G195" s="2" t="s">
        <v>42</v>
      </c>
      <c r="H195" s="88">
        <v>0</v>
      </c>
      <c r="I195" s="2" t="s">
        <v>48</v>
      </c>
      <c r="K195" s="2" t="s">
        <v>112</v>
      </c>
      <c r="L195" t="s">
        <v>0</v>
      </c>
      <c r="M195" s="2" t="s">
        <v>96</v>
      </c>
      <c r="O195">
        <v>7</v>
      </c>
      <c r="P195" s="1" t="s">
        <v>1</v>
      </c>
      <c r="Q195">
        <v>9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x14ac:dyDescent="0.2">
      <c r="A196" s="198">
        <v>189</v>
      </c>
      <c r="B196" s="65">
        <v>12</v>
      </c>
      <c r="C196">
        <v>13</v>
      </c>
      <c r="D196" s="197">
        <v>30975</v>
      </c>
      <c r="E196" s="2" t="s">
        <v>41</v>
      </c>
      <c r="F196" s="78" t="s">
        <v>0</v>
      </c>
      <c r="G196" s="2" t="s">
        <v>42</v>
      </c>
      <c r="H196" s="88">
        <v>0</v>
      </c>
      <c r="I196" s="2" t="s">
        <v>48</v>
      </c>
      <c r="K196" s="2" t="s">
        <v>112</v>
      </c>
      <c r="L196" t="s">
        <v>0</v>
      </c>
      <c r="M196" s="2" t="s">
        <v>95</v>
      </c>
      <c r="O196">
        <v>3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x14ac:dyDescent="0.2">
      <c r="A197" s="198">
        <v>190</v>
      </c>
      <c r="B197" s="65">
        <v>12</v>
      </c>
      <c r="C197">
        <v>14</v>
      </c>
      <c r="D197" s="197">
        <v>30975</v>
      </c>
      <c r="E197" s="2" t="s">
        <v>41</v>
      </c>
      <c r="F197" s="78" t="s">
        <v>0</v>
      </c>
      <c r="G197" s="2" t="s">
        <v>42</v>
      </c>
      <c r="H197" s="88"/>
      <c r="I197" s="2" t="s">
        <v>48</v>
      </c>
      <c r="K197" s="2" t="s">
        <v>115</v>
      </c>
      <c r="L197" t="s">
        <v>0</v>
      </c>
      <c r="M197" s="2" t="s">
        <v>116</v>
      </c>
      <c r="O197">
        <v>7</v>
      </c>
      <c r="P197" s="1" t="s">
        <v>1</v>
      </c>
      <c r="Q197">
        <v>4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x14ac:dyDescent="0.2">
      <c r="A198" s="198">
        <v>191</v>
      </c>
      <c r="B198" s="65">
        <v>12</v>
      </c>
      <c r="C198">
        <v>15</v>
      </c>
      <c r="D198" s="197">
        <v>30975</v>
      </c>
      <c r="E198" s="2" t="s">
        <v>41</v>
      </c>
      <c r="F198" s="78" t="s">
        <v>0</v>
      </c>
      <c r="G198" s="2" t="s">
        <v>42</v>
      </c>
      <c r="H198" s="88"/>
      <c r="I198" s="2" t="s">
        <v>48</v>
      </c>
      <c r="K198" s="2" t="s">
        <v>114</v>
      </c>
      <c r="L198" t="s">
        <v>0</v>
      </c>
      <c r="M198" s="2" t="s">
        <v>94</v>
      </c>
      <c r="O198">
        <v>4</v>
      </c>
      <c r="P198" s="1" t="s">
        <v>1</v>
      </c>
      <c r="Q198">
        <v>3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x14ac:dyDescent="0.2">
      <c r="A199" s="198">
        <v>192</v>
      </c>
      <c r="B199" s="65">
        <v>12</v>
      </c>
      <c r="C199">
        <v>16</v>
      </c>
      <c r="D199" s="197">
        <v>30975</v>
      </c>
      <c r="E199" s="2" t="s">
        <v>41</v>
      </c>
      <c r="F199" s="78" t="s">
        <v>0</v>
      </c>
      <c r="G199" s="2" t="s">
        <v>42</v>
      </c>
      <c r="H199" s="88"/>
      <c r="I199" s="2" t="s">
        <v>48</v>
      </c>
      <c r="K199" s="2" t="s">
        <v>113</v>
      </c>
      <c r="L199" t="s">
        <v>0</v>
      </c>
      <c r="M199" s="2" t="s">
        <v>96</v>
      </c>
      <c r="O199">
        <v>6</v>
      </c>
      <c r="P199" s="1" t="s">
        <v>1</v>
      </c>
      <c r="Q199">
        <v>6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x14ac:dyDescent="0.2">
      <c r="A200" s="198">
        <v>193</v>
      </c>
      <c r="B200" s="65">
        <v>13</v>
      </c>
      <c r="C200">
        <v>1</v>
      </c>
      <c r="D200" s="197">
        <v>30977</v>
      </c>
      <c r="E200" s="2" t="s">
        <v>39</v>
      </c>
      <c r="F200" s="78" t="s">
        <v>0</v>
      </c>
      <c r="G200" s="2" t="s">
        <v>34</v>
      </c>
      <c r="H200" s="88">
        <v>0</v>
      </c>
      <c r="I200" s="2" t="s">
        <v>48</v>
      </c>
      <c r="K200" s="2" t="s">
        <v>86</v>
      </c>
      <c r="L200" t="s">
        <v>0</v>
      </c>
      <c r="M200" s="2" t="s">
        <v>63</v>
      </c>
      <c r="O200">
        <v>5</v>
      </c>
      <c r="P200" s="1" t="s">
        <v>1</v>
      </c>
      <c r="Q200">
        <v>7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x14ac:dyDescent="0.2">
      <c r="A201" s="198">
        <v>194</v>
      </c>
      <c r="B201" s="65">
        <v>13</v>
      </c>
      <c r="C201">
        <v>2</v>
      </c>
      <c r="D201" s="197">
        <v>30977</v>
      </c>
      <c r="E201" s="2" t="s">
        <v>39</v>
      </c>
      <c r="F201" s="78" t="s">
        <v>0</v>
      </c>
      <c r="G201" s="2" t="s">
        <v>34</v>
      </c>
      <c r="H201" s="88"/>
      <c r="I201" s="2" t="s">
        <v>48</v>
      </c>
      <c r="K201" s="2" t="s">
        <v>87</v>
      </c>
      <c r="L201" t="s">
        <v>0</v>
      </c>
      <c r="M201" s="2" t="s">
        <v>65</v>
      </c>
      <c r="O201">
        <v>4</v>
      </c>
      <c r="P201" s="1" t="s">
        <v>1</v>
      </c>
      <c r="Q201">
        <v>4</v>
      </c>
      <c r="S201">
        <f t="shared" ref="S201:S216" si="36">IF(O201&gt;Q201,1,0)</f>
        <v>0</v>
      </c>
      <c r="T201">
        <f t="shared" ref="T201:T216" si="37">IF(ISNUMBER(Q201),IF(O201=Q201,1,0),0)</f>
        <v>1</v>
      </c>
      <c r="U201">
        <f t="shared" ref="U201:U216" si="38">IF(O201&lt;Q201,1,0)</f>
        <v>0</v>
      </c>
    </row>
    <row r="202" spans="1:21" x14ac:dyDescent="0.2">
      <c r="A202" s="198">
        <v>195</v>
      </c>
      <c r="B202" s="65">
        <v>13</v>
      </c>
      <c r="C202">
        <v>3</v>
      </c>
      <c r="D202" s="197">
        <v>30977</v>
      </c>
      <c r="E202" s="2" t="s">
        <v>39</v>
      </c>
      <c r="F202" s="78" t="s">
        <v>0</v>
      </c>
      <c r="G202" s="2" t="s">
        <v>34</v>
      </c>
      <c r="H202" s="88">
        <v>0</v>
      </c>
      <c r="I202" s="2" t="s">
        <v>48</v>
      </c>
      <c r="K202" s="2" t="s">
        <v>93</v>
      </c>
      <c r="L202" t="s">
        <v>0</v>
      </c>
      <c r="M202" s="2" t="s">
        <v>62</v>
      </c>
      <c r="O202">
        <v>0</v>
      </c>
      <c r="P202" s="1" t="s">
        <v>1</v>
      </c>
      <c r="Q202">
        <v>5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x14ac:dyDescent="0.2">
      <c r="A203" s="198">
        <v>196</v>
      </c>
      <c r="B203" s="65">
        <v>13</v>
      </c>
      <c r="C203">
        <v>4</v>
      </c>
      <c r="D203" s="197">
        <v>30977</v>
      </c>
      <c r="E203" s="2" t="s">
        <v>39</v>
      </c>
      <c r="F203" s="78" t="s">
        <v>0</v>
      </c>
      <c r="G203" s="2" t="s">
        <v>34</v>
      </c>
      <c r="H203" s="88"/>
      <c r="I203" s="2" t="s">
        <v>48</v>
      </c>
      <c r="K203" s="2" t="s">
        <v>88</v>
      </c>
      <c r="L203" t="s">
        <v>0</v>
      </c>
      <c r="M203" s="2" t="s">
        <v>64</v>
      </c>
      <c r="O203">
        <v>2</v>
      </c>
      <c r="P203" s="1" t="s">
        <v>1</v>
      </c>
      <c r="Q203">
        <v>2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x14ac:dyDescent="0.2">
      <c r="A204" s="198">
        <v>197</v>
      </c>
      <c r="B204" s="65">
        <v>13</v>
      </c>
      <c r="C204">
        <v>5</v>
      </c>
      <c r="D204" s="197">
        <v>30977</v>
      </c>
      <c r="E204" s="2" t="s">
        <v>39</v>
      </c>
      <c r="F204" s="78" t="s">
        <v>0</v>
      </c>
      <c r="G204" s="2" t="s">
        <v>34</v>
      </c>
      <c r="H204" s="88"/>
      <c r="I204" s="2" t="s">
        <v>48</v>
      </c>
      <c r="K204" s="2" t="s">
        <v>87</v>
      </c>
      <c r="L204" t="s">
        <v>0</v>
      </c>
      <c r="M204" s="2" t="s">
        <v>63</v>
      </c>
      <c r="O204">
        <v>4</v>
      </c>
      <c r="P204" s="1" t="s">
        <v>1</v>
      </c>
      <c r="Q204">
        <v>3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x14ac:dyDescent="0.2">
      <c r="A205" s="198">
        <v>198</v>
      </c>
      <c r="B205" s="65">
        <v>13</v>
      </c>
      <c r="C205">
        <v>6</v>
      </c>
      <c r="D205" s="197">
        <v>30977</v>
      </c>
      <c r="E205" s="2" t="s">
        <v>39</v>
      </c>
      <c r="F205" s="78" t="s">
        <v>0</v>
      </c>
      <c r="G205" s="2" t="s">
        <v>34</v>
      </c>
      <c r="H205" s="88">
        <v>0</v>
      </c>
      <c r="I205" s="2" t="s">
        <v>48</v>
      </c>
      <c r="K205" s="2" t="s">
        <v>93</v>
      </c>
      <c r="L205" t="s">
        <v>0</v>
      </c>
      <c r="M205" s="2" t="s">
        <v>65</v>
      </c>
      <c r="O205">
        <v>3</v>
      </c>
      <c r="P205" s="1" t="s">
        <v>1</v>
      </c>
      <c r="Q205">
        <v>8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x14ac:dyDescent="0.2">
      <c r="A206" s="198">
        <v>199</v>
      </c>
      <c r="B206" s="65">
        <v>13</v>
      </c>
      <c r="C206">
        <v>7</v>
      </c>
      <c r="D206" s="197">
        <v>30977</v>
      </c>
      <c r="E206" s="2" t="s">
        <v>39</v>
      </c>
      <c r="F206" s="78" t="s">
        <v>0</v>
      </c>
      <c r="G206" s="2" t="s">
        <v>34</v>
      </c>
      <c r="H206" s="88">
        <v>0</v>
      </c>
      <c r="I206" s="2" t="s">
        <v>48</v>
      </c>
      <c r="K206" s="2" t="s">
        <v>88</v>
      </c>
      <c r="L206" t="s">
        <v>0</v>
      </c>
      <c r="M206" s="2" t="s">
        <v>62</v>
      </c>
      <c r="O206">
        <v>4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x14ac:dyDescent="0.2">
      <c r="A207" s="198">
        <v>200</v>
      </c>
      <c r="B207" s="65">
        <v>13</v>
      </c>
      <c r="C207">
        <v>8</v>
      </c>
      <c r="D207" s="197">
        <v>30977</v>
      </c>
      <c r="E207" s="2" t="s">
        <v>39</v>
      </c>
      <c r="F207" s="78" t="s">
        <v>0</v>
      </c>
      <c r="G207" s="2" t="s">
        <v>34</v>
      </c>
      <c r="H207" s="88">
        <v>0</v>
      </c>
      <c r="I207" s="2" t="s">
        <v>48</v>
      </c>
      <c r="K207" s="2" t="s">
        <v>86</v>
      </c>
      <c r="L207" t="s">
        <v>0</v>
      </c>
      <c r="M207" s="2" t="s">
        <v>64</v>
      </c>
      <c r="O207">
        <v>1</v>
      </c>
      <c r="P207" s="1" t="s">
        <v>1</v>
      </c>
      <c r="Q207">
        <v>5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x14ac:dyDescent="0.2">
      <c r="A208" s="198">
        <v>201</v>
      </c>
      <c r="B208" s="65">
        <v>13</v>
      </c>
      <c r="C208">
        <v>9</v>
      </c>
      <c r="D208" s="197">
        <v>30977</v>
      </c>
      <c r="E208" s="2" t="s">
        <v>39</v>
      </c>
      <c r="F208" s="78" t="s">
        <v>0</v>
      </c>
      <c r="G208" s="2" t="s">
        <v>34</v>
      </c>
      <c r="H208" s="88">
        <v>0</v>
      </c>
      <c r="I208" s="2" t="s">
        <v>48</v>
      </c>
      <c r="K208" s="2" t="s">
        <v>88</v>
      </c>
      <c r="L208" t="s">
        <v>0</v>
      </c>
      <c r="M208" s="2" t="s">
        <v>65</v>
      </c>
      <c r="O208">
        <v>1</v>
      </c>
      <c r="P208" s="1" t="s">
        <v>1</v>
      </c>
      <c r="Q208">
        <v>5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x14ac:dyDescent="0.2">
      <c r="A209" s="198">
        <v>202</v>
      </c>
      <c r="B209" s="65">
        <v>13</v>
      </c>
      <c r="C209">
        <v>10</v>
      </c>
      <c r="D209" s="197">
        <v>30977</v>
      </c>
      <c r="E209" s="2" t="s">
        <v>39</v>
      </c>
      <c r="F209" s="78" t="s">
        <v>0</v>
      </c>
      <c r="G209" s="2" t="s">
        <v>34</v>
      </c>
      <c r="H209" s="88">
        <v>0</v>
      </c>
      <c r="I209" s="2" t="s">
        <v>48</v>
      </c>
      <c r="K209" s="2" t="s">
        <v>93</v>
      </c>
      <c r="L209" t="s">
        <v>0</v>
      </c>
      <c r="M209" s="2" t="s">
        <v>63</v>
      </c>
      <c r="O209">
        <v>4</v>
      </c>
      <c r="P209" s="1" t="s">
        <v>1</v>
      </c>
      <c r="Q209">
        <v>13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x14ac:dyDescent="0.2">
      <c r="A210" s="198">
        <v>203</v>
      </c>
      <c r="B210" s="65">
        <v>13</v>
      </c>
      <c r="C210">
        <v>11</v>
      </c>
      <c r="D210" s="197">
        <v>30977</v>
      </c>
      <c r="E210" s="2" t="s">
        <v>39</v>
      </c>
      <c r="F210" s="78" t="s">
        <v>0</v>
      </c>
      <c r="G210" s="2" t="s">
        <v>34</v>
      </c>
      <c r="H210" s="88">
        <v>0</v>
      </c>
      <c r="I210" s="2" t="s">
        <v>48</v>
      </c>
      <c r="K210" s="2" t="s">
        <v>87</v>
      </c>
      <c r="L210" t="s">
        <v>0</v>
      </c>
      <c r="M210" s="2" t="s">
        <v>64</v>
      </c>
      <c r="O210">
        <v>1</v>
      </c>
      <c r="P210" s="1" t="s">
        <v>1</v>
      </c>
      <c r="Q210">
        <v>8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x14ac:dyDescent="0.2">
      <c r="A211" s="198">
        <v>204</v>
      </c>
      <c r="B211" s="65">
        <v>13</v>
      </c>
      <c r="C211">
        <v>12</v>
      </c>
      <c r="D211" s="197">
        <v>30977</v>
      </c>
      <c r="E211" s="2" t="s">
        <v>39</v>
      </c>
      <c r="F211" s="78" t="s">
        <v>0</v>
      </c>
      <c r="G211" s="2" t="s">
        <v>34</v>
      </c>
      <c r="H211" s="88"/>
      <c r="I211" s="2" t="s">
        <v>48</v>
      </c>
      <c r="K211" s="2" t="s">
        <v>86</v>
      </c>
      <c r="L211" t="s">
        <v>0</v>
      </c>
      <c r="M211" s="2" t="s">
        <v>62</v>
      </c>
      <c r="O211">
        <v>3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x14ac:dyDescent="0.2">
      <c r="A212" s="198">
        <v>205</v>
      </c>
      <c r="B212" s="65">
        <v>13</v>
      </c>
      <c r="C212">
        <v>13</v>
      </c>
      <c r="D212" s="197">
        <v>30977</v>
      </c>
      <c r="E212" s="2" t="s">
        <v>39</v>
      </c>
      <c r="F212" s="78" t="s">
        <v>0</v>
      </c>
      <c r="G212" s="2" t="s">
        <v>34</v>
      </c>
      <c r="H212" s="88">
        <v>0</v>
      </c>
      <c r="I212" s="2" t="s">
        <v>48</v>
      </c>
      <c r="K212" s="2" t="s">
        <v>86</v>
      </c>
      <c r="L212" t="s">
        <v>0</v>
      </c>
      <c r="M212" s="2" t="s">
        <v>65</v>
      </c>
      <c r="O212">
        <v>1</v>
      </c>
      <c r="P212" s="1" t="s">
        <v>1</v>
      </c>
      <c r="Q212">
        <v>9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x14ac:dyDescent="0.2">
      <c r="A213" s="198">
        <v>206</v>
      </c>
      <c r="B213" s="65">
        <v>13</v>
      </c>
      <c r="C213">
        <v>14</v>
      </c>
      <c r="D213" s="197">
        <v>30977</v>
      </c>
      <c r="E213" s="2" t="s">
        <v>39</v>
      </c>
      <c r="F213" s="78" t="s">
        <v>0</v>
      </c>
      <c r="G213" s="2" t="s">
        <v>34</v>
      </c>
      <c r="H213" s="88"/>
      <c r="I213" s="2" t="s">
        <v>48</v>
      </c>
      <c r="K213" s="2" t="s">
        <v>88</v>
      </c>
      <c r="L213" t="s">
        <v>0</v>
      </c>
      <c r="M213" s="2" t="s">
        <v>63</v>
      </c>
      <c r="O213">
        <v>2</v>
      </c>
      <c r="P213" s="1" t="s">
        <v>1</v>
      </c>
      <c r="Q213">
        <v>0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x14ac:dyDescent="0.2">
      <c r="A214" s="198">
        <v>207</v>
      </c>
      <c r="B214" s="65">
        <v>13</v>
      </c>
      <c r="C214">
        <v>15</v>
      </c>
      <c r="D214" s="197">
        <v>30977</v>
      </c>
      <c r="E214" s="2" t="s">
        <v>39</v>
      </c>
      <c r="F214" s="78" t="s">
        <v>0</v>
      </c>
      <c r="G214" s="2" t="s">
        <v>34</v>
      </c>
      <c r="H214" s="88">
        <v>0</v>
      </c>
      <c r="I214" s="2" t="s">
        <v>48</v>
      </c>
      <c r="K214" s="2" t="s">
        <v>93</v>
      </c>
      <c r="L214" t="s">
        <v>0</v>
      </c>
      <c r="M214" s="2" t="s">
        <v>64</v>
      </c>
      <c r="O214">
        <v>4</v>
      </c>
      <c r="P214" s="1" t="s">
        <v>1</v>
      </c>
      <c r="Q214">
        <v>5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x14ac:dyDescent="0.2">
      <c r="A215" s="198">
        <v>208</v>
      </c>
      <c r="B215" s="65">
        <v>13</v>
      </c>
      <c r="C215">
        <v>16</v>
      </c>
      <c r="D215" s="197">
        <v>30977</v>
      </c>
      <c r="E215" s="2" t="s">
        <v>39</v>
      </c>
      <c r="F215" s="78" t="s">
        <v>0</v>
      </c>
      <c r="G215" s="2" t="s">
        <v>34</v>
      </c>
      <c r="H215" s="88">
        <v>0</v>
      </c>
      <c r="I215" s="2" t="s">
        <v>48</v>
      </c>
      <c r="K215" s="2" t="s">
        <v>87</v>
      </c>
      <c r="L215" t="s">
        <v>0</v>
      </c>
      <c r="M215" s="2" t="s">
        <v>62</v>
      </c>
      <c r="O215">
        <v>4</v>
      </c>
      <c r="P215" s="1" t="s">
        <v>1</v>
      </c>
      <c r="Q215">
        <v>8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x14ac:dyDescent="0.2">
      <c r="A216" s="198">
        <v>209</v>
      </c>
      <c r="B216" s="65">
        <v>14</v>
      </c>
      <c r="C216">
        <v>1</v>
      </c>
      <c r="D216" s="197">
        <v>30978</v>
      </c>
      <c r="E216" s="2" t="s">
        <v>34</v>
      </c>
      <c r="F216" s="78" t="s">
        <v>0</v>
      </c>
      <c r="G216" s="2" t="s">
        <v>40</v>
      </c>
      <c r="H216" s="88"/>
      <c r="I216" s="2" t="s">
        <v>48</v>
      </c>
      <c r="K216" s="2" t="s">
        <v>63</v>
      </c>
      <c r="L216" t="s">
        <v>0</v>
      </c>
      <c r="M216" s="2" t="s">
        <v>92</v>
      </c>
      <c r="O216">
        <v>9</v>
      </c>
      <c r="P216" s="1" t="s">
        <v>1</v>
      </c>
      <c r="Q216">
        <v>9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x14ac:dyDescent="0.2">
      <c r="A217" s="198">
        <v>210</v>
      </c>
      <c r="B217" s="65">
        <v>14</v>
      </c>
      <c r="C217">
        <v>2</v>
      </c>
      <c r="D217" s="197">
        <v>30978</v>
      </c>
      <c r="E217" s="2" t="s">
        <v>34</v>
      </c>
      <c r="F217" s="78" t="s">
        <v>0</v>
      </c>
      <c r="G217" s="2" t="s">
        <v>40</v>
      </c>
      <c r="H217" s="88"/>
      <c r="I217" s="2" t="s">
        <v>48</v>
      </c>
      <c r="K217" s="2" t="s">
        <v>65</v>
      </c>
      <c r="L217" t="s">
        <v>0</v>
      </c>
      <c r="M217" s="2" t="s">
        <v>93</v>
      </c>
      <c r="O217">
        <v>5</v>
      </c>
      <c r="P217" s="1" t="s">
        <v>1</v>
      </c>
      <c r="Q217">
        <v>3</v>
      </c>
      <c r="S217">
        <f t="shared" ref="S217:S232" si="39">IF(O217&gt;Q217,1,0)</f>
        <v>1</v>
      </c>
      <c r="T217">
        <f t="shared" ref="T217:T232" si="40">IF(ISNUMBER(Q217),IF(O217=Q217,1,0),0)</f>
        <v>0</v>
      </c>
      <c r="U217">
        <f t="shared" ref="U217:U232" si="41">IF(O217&lt;Q217,1,0)</f>
        <v>0</v>
      </c>
    </row>
    <row r="218" spans="1:21" x14ac:dyDescent="0.2">
      <c r="A218" s="198">
        <v>211</v>
      </c>
      <c r="B218" s="65">
        <v>14</v>
      </c>
      <c r="C218">
        <v>3</v>
      </c>
      <c r="D218" s="197">
        <v>30978</v>
      </c>
      <c r="E218" s="2" t="s">
        <v>34</v>
      </c>
      <c r="F218" s="78" t="s">
        <v>0</v>
      </c>
      <c r="G218" s="2" t="s">
        <v>40</v>
      </c>
      <c r="H218" s="88"/>
      <c r="I218" s="2" t="s">
        <v>48</v>
      </c>
      <c r="K218" s="2" t="s">
        <v>64</v>
      </c>
      <c r="L218" t="s">
        <v>0</v>
      </c>
      <c r="M218" s="2" t="s">
        <v>117</v>
      </c>
      <c r="O218">
        <v>8</v>
      </c>
      <c r="P218" s="1" t="s">
        <v>1</v>
      </c>
      <c r="Q218">
        <v>2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x14ac:dyDescent="0.2">
      <c r="A219" s="198">
        <v>212</v>
      </c>
      <c r="B219" s="65">
        <v>14</v>
      </c>
      <c r="C219">
        <v>4</v>
      </c>
      <c r="D219" s="197">
        <v>30978</v>
      </c>
      <c r="E219" s="2" t="s">
        <v>34</v>
      </c>
      <c r="F219" s="78" t="s">
        <v>0</v>
      </c>
      <c r="G219" s="2" t="s">
        <v>40</v>
      </c>
      <c r="H219" s="88"/>
      <c r="I219" s="2" t="s">
        <v>48</v>
      </c>
      <c r="K219" s="2" t="s">
        <v>62</v>
      </c>
      <c r="L219" t="s">
        <v>0</v>
      </c>
      <c r="M219" s="2" t="s">
        <v>90</v>
      </c>
      <c r="O219">
        <v>6</v>
      </c>
      <c r="P219" s="1" t="s">
        <v>1</v>
      </c>
      <c r="Q219">
        <v>5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x14ac:dyDescent="0.2">
      <c r="A220" s="198">
        <v>213</v>
      </c>
      <c r="B220" s="65">
        <v>14</v>
      </c>
      <c r="C220">
        <v>5</v>
      </c>
      <c r="D220" s="197">
        <v>30978</v>
      </c>
      <c r="E220" s="2" t="s">
        <v>34</v>
      </c>
      <c r="F220" s="78" t="s">
        <v>0</v>
      </c>
      <c r="G220" s="2" t="s">
        <v>40</v>
      </c>
      <c r="H220" s="88"/>
      <c r="I220" s="2" t="s">
        <v>48</v>
      </c>
      <c r="K220" s="2" t="s">
        <v>65</v>
      </c>
      <c r="L220" t="s">
        <v>0</v>
      </c>
      <c r="M220" s="2" t="s">
        <v>92</v>
      </c>
      <c r="O220">
        <v>11</v>
      </c>
      <c r="P220" s="1" t="s">
        <v>1</v>
      </c>
      <c r="Q220">
        <v>3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x14ac:dyDescent="0.2">
      <c r="A221" s="198">
        <v>214</v>
      </c>
      <c r="B221" s="65">
        <v>14</v>
      </c>
      <c r="C221">
        <v>6</v>
      </c>
      <c r="D221" s="197">
        <v>30978</v>
      </c>
      <c r="E221" s="2" t="s">
        <v>34</v>
      </c>
      <c r="F221" s="78" t="s">
        <v>0</v>
      </c>
      <c r="G221" s="2" t="s">
        <v>40</v>
      </c>
      <c r="H221" s="88"/>
      <c r="I221" s="2" t="s">
        <v>48</v>
      </c>
      <c r="K221" s="2" t="s">
        <v>64</v>
      </c>
      <c r="L221" t="s">
        <v>0</v>
      </c>
      <c r="M221" s="2" t="s">
        <v>93</v>
      </c>
      <c r="O221">
        <v>3</v>
      </c>
      <c r="P221" s="1" t="s">
        <v>1</v>
      </c>
      <c r="Q221">
        <v>3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x14ac:dyDescent="0.2">
      <c r="A222" s="198">
        <v>215</v>
      </c>
      <c r="B222" s="65">
        <v>14</v>
      </c>
      <c r="C222">
        <v>7</v>
      </c>
      <c r="D222" s="197">
        <v>30978</v>
      </c>
      <c r="E222" s="2" t="s">
        <v>34</v>
      </c>
      <c r="F222" s="78" t="s">
        <v>0</v>
      </c>
      <c r="G222" s="2" t="s">
        <v>40</v>
      </c>
      <c r="H222" s="88"/>
      <c r="I222" s="2" t="s">
        <v>48</v>
      </c>
      <c r="K222" s="2" t="s">
        <v>62</v>
      </c>
      <c r="L222" t="s">
        <v>0</v>
      </c>
      <c r="M222" s="2" t="s">
        <v>117</v>
      </c>
      <c r="O222">
        <v>4</v>
      </c>
      <c r="P222" s="1" t="s">
        <v>1</v>
      </c>
      <c r="Q222">
        <v>1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x14ac:dyDescent="0.2">
      <c r="A223" s="198">
        <v>216</v>
      </c>
      <c r="B223" s="65">
        <v>14</v>
      </c>
      <c r="C223">
        <v>8</v>
      </c>
      <c r="D223" s="197">
        <v>30978</v>
      </c>
      <c r="E223" s="2" t="s">
        <v>34</v>
      </c>
      <c r="F223" s="78" t="s">
        <v>0</v>
      </c>
      <c r="G223" s="2" t="s">
        <v>40</v>
      </c>
      <c r="H223" s="88"/>
      <c r="I223" s="2" t="s">
        <v>48</v>
      </c>
      <c r="K223" s="2" t="s">
        <v>63</v>
      </c>
      <c r="L223" t="s">
        <v>0</v>
      </c>
      <c r="M223" s="2" t="s">
        <v>90</v>
      </c>
      <c r="O223">
        <v>11</v>
      </c>
      <c r="P223" s="1" t="s">
        <v>1</v>
      </c>
      <c r="Q223">
        <v>2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x14ac:dyDescent="0.2">
      <c r="A224" s="198">
        <v>217</v>
      </c>
      <c r="B224" s="65">
        <v>14</v>
      </c>
      <c r="C224">
        <v>9</v>
      </c>
      <c r="D224" s="197">
        <v>30978</v>
      </c>
      <c r="E224" s="2" t="s">
        <v>34</v>
      </c>
      <c r="F224" s="78" t="s">
        <v>0</v>
      </c>
      <c r="G224" s="2" t="s">
        <v>40</v>
      </c>
      <c r="H224" s="88"/>
      <c r="I224" s="2" t="s">
        <v>48</v>
      </c>
      <c r="K224" s="2" t="s">
        <v>62</v>
      </c>
      <c r="L224" t="s">
        <v>0</v>
      </c>
      <c r="M224" s="2" t="s">
        <v>93</v>
      </c>
      <c r="O224">
        <v>6</v>
      </c>
      <c r="P224" s="1" t="s">
        <v>1</v>
      </c>
      <c r="Q224">
        <v>3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x14ac:dyDescent="0.2">
      <c r="A225" s="198">
        <v>218</v>
      </c>
      <c r="B225" s="65">
        <v>14</v>
      </c>
      <c r="C225">
        <v>10</v>
      </c>
      <c r="D225" s="197">
        <v>30978</v>
      </c>
      <c r="E225" s="2" t="s">
        <v>34</v>
      </c>
      <c r="F225" s="78" t="s">
        <v>0</v>
      </c>
      <c r="G225" s="2" t="s">
        <v>40</v>
      </c>
      <c r="H225" s="88"/>
      <c r="I225" s="2" t="s">
        <v>48</v>
      </c>
      <c r="K225" s="2" t="s">
        <v>64</v>
      </c>
      <c r="L225" t="s">
        <v>0</v>
      </c>
      <c r="M225" s="2" t="s">
        <v>92</v>
      </c>
      <c r="O225">
        <v>8</v>
      </c>
      <c r="P225" s="1" t="s">
        <v>1</v>
      </c>
      <c r="Q225">
        <v>4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x14ac:dyDescent="0.2">
      <c r="A226" s="198">
        <v>219</v>
      </c>
      <c r="B226" s="65">
        <v>14</v>
      </c>
      <c r="C226">
        <v>11</v>
      </c>
      <c r="D226" s="197">
        <v>30978</v>
      </c>
      <c r="E226" s="2" t="s">
        <v>34</v>
      </c>
      <c r="F226" s="78" t="s">
        <v>0</v>
      </c>
      <c r="G226" s="2" t="s">
        <v>40</v>
      </c>
      <c r="H226" s="88"/>
      <c r="I226" s="2" t="s">
        <v>48</v>
      </c>
      <c r="K226" s="2" t="s">
        <v>65</v>
      </c>
      <c r="L226" t="s">
        <v>0</v>
      </c>
      <c r="M226" s="2" t="s">
        <v>90</v>
      </c>
      <c r="O226">
        <v>14</v>
      </c>
      <c r="P226" s="1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x14ac:dyDescent="0.2">
      <c r="A227" s="198">
        <v>220</v>
      </c>
      <c r="B227" s="65">
        <v>14</v>
      </c>
      <c r="C227">
        <v>12</v>
      </c>
      <c r="D227" s="197">
        <v>30978</v>
      </c>
      <c r="E227" s="2" t="s">
        <v>34</v>
      </c>
      <c r="F227" s="78" t="s">
        <v>0</v>
      </c>
      <c r="G227" s="2" t="s">
        <v>40</v>
      </c>
      <c r="H227" s="88"/>
      <c r="I227" s="2" t="s">
        <v>48</v>
      </c>
      <c r="K227" s="2" t="s">
        <v>63</v>
      </c>
      <c r="L227" t="s">
        <v>0</v>
      </c>
      <c r="M227" s="2" t="s">
        <v>117</v>
      </c>
      <c r="O227">
        <v>12</v>
      </c>
      <c r="P227" s="1" t="s">
        <v>1</v>
      </c>
      <c r="Q227">
        <v>4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x14ac:dyDescent="0.2">
      <c r="A228" s="198">
        <v>221</v>
      </c>
      <c r="B228" s="65">
        <v>14</v>
      </c>
      <c r="C228">
        <v>13</v>
      </c>
      <c r="D228" s="197">
        <v>30978</v>
      </c>
      <c r="E228" s="2" t="s">
        <v>34</v>
      </c>
      <c r="F228" s="78" t="s">
        <v>0</v>
      </c>
      <c r="G228" s="2" t="s">
        <v>40</v>
      </c>
      <c r="H228" s="88"/>
      <c r="I228" s="2" t="s">
        <v>48</v>
      </c>
      <c r="K228" s="2" t="s">
        <v>63</v>
      </c>
      <c r="L228" t="s">
        <v>0</v>
      </c>
      <c r="M228" s="2" t="s">
        <v>93</v>
      </c>
      <c r="O228">
        <v>4</v>
      </c>
      <c r="P228" s="1" t="s">
        <v>1</v>
      </c>
      <c r="Q228">
        <v>4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x14ac:dyDescent="0.2">
      <c r="A229" s="198">
        <v>222</v>
      </c>
      <c r="B229" s="65">
        <v>14</v>
      </c>
      <c r="C229">
        <v>14</v>
      </c>
      <c r="D229" s="197">
        <v>30978</v>
      </c>
      <c r="E229" s="2" t="s">
        <v>34</v>
      </c>
      <c r="F229" s="78" t="s">
        <v>0</v>
      </c>
      <c r="G229" s="2" t="s">
        <v>40</v>
      </c>
      <c r="H229" s="88"/>
      <c r="I229" s="2" t="s">
        <v>48</v>
      </c>
      <c r="K229" s="2" t="s">
        <v>62</v>
      </c>
      <c r="L229" t="s">
        <v>0</v>
      </c>
      <c r="M229" s="2" t="s">
        <v>92</v>
      </c>
      <c r="O229">
        <v>7</v>
      </c>
      <c r="P229" s="1" t="s">
        <v>1</v>
      </c>
      <c r="Q229">
        <v>5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x14ac:dyDescent="0.2">
      <c r="A230" s="198">
        <v>223</v>
      </c>
      <c r="B230" s="65">
        <v>14</v>
      </c>
      <c r="C230">
        <v>15</v>
      </c>
      <c r="D230" s="197">
        <v>30978</v>
      </c>
      <c r="E230" s="2" t="s">
        <v>34</v>
      </c>
      <c r="F230" s="78" t="s">
        <v>0</v>
      </c>
      <c r="G230" s="2" t="s">
        <v>40</v>
      </c>
      <c r="H230" s="88"/>
      <c r="I230" s="2" t="s">
        <v>48</v>
      </c>
      <c r="K230" s="2" t="s">
        <v>64</v>
      </c>
      <c r="L230" t="s">
        <v>0</v>
      </c>
      <c r="M230" s="2" t="s">
        <v>90</v>
      </c>
      <c r="O230">
        <v>14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x14ac:dyDescent="0.2">
      <c r="A231" s="198">
        <v>224</v>
      </c>
      <c r="B231" s="65">
        <v>14</v>
      </c>
      <c r="C231">
        <v>16</v>
      </c>
      <c r="D231" s="197">
        <v>30978</v>
      </c>
      <c r="E231" s="2" t="s">
        <v>34</v>
      </c>
      <c r="F231" s="78" t="s">
        <v>0</v>
      </c>
      <c r="G231" s="2" t="s">
        <v>40</v>
      </c>
      <c r="H231" s="88"/>
      <c r="I231" s="2" t="s">
        <v>48</v>
      </c>
      <c r="K231" s="2" t="s">
        <v>65</v>
      </c>
      <c r="L231" t="s">
        <v>0</v>
      </c>
      <c r="M231" s="2" t="s">
        <v>117</v>
      </c>
      <c r="O231">
        <v>13</v>
      </c>
      <c r="P231" s="1" t="s">
        <v>1</v>
      </c>
      <c r="Q231">
        <v>2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x14ac:dyDescent="0.2">
      <c r="A232" s="198">
        <v>225</v>
      </c>
      <c r="B232" s="65">
        <v>15</v>
      </c>
      <c r="C232">
        <v>1</v>
      </c>
      <c r="D232" s="197">
        <v>30979</v>
      </c>
      <c r="E232" s="2" t="s">
        <v>36</v>
      </c>
      <c r="F232" s="78" t="s">
        <v>0</v>
      </c>
      <c r="G232" s="2" t="s">
        <v>47</v>
      </c>
      <c r="H232" s="88"/>
      <c r="I232" s="2" t="s">
        <v>48</v>
      </c>
      <c r="K232" s="2" t="s">
        <v>70</v>
      </c>
      <c r="L232" t="s">
        <v>0</v>
      </c>
      <c r="M232" s="2" t="s">
        <v>78</v>
      </c>
      <c r="O232">
        <v>4</v>
      </c>
      <c r="P232" s="1" t="s">
        <v>1</v>
      </c>
      <c r="Q232">
        <v>2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x14ac:dyDescent="0.2">
      <c r="A233" s="198">
        <v>226</v>
      </c>
      <c r="B233" s="65">
        <v>15</v>
      </c>
      <c r="C233">
        <v>2</v>
      </c>
      <c r="D233" s="197">
        <v>30979</v>
      </c>
      <c r="E233" s="2" t="s">
        <v>36</v>
      </c>
      <c r="F233" s="78" t="s">
        <v>0</v>
      </c>
      <c r="G233" s="2" t="s">
        <v>47</v>
      </c>
      <c r="H233" s="88"/>
      <c r="I233" s="2" t="s">
        <v>48</v>
      </c>
      <c r="K233" s="2" t="s">
        <v>73</v>
      </c>
      <c r="L233" t="s">
        <v>0</v>
      </c>
      <c r="M233" s="2" t="s">
        <v>80</v>
      </c>
      <c r="O233">
        <v>6</v>
      </c>
      <c r="P233" s="1" t="s">
        <v>1</v>
      </c>
      <c r="Q233">
        <v>6</v>
      </c>
      <c r="S233">
        <f t="shared" ref="S233:S248" si="42">IF(O233&gt;Q233,1,0)</f>
        <v>0</v>
      </c>
      <c r="T233">
        <f t="shared" ref="T233:T248" si="43">IF(ISNUMBER(Q233),IF(O233=Q233,1,0),0)</f>
        <v>1</v>
      </c>
      <c r="U233">
        <f t="shared" ref="U233:U248" si="44">IF(O233&lt;Q233,1,0)</f>
        <v>0</v>
      </c>
    </row>
    <row r="234" spans="1:21" x14ac:dyDescent="0.2">
      <c r="A234" s="198">
        <v>227</v>
      </c>
      <c r="B234" s="65">
        <v>15</v>
      </c>
      <c r="C234">
        <v>3</v>
      </c>
      <c r="D234" s="197">
        <v>30979</v>
      </c>
      <c r="E234" s="2" t="s">
        <v>36</v>
      </c>
      <c r="F234" s="78" t="s">
        <v>0</v>
      </c>
      <c r="G234" s="2" t="s">
        <v>47</v>
      </c>
      <c r="H234" s="88">
        <v>0</v>
      </c>
      <c r="I234" s="2" t="s">
        <v>48</v>
      </c>
      <c r="K234" s="2" t="s">
        <v>72</v>
      </c>
      <c r="L234" t="s">
        <v>0</v>
      </c>
      <c r="M234" s="2" t="s">
        <v>79</v>
      </c>
      <c r="O234">
        <v>2</v>
      </c>
      <c r="P234" s="1" t="s">
        <v>1</v>
      </c>
      <c r="Q234">
        <v>3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x14ac:dyDescent="0.2">
      <c r="A235" s="198">
        <v>228</v>
      </c>
      <c r="B235" s="65">
        <v>15</v>
      </c>
      <c r="C235">
        <v>4</v>
      </c>
      <c r="D235" s="197">
        <v>30979</v>
      </c>
      <c r="E235" s="2" t="s">
        <v>36</v>
      </c>
      <c r="F235" s="78" t="s">
        <v>0</v>
      </c>
      <c r="G235" s="2" t="s">
        <v>47</v>
      </c>
      <c r="H235" s="88"/>
      <c r="I235" s="2" t="s">
        <v>48</v>
      </c>
      <c r="K235" s="2" t="s">
        <v>71</v>
      </c>
      <c r="L235" t="s">
        <v>0</v>
      </c>
      <c r="M235" s="2" t="s">
        <v>81</v>
      </c>
      <c r="O235">
        <v>6</v>
      </c>
      <c r="P235" s="1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x14ac:dyDescent="0.2">
      <c r="A236" s="198">
        <v>229</v>
      </c>
      <c r="B236" s="65">
        <v>15</v>
      </c>
      <c r="C236">
        <v>5</v>
      </c>
      <c r="D236" s="197">
        <v>30979</v>
      </c>
      <c r="E236" s="2" t="s">
        <v>36</v>
      </c>
      <c r="F236" s="78" t="s">
        <v>0</v>
      </c>
      <c r="G236" s="2" t="s">
        <v>47</v>
      </c>
      <c r="H236" s="88"/>
      <c r="I236" s="2" t="s">
        <v>48</v>
      </c>
      <c r="K236" s="2" t="s">
        <v>73</v>
      </c>
      <c r="L236" t="s">
        <v>0</v>
      </c>
      <c r="M236" s="2" t="s">
        <v>78</v>
      </c>
      <c r="O236">
        <v>4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x14ac:dyDescent="0.2">
      <c r="A237" s="198">
        <v>230</v>
      </c>
      <c r="B237" s="65">
        <v>15</v>
      </c>
      <c r="C237">
        <v>6</v>
      </c>
      <c r="D237" s="197">
        <v>30979</v>
      </c>
      <c r="E237" s="2" t="s">
        <v>36</v>
      </c>
      <c r="F237" s="78" t="s">
        <v>0</v>
      </c>
      <c r="G237" s="2" t="s">
        <v>47</v>
      </c>
      <c r="H237" s="88"/>
      <c r="I237" s="2" t="s">
        <v>48</v>
      </c>
      <c r="K237" s="2" t="s">
        <v>72</v>
      </c>
      <c r="L237" t="s">
        <v>0</v>
      </c>
      <c r="M237" s="2" t="s">
        <v>80</v>
      </c>
      <c r="O237">
        <v>12</v>
      </c>
      <c r="P237" s="1" t="s">
        <v>1</v>
      </c>
      <c r="Q237">
        <v>6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x14ac:dyDescent="0.2">
      <c r="A238" s="198">
        <v>231</v>
      </c>
      <c r="B238" s="65">
        <v>15</v>
      </c>
      <c r="C238">
        <v>7</v>
      </c>
      <c r="D238" s="197">
        <v>30979</v>
      </c>
      <c r="E238" s="2" t="s">
        <v>36</v>
      </c>
      <c r="F238" s="78" t="s">
        <v>0</v>
      </c>
      <c r="G238" s="2" t="s">
        <v>47</v>
      </c>
      <c r="H238" s="88"/>
      <c r="I238" s="2" t="s">
        <v>48</v>
      </c>
      <c r="K238" s="2" t="s">
        <v>71</v>
      </c>
      <c r="L238" t="s">
        <v>0</v>
      </c>
      <c r="M238" s="2" t="s">
        <v>79</v>
      </c>
      <c r="O238">
        <v>2</v>
      </c>
      <c r="P238" s="1" t="s">
        <v>1</v>
      </c>
      <c r="Q238">
        <v>2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x14ac:dyDescent="0.2">
      <c r="A239" s="198">
        <v>232</v>
      </c>
      <c r="B239" s="65">
        <v>15</v>
      </c>
      <c r="C239">
        <v>8</v>
      </c>
      <c r="D239" s="197">
        <v>30979</v>
      </c>
      <c r="E239" s="2" t="s">
        <v>36</v>
      </c>
      <c r="F239" s="78" t="s">
        <v>0</v>
      </c>
      <c r="G239" s="2" t="s">
        <v>47</v>
      </c>
      <c r="H239" s="88">
        <v>0</v>
      </c>
      <c r="I239" s="2" t="s">
        <v>48</v>
      </c>
      <c r="K239" s="2" t="s">
        <v>70</v>
      </c>
      <c r="L239" t="s">
        <v>0</v>
      </c>
      <c r="M239" s="2" t="s">
        <v>81</v>
      </c>
      <c r="O239">
        <v>2</v>
      </c>
      <c r="P239" s="1" t="s">
        <v>1</v>
      </c>
      <c r="Q239">
        <v>3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x14ac:dyDescent="0.2">
      <c r="A240" s="198">
        <v>233</v>
      </c>
      <c r="B240" s="65">
        <v>15</v>
      </c>
      <c r="C240">
        <v>9</v>
      </c>
      <c r="D240" s="197">
        <v>30979</v>
      </c>
      <c r="E240" s="2" t="s">
        <v>36</v>
      </c>
      <c r="F240" s="78" t="s">
        <v>0</v>
      </c>
      <c r="G240" s="2" t="s">
        <v>47</v>
      </c>
      <c r="H240" s="88"/>
      <c r="I240" s="2" t="s">
        <v>48</v>
      </c>
      <c r="K240" s="2" t="s">
        <v>71</v>
      </c>
      <c r="L240" t="s">
        <v>0</v>
      </c>
      <c r="M240" s="2" t="s">
        <v>80</v>
      </c>
      <c r="O240">
        <v>7</v>
      </c>
      <c r="P240" s="1" t="s">
        <v>1</v>
      </c>
      <c r="Q240">
        <v>3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x14ac:dyDescent="0.2">
      <c r="A241" s="198">
        <v>234</v>
      </c>
      <c r="B241" s="65">
        <v>15</v>
      </c>
      <c r="C241">
        <v>10</v>
      </c>
      <c r="D241" s="197">
        <v>30979</v>
      </c>
      <c r="E241" s="2" t="s">
        <v>36</v>
      </c>
      <c r="F241" s="78" t="s">
        <v>0</v>
      </c>
      <c r="G241" s="2" t="s">
        <v>47</v>
      </c>
      <c r="H241" s="88"/>
      <c r="I241" s="2" t="s">
        <v>48</v>
      </c>
      <c r="K241" s="2" t="s">
        <v>72</v>
      </c>
      <c r="L241" t="s">
        <v>0</v>
      </c>
      <c r="M241" s="2" t="s">
        <v>78</v>
      </c>
      <c r="O241">
        <v>15</v>
      </c>
      <c r="P241" s="1" t="s">
        <v>1</v>
      </c>
      <c r="Q241">
        <v>2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x14ac:dyDescent="0.2">
      <c r="A242" s="198">
        <v>235</v>
      </c>
      <c r="B242" s="65">
        <v>15</v>
      </c>
      <c r="C242">
        <v>11</v>
      </c>
      <c r="D242" s="197">
        <v>30979</v>
      </c>
      <c r="E242" s="2" t="s">
        <v>36</v>
      </c>
      <c r="F242" s="78" t="s">
        <v>0</v>
      </c>
      <c r="G242" s="2" t="s">
        <v>47</v>
      </c>
      <c r="H242" s="88"/>
      <c r="I242" s="2" t="s">
        <v>48</v>
      </c>
      <c r="K242" s="2" t="s">
        <v>73</v>
      </c>
      <c r="L242" t="s">
        <v>0</v>
      </c>
      <c r="M242" s="2" t="s">
        <v>81</v>
      </c>
      <c r="O242">
        <v>4</v>
      </c>
      <c r="P242" s="1" t="s">
        <v>1</v>
      </c>
      <c r="Q242">
        <v>1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x14ac:dyDescent="0.2">
      <c r="A243" s="198">
        <v>236</v>
      </c>
      <c r="B243" s="65">
        <v>15</v>
      </c>
      <c r="C243">
        <v>12</v>
      </c>
      <c r="D243" s="197">
        <v>30979</v>
      </c>
      <c r="E243" s="2" t="s">
        <v>36</v>
      </c>
      <c r="F243" s="78" t="s">
        <v>0</v>
      </c>
      <c r="G243" s="2" t="s">
        <v>47</v>
      </c>
      <c r="H243" s="88"/>
      <c r="I243" s="2" t="s">
        <v>48</v>
      </c>
      <c r="K243" s="2" t="s">
        <v>70</v>
      </c>
      <c r="L243" t="s">
        <v>0</v>
      </c>
      <c r="M243" s="2" t="s">
        <v>79</v>
      </c>
      <c r="O243">
        <v>10</v>
      </c>
      <c r="P243" s="1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x14ac:dyDescent="0.2">
      <c r="A244" s="198">
        <v>237</v>
      </c>
      <c r="B244" s="65">
        <v>15</v>
      </c>
      <c r="C244">
        <v>13</v>
      </c>
      <c r="D244" s="197">
        <v>30979</v>
      </c>
      <c r="E244" s="2" t="s">
        <v>36</v>
      </c>
      <c r="F244" s="78" t="s">
        <v>0</v>
      </c>
      <c r="G244" s="2" t="s">
        <v>47</v>
      </c>
      <c r="H244" s="88"/>
      <c r="I244" s="2" t="s">
        <v>48</v>
      </c>
      <c r="K244" s="2" t="s">
        <v>70</v>
      </c>
      <c r="L244" t="s">
        <v>0</v>
      </c>
      <c r="M244" s="2" t="s">
        <v>80</v>
      </c>
      <c r="O244">
        <v>7</v>
      </c>
      <c r="P244" s="1" t="s">
        <v>1</v>
      </c>
      <c r="Q244">
        <v>5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x14ac:dyDescent="0.2">
      <c r="A245" s="198">
        <v>238</v>
      </c>
      <c r="B245" s="65">
        <v>15</v>
      </c>
      <c r="C245">
        <v>14</v>
      </c>
      <c r="D245" s="197">
        <v>30979</v>
      </c>
      <c r="E245" s="2" t="s">
        <v>36</v>
      </c>
      <c r="F245" s="78" t="s">
        <v>0</v>
      </c>
      <c r="G245" s="2" t="s">
        <v>47</v>
      </c>
      <c r="H245" s="88"/>
      <c r="I245" s="2" t="s">
        <v>48</v>
      </c>
      <c r="K245" s="2" t="s">
        <v>71</v>
      </c>
      <c r="L245" t="s">
        <v>0</v>
      </c>
      <c r="M245" s="2" t="s">
        <v>78</v>
      </c>
      <c r="O245">
        <v>7</v>
      </c>
      <c r="P245" s="1" t="s">
        <v>1</v>
      </c>
      <c r="Q245">
        <v>6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x14ac:dyDescent="0.2">
      <c r="A246" s="198">
        <v>239</v>
      </c>
      <c r="B246" s="65">
        <v>15</v>
      </c>
      <c r="C246">
        <v>15</v>
      </c>
      <c r="D246" s="197">
        <v>30979</v>
      </c>
      <c r="E246" s="2" t="s">
        <v>36</v>
      </c>
      <c r="F246" s="78" t="s">
        <v>0</v>
      </c>
      <c r="G246" s="2" t="s">
        <v>47</v>
      </c>
      <c r="H246" s="88">
        <v>0</v>
      </c>
      <c r="I246" s="2" t="s">
        <v>48</v>
      </c>
      <c r="K246" s="2" t="s">
        <v>72</v>
      </c>
      <c r="L246" t="s">
        <v>0</v>
      </c>
      <c r="M246" s="2" t="s">
        <v>81</v>
      </c>
      <c r="O246">
        <v>4</v>
      </c>
      <c r="P246" s="1" t="s">
        <v>1</v>
      </c>
      <c r="Q246">
        <v>5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x14ac:dyDescent="0.2">
      <c r="A247" s="198">
        <v>240</v>
      </c>
      <c r="B247" s="65">
        <v>15</v>
      </c>
      <c r="C247">
        <v>16</v>
      </c>
      <c r="D247" s="197">
        <v>30979</v>
      </c>
      <c r="E247" s="2" t="s">
        <v>36</v>
      </c>
      <c r="F247" s="78" t="s">
        <v>0</v>
      </c>
      <c r="G247" s="2" t="s">
        <v>47</v>
      </c>
      <c r="H247" s="88"/>
      <c r="I247" s="2" t="s">
        <v>48</v>
      </c>
      <c r="K247" s="2" t="s">
        <v>73</v>
      </c>
      <c r="L247" t="s">
        <v>0</v>
      </c>
      <c r="M247" s="2" t="s">
        <v>79</v>
      </c>
      <c r="O247">
        <v>8</v>
      </c>
      <c r="P247" s="1" t="s">
        <v>1</v>
      </c>
      <c r="Q247">
        <v>4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x14ac:dyDescent="0.2">
      <c r="A248" s="198">
        <v>241</v>
      </c>
      <c r="B248" s="65">
        <v>16</v>
      </c>
      <c r="C248">
        <v>1</v>
      </c>
      <c r="D248" s="197">
        <v>30981</v>
      </c>
      <c r="E248" s="2" t="s">
        <v>46</v>
      </c>
      <c r="F248" s="78" t="s">
        <v>0</v>
      </c>
      <c r="G248" s="2" t="s">
        <v>42</v>
      </c>
      <c r="H248" s="88"/>
      <c r="I248" s="2" t="s">
        <v>48</v>
      </c>
      <c r="K248" s="2" t="s">
        <v>107</v>
      </c>
      <c r="L248" t="s">
        <v>0</v>
      </c>
      <c r="M248" s="2" t="s">
        <v>119</v>
      </c>
      <c r="O248">
        <v>5</v>
      </c>
      <c r="P248" s="1" t="s">
        <v>1</v>
      </c>
      <c r="Q248">
        <v>0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x14ac:dyDescent="0.2">
      <c r="A249" s="198">
        <v>242</v>
      </c>
      <c r="B249" s="65">
        <v>16</v>
      </c>
      <c r="C249">
        <v>2</v>
      </c>
      <c r="D249" s="197">
        <v>30981</v>
      </c>
      <c r="E249" s="2" t="s">
        <v>46</v>
      </c>
      <c r="F249" s="78" t="s">
        <v>0</v>
      </c>
      <c r="G249" s="2" t="s">
        <v>42</v>
      </c>
      <c r="H249" s="88">
        <v>0</v>
      </c>
      <c r="I249" s="2" t="s">
        <v>48</v>
      </c>
      <c r="K249" s="2" t="s">
        <v>108</v>
      </c>
      <c r="L249" t="s">
        <v>0</v>
      </c>
      <c r="M249" s="2" t="s">
        <v>97</v>
      </c>
      <c r="O249">
        <v>3</v>
      </c>
      <c r="P249" s="1" t="s">
        <v>1</v>
      </c>
      <c r="Q249">
        <v>4</v>
      </c>
      <c r="S249">
        <f t="shared" ref="S249:S264" si="45">IF(O249&gt;Q249,1,0)</f>
        <v>0</v>
      </c>
      <c r="T249">
        <f t="shared" ref="T249:T264" si="46">IF(ISNUMBER(Q249),IF(O249=Q249,1,0),0)</f>
        <v>0</v>
      </c>
      <c r="U249">
        <f t="shared" ref="U249:U264" si="47">IF(O249&lt;Q249,1,0)</f>
        <v>1</v>
      </c>
    </row>
    <row r="250" spans="1:21" x14ac:dyDescent="0.2">
      <c r="A250" s="198">
        <v>243</v>
      </c>
      <c r="B250" s="65">
        <v>16</v>
      </c>
      <c r="C250">
        <v>3</v>
      </c>
      <c r="D250" s="197">
        <v>30981</v>
      </c>
      <c r="E250" s="2" t="s">
        <v>46</v>
      </c>
      <c r="F250" s="78" t="s">
        <v>0</v>
      </c>
      <c r="G250" s="2" t="s">
        <v>42</v>
      </c>
      <c r="H250" s="88"/>
      <c r="I250" s="2" t="s">
        <v>48</v>
      </c>
      <c r="K250" s="2" t="s">
        <v>110</v>
      </c>
      <c r="L250" t="s">
        <v>0</v>
      </c>
      <c r="M250" s="2" t="s">
        <v>95</v>
      </c>
      <c r="O250">
        <v>7</v>
      </c>
      <c r="P250" s="1" t="s">
        <v>1</v>
      </c>
      <c r="Q250">
        <v>1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x14ac:dyDescent="0.2">
      <c r="A251" s="198">
        <v>244</v>
      </c>
      <c r="B251" s="65">
        <v>16</v>
      </c>
      <c r="C251">
        <v>4</v>
      </c>
      <c r="D251" s="197">
        <v>30981</v>
      </c>
      <c r="E251" s="2" t="s">
        <v>46</v>
      </c>
      <c r="F251" s="78" t="s">
        <v>0</v>
      </c>
      <c r="G251" s="2" t="s">
        <v>42</v>
      </c>
      <c r="H251" s="88">
        <v>0</v>
      </c>
      <c r="I251" s="2" t="s">
        <v>48</v>
      </c>
      <c r="K251" s="2" t="s">
        <v>118</v>
      </c>
      <c r="L251" t="s">
        <v>0</v>
      </c>
      <c r="M251" s="2" t="s">
        <v>96</v>
      </c>
      <c r="O251">
        <v>3</v>
      </c>
      <c r="P251" s="1" t="s">
        <v>1</v>
      </c>
      <c r="Q251">
        <v>9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x14ac:dyDescent="0.2">
      <c r="A252" s="198">
        <v>245</v>
      </c>
      <c r="B252" s="65">
        <v>16</v>
      </c>
      <c r="C252">
        <v>5</v>
      </c>
      <c r="D252" s="197">
        <v>30981</v>
      </c>
      <c r="E252" s="2" t="s">
        <v>46</v>
      </c>
      <c r="F252" s="78" t="s">
        <v>0</v>
      </c>
      <c r="G252" s="2" t="s">
        <v>42</v>
      </c>
      <c r="H252" s="88"/>
      <c r="I252" s="2" t="s">
        <v>48</v>
      </c>
      <c r="K252" s="2" t="s">
        <v>108</v>
      </c>
      <c r="L252" t="s">
        <v>0</v>
      </c>
      <c r="M252" s="2" t="s">
        <v>119</v>
      </c>
      <c r="O252">
        <v>5</v>
      </c>
      <c r="P252" s="1" t="s">
        <v>1</v>
      </c>
      <c r="Q252">
        <v>0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x14ac:dyDescent="0.2">
      <c r="A253" s="198">
        <v>246</v>
      </c>
      <c r="B253" s="65">
        <v>16</v>
      </c>
      <c r="C253">
        <v>6</v>
      </c>
      <c r="D253" s="197">
        <v>30981</v>
      </c>
      <c r="E253" s="2" t="s">
        <v>46</v>
      </c>
      <c r="F253" s="78" t="s">
        <v>0</v>
      </c>
      <c r="G253" s="2" t="s">
        <v>42</v>
      </c>
      <c r="H253" s="88"/>
      <c r="I253" s="2" t="s">
        <v>48</v>
      </c>
      <c r="K253" s="2" t="s">
        <v>110</v>
      </c>
      <c r="L253" t="s">
        <v>0</v>
      </c>
      <c r="M253" s="2" t="s">
        <v>97</v>
      </c>
      <c r="O253">
        <v>3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x14ac:dyDescent="0.2">
      <c r="A254" s="198">
        <v>247</v>
      </c>
      <c r="B254" s="65">
        <v>16</v>
      </c>
      <c r="C254">
        <v>7</v>
      </c>
      <c r="D254" s="197">
        <v>30981</v>
      </c>
      <c r="E254" s="2" t="s">
        <v>46</v>
      </c>
      <c r="F254" s="78" t="s">
        <v>0</v>
      </c>
      <c r="G254" s="2" t="s">
        <v>42</v>
      </c>
      <c r="H254" s="88">
        <v>0</v>
      </c>
      <c r="I254" s="2" t="s">
        <v>48</v>
      </c>
      <c r="K254" s="2" t="s">
        <v>118</v>
      </c>
      <c r="L254" t="s">
        <v>0</v>
      </c>
      <c r="M254" s="2" t="s">
        <v>95</v>
      </c>
      <c r="O254">
        <v>1</v>
      </c>
      <c r="P254" s="1" t="s">
        <v>1</v>
      </c>
      <c r="Q254">
        <v>10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x14ac:dyDescent="0.2">
      <c r="A255" s="198">
        <v>248</v>
      </c>
      <c r="B255" s="65">
        <v>16</v>
      </c>
      <c r="C255">
        <v>8</v>
      </c>
      <c r="D255" s="197">
        <v>30981</v>
      </c>
      <c r="E255" s="2" t="s">
        <v>46</v>
      </c>
      <c r="F255" s="78" t="s">
        <v>0</v>
      </c>
      <c r="G255" s="2" t="s">
        <v>42</v>
      </c>
      <c r="H255" s="88">
        <v>0</v>
      </c>
      <c r="I255" s="2" t="s">
        <v>48</v>
      </c>
      <c r="K255" s="2" t="s">
        <v>107</v>
      </c>
      <c r="L255" t="s">
        <v>0</v>
      </c>
      <c r="M255" s="2" t="s">
        <v>96</v>
      </c>
      <c r="O255">
        <v>3</v>
      </c>
      <c r="P255" s="1" t="s">
        <v>1</v>
      </c>
      <c r="Q255">
        <v>5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x14ac:dyDescent="0.2">
      <c r="A256" s="198">
        <v>249</v>
      </c>
      <c r="B256" s="65">
        <v>16</v>
      </c>
      <c r="C256">
        <v>9</v>
      </c>
      <c r="D256" s="197">
        <v>30981</v>
      </c>
      <c r="E256" s="2" t="s">
        <v>46</v>
      </c>
      <c r="F256" s="78" t="s">
        <v>0</v>
      </c>
      <c r="G256" s="2" t="s">
        <v>42</v>
      </c>
      <c r="H256" s="88">
        <v>0</v>
      </c>
      <c r="I256" s="2" t="s">
        <v>48</v>
      </c>
      <c r="K256" s="2" t="s">
        <v>118</v>
      </c>
      <c r="L256" t="s">
        <v>0</v>
      </c>
      <c r="M256" s="2" t="s">
        <v>97</v>
      </c>
      <c r="O256">
        <v>6</v>
      </c>
      <c r="P256" s="1" t="s">
        <v>1</v>
      </c>
      <c r="Q256">
        <v>9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x14ac:dyDescent="0.2">
      <c r="A257" s="198">
        <v>250</v>
      </c>
      <c r="B257" s="65">
        <v>16</v>
      </c>
      <c r="C257">
        <v>10</v>
      </c>
      <c r="D257" s="197">
        <v>30981</v>
      </c>
      <c r="E257" s="2" t="s">
        <v>46</v>
      </c>
      <c r="F257" s="78" t="s">
        <v>0</v>
      </c>
      <c r="G257" s="2" t="s">
        <v>42</v>
      </c>
      <c r="H257" s="88"/>
      <c r="I257" s="2" t="s">
        <v>48</v>
      </c>
      <c r="K257" s="2" t="s">
        <v>110</v>
      </c>
      <c r="L257" t="s">
        <v>0</v>
      </c>
      <c r="M257" s="2" t="s">
        <v>119</v>
      </c>
      <c r="O257">
        <v>5</v>
      </c>
      <c r="P257" s="1" t="s">
        <v>1</v>
      </c>
      <c r="Q257">
        <v>0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x14ac:dyDescent="0.2">
      <c r="A258" s="198">
        <v>251</v>
      </c>
      <c r="B258" s="65">
        <v>16</v>
      </c>
      <c r="C258">
        <v>11</v>
      </c>
      <c r="D258" s="197">
        <v>30981</v>
      </c>
      <c r="E258" s="2" t="s">
        <v>46</v>
      </c>
      <c r="F258" s="78" t="s">
        <v>0</v>
      </c>
      <c r="G258" s="2" t="s">
        <v>42</v>
      </c>
      <c r="H258" s="88">
        <v>0</v>
      </c>
      <c r="I258" s="2" t="s">
        <v>48</v>
      </c>
      <c r="K258" s="2" t="s">
        <v>108</v>
      </c>
      <c r="L258" t="s">
        <v>0</v>
      </c>
      <c r="M258" s="2" t="s">
        <v>96</v>
      </c>
      <c r="O258">
        <v>5</v>
      </c>
      <c r="P258" s="1" t="s">
        <v>1</v>
      </c>
      <c r="Q258">
        <v>8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x14ac:dyDescent="0.2">
      <c r="A259" s="198">
        <v>252</v>
      </c>
      <c r="B259" s="65">
        <v>16</v>
      </c>
      <c r="C259">
        <v>12</v>
      </c>
      <c r="D259" s="197">
        <v>30981</v>
      </c>
      <c r="E259" s="2" t="s">
        <v>46</v>
      </c>
      <c r="F259" s="78" t="s">
        <v>0</v>
      </c>
      <c r="G259" s="2" t="s">
        <v>42</v>
      </c>
      <c r="H259" s="88"/>
      <c r="I259" s="2" t="s">
        <v>48</v>
      </c>
      <c r="K259" s="2" t="s">
        <v>107</v>
      </c>
      <c r="L259" t="s">
        <v>0</v>
      </c>
      <c r="M259" s="2" t="s">
        <v>95</v>
      </c>
      <c r="O259">
        <v>2</v>
      </c>
      <c r="P259" s="1" t="s">
        <v>1</v>
      </c>
      <c r="Q259">
        <v>2</v>
      </c>
      <c r="S259">
        <f t="shared" si="45"/>
        <v>0</v>
      </c>
      <c r="T259">
        <f t="shared" si="46"/>
        <v>1</v>
      </c>
      <c r="U259">
        <f t="shared" si="47"/>
        <v>0</v>
      </c>
    </row>
    <row r="260" spans="1:21" x14ac:dyDescent="0.2">
      <c r="A260" s="198">
        <v>253</v>
      </c>
      <c r="B260" s="65">
        <v>16</v>
      </c>
      <c r="C260">
        <v>13</v>
      </c>
      <c r="D260" s="197">
        <v>30981</v>
      </c>
      <c r="E260" s="2" t="s">
        <v>46</v>
      </c>
      <c r="F260" s="78" t="s">
        <v>0</v>
      </c>
      <c r="G260" s="2" t="s">
        <v>42</v>
      </c>
      <c r="H260" s="88">
        <v>0</v>
      </c>
      <c r="I260" s="2" t="s">
        <v>48</v>
      </c>
      <c r="K260" s="2" t="s">
        <v>107</v>
      </c>
      <c r="L260" t="s">
        <v>0</v>
      </c>
      <c r="M260" s="2" t="s">
        <v>97</v>
      </c>
      <c r="O260">
        <v>1</v>
      </c>
      <c r="P260" s="1" t="s">
        <v>1</v>
      </c>
      <c r="Q260">
        <v>5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x14ac:dyDescent="0.2">
      <c r="A261" s="198">
        <v>254</v>
      </c>
      <c r="B261" s="65">
        <v>16</v>
      </c>
      <c r="C261">
        <v>14</v>
      </c>
      <c r="D261" s="197">
        <v>30981</v>
      </c>
      <c r="E261" s="2" t="s">
        <v>46</v>
      </c>
      <c r="F261" s="78" t="s">
        <v>0</v>
      </c>
      <c r="G261" s="2" t="s">
        <v>42</v>
      </c>
      <c r="H261" s="88"/>
      <c r="I261" s="2" t="s">
        <v>48</v>
      </c>
      <c r="K261" s="2" t="s">
        <v>118</v>
      </c>
      <c r="L261" t="s">
        <v>0</v>
      </c>
      <c r="M261" s="2" t="s">
        <v>119</v>
      </c>
      <c r="O261">
        <v>5</v>
      </c>
      <c r="P261" s="1" t="s">
        <v>1</v>
      </c>
      <c r="Q261">
        <v>0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x14ac:dyDescent="0.2">
      <c r="A262" s="198">
        <v>255</v>
      </c>
      <c r="B262" s="65">
        <v>16</v>
      </c>
      <c r="C262">
        <v>15</v>
      </c>
      <c r="D262" s="197">
        <v>30981</v>
      </c>
      <c r="E262" s="2" t="s">
        <v>46</v>
      </c>
      <c r="F262" s="78" t="s">
        <v>0</v>
      </c>
      <c r="G262" s="2" t="s">
        <v>42</v>
      </c>
      <c r="H262" s="88">
        <v>0</v>
      </c>
      <c r="I262" s="2" t="s">
        <v>48</v>
      </c>
      <c r="K262" s="2" t="s">
        <v>110</v>
      </c>
      <c r="L262" t="s">
        <v>0</v>
      </c>
      <c r="M262" s="2" t="s">
        <v>96</v>
      </c>
      <c r="O262">
        <v>3</v>
      </c>
      <c r="P262" s="1" t="s">
        <v>1</v>
      </c>
      <c r="Q262">
        <v>6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x14ac:dyDescent="0.2">
      <c r="A263" s="198">
        <v>256</v>
      </c>
      <c r="B263" s="65">
        <v>16</v>
      </c>
      <c r="C263">
        <v>16</v>
      </c>
      <c r="D263" s="197">
        <v>30981</v>
      </c>
      <c r="E263" s="2" t="s">
        <v>46</v>
      </c>
      <c r="F263" s="78" t="s">
        <v>0</v>
      </c>
      <c r="G263" s="2" t="s">
        <v>42</v>
      </c>
      <c r="H263" s="88">
        <v>0</v>
      </c>
      <c r="I263" s="2" t="s">
        <v>48</v>
      </c>
      <c r="K263" s="2" t="s">
        <v>108</v>
      </c>
      <c r="L263" t="s">
        <v>0</v>
      </c>
      <c r="M263" s="2" t="s">
        <v>95</v>
      </c>
      <c r="O263">
        <v>4</v>
      </c>
      <c r="P263" s="1" t="s">
        <v>1</v>
      </c>
      <c r="Q263">
        <v>5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x14ac:dyDescent="0.2">
      <c r="A264" s="198">
        <v>257</v>
      </c>
      <c r="B264" s="65">
        <v>17</v>
      </c>
      <c r="C264">
        <v>1</v>
      </c>
      <c r="D264" s="197">
        <v>30981</v>
      </c>
      <c r="E264" s="2" t="s">
        <v>41</v>
      </c>
      <c r="F264" s="78" t="s">
        <v>0</v>
      </c>
      <c r="G264" s="2" t="s">
        <v>43</v>
      </c>
      <c r="H264" s="88"/>
      <c r="I264" s="2" t="s">
        <v>48</v>
      </c>
      <c r="K264" s="2" t="s">
        <v>115</v>
      </c>
      <c r="L264" t="s">
        <v>0</v>
      </c>
      <c r="M264" s="2" t="s">
        <v>120</v>
      </c>
      <c r="O264">
        <v>4</v>
      </c>
      <c r="P264" s="1" t="s">
        <v>1</v>
      </c>
      <c r="Q264">
        <v>3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x14ac:dyDescent="0.2">
      <c r="A265" s="198">
        <v>258</v>
      </c>
      <c r="B265" s="65">
        <v>17</v>
      </c>
      <c r="C265">
        <v>2</v>
      </c>
      <c r="D265" s="197">
        <v>30981</v>
      </c>
      <c r="E265" s="2" t="s">
        <v>41</v>
      </c>
      <c r="F265" s="78" t="s">
        <v>0</v>
      </c>
      <c r="G265" s="2" t="s">
        <v>43</v>
      </c>
      <c r="H265" s="88"/>
      <c r="I265" s="2" t="s">
        <v>48</v>
      </c>
      <c r="K265" s="2" t="s">
        <v>114</v>
      </c>
      <c r="L265" t="s">
        <v>0</v>
      </c>
      <c r="M265" s="2" t="s">
        <v>121</v>
      </c>
      <c r="O265">
        <v>7</v>
      </c>
      <c r="P265" s="1" t="s">
        <v>1</v>
      </c>
      <c r="Q265">
        <v>5</v>
      </c>
      <c r="S265">
        <f t="shared" ref="S265:S280" si="48">IF(O265&gt;Q265,1,0)</f>
        <v>1</v>
      </c>
      <c r="T265">
        <f t="shared" ref="T265:T280" si="49">IF(ISNUMBER(Q265),IF(O265=Q265,1,0),0)</f>
        <v>0</v>
      </c>
      <c r="U265">
        <f t="shared" ref="U265:U280" si="50">IF(O265&lt;Q265,1,0)</f>
        <v>0</v>
      </c>
    </row>
    <row r="266" spans="1:21" x14ac:dyDescent="0.2">
      <c r="A266" s="198">
        <v>259</v>
      </c>
      <c r="B266" s="65">
        <v>17</v>
      </c>
      <c r="C266">
        <v>3</v>
      </c>
      <c r="D266" s="197">
        <v>30981</v>
      </c>
      <c r="E266" s="2" t="s">
        <v>41</v>
      </c>
      <c r="F266" s="78" t="s">
        <v>0</v>
      </c>
      <c r="G266" s="2" t="s">
        <v>43</v>
      </c>
      <c r="H266" s="88">
        <v>0</v>
      </c>
      <c r="I266" s="2" t="s">
        <v>48</v>
      </c>
      <c r="K266" s="2" t="s">
        <v>113</v>
      </c>
      <c r="L266" t="s">
        <v>0</v>
      </c>
      <c r="M266" s="2" t="s">
        <v>122</v>
      </c>
      <c r="O266">
        <v>7</v>
      </c>
      <c r="P266" s="1" t="s">
        <v>1</v>
      </c>
      <c r="Q266">
        <v>8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x14ac:dyDescent="0.2">
      <c r="A267" s="198">
        <v>260</v>
      </c>
      <c r="B267" s="65">
        <v>17</v>
      </c>
      <c r="C267">
        <v>4</v>
      </c>
      <c r="D267" s="197">
        <v>30981</v>
      </c>
      <c r="E267" s="2" t="s">
        <v>41</v>
      </c>
      <c r="F267" s="78" t="s">
        <v>0</v>
      </c>
      <c r="G267" s="2" t="s">
        <v>43</v>
      </c>
      <c r="H267" s="88">
        <v>0</v>
      </c>
      <c r="I267" s="2" t="s">
        <v>48</v>
      </c>
      <c r="K267" s="2" t="s">
        <v>112</v>
      </c>
      <c r="L267" t="s">
        <v>0</v>
      </c>
      <c r="M267" s="2" t="s">
        <v>116</v>
      </c>
      <c r="O267">
        <v>2</v>
      </c>
      <c r="P267" s="1" t="s">
        <v>1</v>
      </c>
      <c r="Q267">
        <v>8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x14ac:dyDescent="0.2">
      <c r="A268" s="198">
        <v>261</v>
      </c>
      <c r="B268" s="65">
        <v>17</v>
      </c>
      <c r="C268">
        <v>5</v>
      </c>
      <c r="D268" s="197">
        <v>30981</v>
      </c>
      <c r="E268" s="2" t="s">
        <v>41</v>
      </c>
      <c r="F268" s="78" t="s">
        <v>0</v>
      </c>
      <c r="G268" s="2" t="s">
        <v>43</v>
      </c>
      <c r="H268" s="88"/>
      <c r="I268" s="2" t="s">
        <v>48</v>
      </c>
      <c r="K268" s="2" t="s">
        <v>114</v>
      </c>
      <c r="L268" t="s">
        <v>0</v>
      </c>
      <c r="M268" s="2" t="s">
        <v>120</v>
      </c>
      <c r="O268">
        <v>5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x14ac:dyDescent="0.2">
      <c r="A269" s="198">
        <v>262</v>
      </c>
      <c r="B269" s="65">
        <v>17</v>
      </c>
      <c r="C269">
        <v>6</v>
      </c>
      <c r="D269" s="197">
        <v>30981</v>
      </c>
      <c r="E269" s="2" t="s">
        <v>41</v>
      </c>
      <c r="F269" s="78" t="s">
        <v>0</v>
      </c>
      <c r="G269" s="2" t="s">
        <v>43</v>
      </c>
      <c r="H269" s="88">
        <v>0</v>
      </c>
      <c r="I269" s="2" t="s">
        <v>48</v>
      </c>
      <c r="K269" s="2" t="s">
        <v>113</v>
      </c>
      <c r="L269" t="s">
        <v>0</v>
      </c>
      <c r="M269" s="2" t="s">
        <v>121</v>
      </c>
      <c r="O269">
        <v>4</v>
      </c>
      <c r="P269" s="1" t="s">
        <v>1</v>
      </c>
      <c r="Q269">
        <v>6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x14ac:dyDescent="0.2">
      <c r="A270" s="198">
        <v>263</v>
      </c>
      <c r="B270" s="65">
        <v>17</v>
      </c>
      <c r="C270">
        <v>7</v>
      </c>
      <c r="D270" s="197">
        <v>30981</v>
      </c>
      <c r="E270" s="2" t="s">
        <v>41</v>
      </c>
      <c r="F270" s="78" t="s">
        <v>0</v>
      </c>
      <c r="G270" s="2" t="s">
        <v>43</v>
      </c>
      <c r="H270" s="88">
        <v>0</v>
      </c>
      <c r="I270" s="2" t="s">
        <v>48</v>
      </c>
      <c r="K270" s="2" t="s">
        <v>112</v>
      </c>
      <c r="L270" t="s">
        <v>0</v>
      </c>
      <c r="M270" s="2" t="s">
        <v>122</v>
      </c>
      <c r="O270">
        <v>2</v>
      </c>
      <c r="P270" s="1" t="s">
        <v>1</v>
      </c>
      <c r="Q270">
        <v>6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x14ac:dyDescent="0.2">
      <c r="A271" s="198">
        <v>264</v>
      </c>
      <c r="B271" s="65">
        <v>17</v>
      </c>
      <c r="C271">
        <v>8</v>
      </c>
      <c r="D271" s="197">
        <v>30981</v>
      </c>
      <c r="E271" s="2" t="s">
        <v>41</v>
      </c>
      <c r="F271" s="78" t="s">
        <v>0</v>
      </c>
      <c r="G271" s="2" t="s">
        <v>43</v>
      </c>
      <c r="H271" s="88">
        <v>0</v>
      </c>
      <c r="I271" s="2" t="s">
        <v>48</v>
      </c>
      <c r="K271" s="2" t="s">
        <v>115</v>
      </c>
      <c r="L271" t="s">
        <v>0</v>
      </c>
      <c r="M271" s="2" t="s">
        <v>116</v>
      </c>
      <c r="O271">
        <v>5</v>
      </c>
      <c r="P271" s="1" t="s">
        <v>1</v>
      </c>
      <c r="Q271">
        <v>7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x14ac:dyDescent="0.2">
      <c r="A272" s="198">
        <v>265</v>
      </c>
      <c r="B272" s="65">
        <v>17</v>
      </c>
      <c r="C272">
        <v>9</v>
      </c>
      <c r="D272" s="197">
        <v>30981</v>
      </c>
      <c r="E272" s="2" t="s">
        <v>41</v>
      </c>
      <c r="F272" s="78" t="s">
        <v>0</v>
      </c>
      <c r="G272" s="2" t="s">
        <v>43</v>
      </c>
      <c r="H272" s="88"/>
      <c r="I272" s="2" t="s">
        <v>48</v>
      </c>
      <c r="K272" s="2" t="s">
        <v>112</v>
      </c>
      <c r="L272" t="s">
        <v>0</v>
      </c>
      <c r="M272" s="2" t="s">
        <v>121</v>
      </c>
      <c r="O272">
        <v>4</v>
      </c>
      <c r="P272" s="1" t="s">
        <v>1</v>
      </c>
      <c r="Q272">
        <v>2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x14ac:dyDescent="0.2">
      <c r="A273" s="198">
        <v>266</v>
      </c>
      <c r="B273" s="65">
        <v>17</v>
      </c>
      <c r="C273">
        <v>10</v>
      </c>
      <c r="D273" s="197">
        <v>30981</v>
      </c>
      <c r="E273" s="2" t="s">
        <v>41</v>
      </c>
      <c r="F273" s="78" t="s">
        <v>0</v>
      </c>
      <c r="G273" s="2" t="s">
        <v>43</v>
      </c>
      <c r="H273" s="88"/>
      <c r="I273" s="2" t="s">
        <v>48</v>
      </c>
      <c r="K273" s="2" t="s">
        <v>113</v>
      </c>
      <c r="L273" t="s">
        <v>0</v>
      </c>
      <c r="M273" s="2" t="s">
        <v>120</v>
      </c>
      <c r="O273">
        <v>4</v>
      </c>
      <c r="P273" s="1" t="s">
        <v>1</v>
      </c>
      <c r="Q273">
        <v>3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x14ac:dyDescent="0.2">
      <c r="A274" s="198">
        <v>267</v>
      </c>
      <c r="B274" s="65">
        <v>17</v>
      </c>
      <c r="C274">
        <v>11</v>
      </c>
      <c r="D274" s="197">
        <v>30981</v>
      </c>
      <c r="E274" s="2" t="s">
        <v>41</v>
      </c>
      <c r="F274" s="78" t="s">
        <v>0</v>
      </c>
      <c r="G274" s="2" t="s">
        <v>43</v>
      </c>
      <c r="H274" s="88"/>
      <c r="I274" s="2" t="s">
        <v>48</v>
      </c>
      <c r="K274" s="2" t="s">
        <v>114</v>
      </c>
      <c r="L274" t="s">
        <v>0</v>
      </c>
      <c r="M274" s="2" t="s">
        <v>116</v>
      </c>
      <c r="O274">
        <v>4</v>
      </c>
      <c r="P274" s="1" t="s">
        <v>1</v>
      </c>
      <c r="Q274">
        <v>3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x14ac:dyDescent="0.2">
      <c r="A275" s="198">
        <v>268</v>
      </c>
      <c r="B275" s="65">
        <v>17</v>
      </c>
      <c r="C275">
        <v>12</v>
      </c>
      <c r="D275" s="197">
        <v>30981</v>
      </c>
      <c r="E275" s="2" t="s">
        <v>41</v>
      </c>
      <c r="F275" s="78" t="s">
        <v>0</v>
      </c>
      <c r="G275" s="2" t="s">
        <v>43</v>
      </c>
      <c r="H275" s="88">
        <v>0</v>
      </c>
      <c r="I275" s="2" t="s">
        <v>48</v>
      </c>
      <c r="K275" s="2" t="s">
        <v>115</v>
      </c>
      <c r="L275" t="s">
        <v>0</v>
      </c>
      <c r="M275" s="2" t="s">
        <v>122</v>
      </c>
      <c r="O275">
        <v>3</v>
      </c>
      <c r="P275" s="1" t="s">
        <v>1</v>
      </c>
      <c r="Q275">
        <v>6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x14ac:dyDescent="0.2">
      <c r="A276" s="198">
        <v>269</v>
      </c>
      <c r="B276" s="65">
        <v>17</v>
      </c>
      <c r="C276">
        <v>13</v>
      </c>
      <c r="D276" s="197">
        <v>30981</v>
      </c>
      <c r="E276" s="2" t="s">
        <v>41</v>
      </c>
      <c r="F276" s="78" t="s">
        <v>0</v>
      </c>
      <c r="G276" s="2" t="s">
        <v>43</v>
      </c>
      <c r="H276" s="88">
        <v>0</v>
      </c>
      <c r="I276" s="2" t="s">
        <v>48</v>
      </c>
      <c r="K276" s="2" t="s">
        <v>115</v>
      </c>
      <c r="L276" t="s">
        <v>0</v>
      </c>
      <c r="M276" s="2" t="s">
        <v>121</v>
      </c>
      <c r="O276">
        <v>3</v>
      </c>
      <c r="P276" s="1" t="s">
        <v>1</v>
      </c>
      <c r="Q276">
        <v>5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x14ac:dyDescent="0.2">
      <c r="A277" s="198">
        <v>270</v>
      </c>
      <c r="B277" s="65">
        <v>17</v>
      </c>
      <c r="C277">
        <v>14</v>
      </c>
      <c r="D277" s="197">
        <v>30981</v>
      </c>
      <c r="E277" s="2" t="s">
        <v>41</v>
      </c>
      <c r="F277" s="78" t="s">
        <v>0</v>
      </c>
      <c r="G277" s="2" t="s">
        <v>43</v>
      </c>
      <c r="H277" s="88"/>
      <c r="I277" s="2" t="s">
        <v>48</v>
      </c>
      <c r="K277" s="2" t="s">
        <v>112</v>
      </c>
      <c r="L277" t="s">
        <v>0</v>
      </c>
      <c r="M277" s="2" t="s">
        <v>120</v>
      </c>
      <c r="O277">
        <v>4</v>
      </c>
      <c r="P277" s="1" t="s">
        <v>1</v>
      </c>
      <c r="Q277">
        <v>3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x14ac:dyDescent="0.2">
      <c r="A278" s="198">
        <v>271</v>
      </c>
      <c r="B278" s="65">
        <v>17</v>
      </c>
      <c r="C278">
        <v>15</v>
      </c>
      <c r="D278" s="197">
        <v>30981</v>
      </c>
      <c r="E278" s="2" t="s">
        <v>41</v>
      </c>
      <c r="F278" s="78" t="s">
        <v>0</v>
      </c>
      <c r="G278" s="2" t="s">
        <v>43</v>
      </c>
      <c r="H278" s="88">
        <v>0</v>
      </c>
      <c r="I278" s="2" t="s">
        <v>48</v>
      </c>
      <c r="K278" s="2" t="s">
        <v>113</v>
      </c>
      <c r="L278" t="s">
        <v>0</v>
      </c>
      <c r="M278" s="2" t="s">
        <v>116</v>
      </c>
      <c r="O278">
        <v>3</v>
      </c>
      <c r="P278" s="1" t="s">
        <v>1</v>
      </c>
      <c r="Q278">
        <v>4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x14ac:dyDescent="0.2">
      <c r="A279" s="198">
        <v>272</v>
      </c>
      <c r="B279" s="65">
        <v>17</v>
      </c>
      <c r="C279">
        <v>16</v>
      </c>
      <c r="D279" s="197">
        <v>30981</v>
      </c>
      <c r="E279" s="2" t="s">
        <v>41</v>
      </c>
      <c r="F279" s="78" t="s">
        <v>0</v>
      </c>
      <c r="G279" s="2" t="s">
        <v>43</v>
      </c>
      <c r="H279" s="88">
        <v>0</v>
      </c>
      <c r="I279" s="2" t="s">
        <v>48</v>
      </c>
      <c r="K279" s="2" t="s">
        <v>114</v>
      </c>
      <c r="L279" t="s">
        <v>0</v>
      </c>
      <c r="M279" s="2" t="s">
        <v>122</v>
      </c>
      <c r="O279">
        <v>3</v>
      </c>
      <c r="P279" s="1" t="s">
        <v>1</v>
      </c>
      <c r="Q279">
        <v>4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x14ac:dyDescent="0.2">
      <c r="A280" s="198">
        <v>273</v>
      </c>
      <c r="B280" s="65">
        <v>18</v>
      </c>
      <c r="C280">
        <v>1</v>
      </c>
      <c r="D280" s="197">
        <v>30982</v>
      </c>
      <c r="E280" s="2" t="s">
        <v>42</v>
      </c>
      <c r="F280" s="78" t="s">
        <v>0</v>
      </c>
      <c r="G280" s="2" t="s">
        <v>43</v>
      </c>
      <c r="H280" s="88"/>
      <c r="I280" s="2" t="s">
        <v>48</v>
      </c>
      <c r="K280" s="2" t="s">
        <v>94</v>
      </c>
      <c r="L280" t="s">
        <v>0</v>
      </c>
      <c r="M280" s="2" t="s">
        <v>116</v>
      </c>
      <c r="O280">
        <v>5</v>
      </c>
      <c r="P280" s="1" t="s">
        <v>1</v>
      </c>
      <c r="Q280">
        <v>3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x14ac:dyDescent="0.2">
      <c r="A281" s="198">
        <v>274</v>
      </c>
      <c r="B281" s="65">
        <v>18</v>
      </c>
      <c r="C281">
        <v>2</v>
      </c>
      <c r="D281" s="197">
        <v>30982</v>
      </c>
      <c r="E281" s="2" t="s">
        <v>42</v>
      </c>
      <c r="F281" s="78" t="s">
        <v>0</v>
      </c>
      <c r="G281" s="2" t="s">
        <v>43</v>
      </c>
      <c r="H281" s="88"/>
      <c r="I281" s="2" t="s">
        <v>48</v>
      </c>
      <c r="K281" s="2" t="s">
        <v>95</v>
      </c>
      <c r="L281" t="s">
        <v>0</v>
      </c>
      <c r="M281" s="2" t="s">
        <v>122</v>
      </c>
      <c r="O281">
        <v>2</v>
      </c>
      <c r="P281" s="1" t="s">
        <v>1</v>
      </c>
      <c r="Q281">
        <v>1</v>
      </c>
      <c r="S281">
        <f t="shared" ref="S281:S296" si="51">IF(O281&gt;Q281,1,0)</f>
        <v>1</v>
      </c>
      <c r="T281">
        <f t="shared" ref="T281:T296" si="52">IF(ISNUMBER(Q281),IF(O281=Q281,1,0),0)</f>
        <v>0</v>
      </c>
      <c r="U281">
        <f t="shared" ref="U281:U296" si="53">IF(O281&lt;Q281,1,0)</f>
        <v>0</v>
      </c>
    </row>
    <row r="282" spans="1:21" x14ac:dyDescent="0.2">
      <c r="A282" s="198">
        <v>275</v>
      </c>
      <c r="B282" s="65">
        <v>18</v>
      </c>
      <c r="C282">
        <v>3</v>
      </c>
      <c r="D282" s="197">
        <v>30982</v>
      </c>
      <c r="E282" s="2" t="s">
        <v>42</v>
      </c>
      <c r="F282" s="78" t="s">
        <v>0</v>
      </c>
      <c r="G282" s="2" t="s">
        <v>43</v>
      </c>
      <c r="H282" s="88"/>
      <c r="I282" s="2" t="s">
        <v>48</v>
      </c>
      <c r="K282" s="2" t="s">
        <v>96</v>
      </c>
      <c r="L282" t="s">
        <v>0</v>
      </c>
      <c r="M282" s="2" t="s">
        <v>120</v>
      </c>
      <c r="O282">
        <v>6</v>
      </c>
      <c r="P282" s="1" t="s">
        <v>1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x14ac:dyDescent="0.2">
      <c r="A283" s="198">
        <v>276</v>
      </c>
      <c r="B283" s="65">
        <v>18</v>
      </c>
      <c r="C283">
        <v>4</v>
      </c>
      <c r="D283" s="197">
        <v>30982</v>
      </c>
      <c r="E283" s="2" t="s">
        <v>42</v>
      </c>
      <c r="F283" s="78" t="s">
        <v>0</v>
      </c>
      <c r="G283" s="2" t="s">
        <v>43</v>
      </c>
      <c r="H283" s="88">
        <v>0</v>
      </c>
      <c r="I283" s="2" t="s">
        <v>48</v>
      </c>
      <c r="K283" s="2" t="s">
        <v>97</v>
      </c>
      <c r="L283" t="s">
        <v>0</v>
      </c>
      <c r="M283" s="2" t="s">
        <v>101</v>
      </c>
      <c r="O283">
        <v>6</v>
      </c>
      <c r="P283" s="1" t="s">
        <v>1</v>
      </c>
      <c r="Q283">
        <v>11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x14ac:dyDescent="0.2">
      <c r="A284" s="198">
        <v>277</v>
      </c>
      <c r="B284" s="65">
        <v>18</v>
      </c>
      <c r="C284">
        <v>5</v>
      </c>
      <c r="D284" s="197">
        <v>30982</v>
      </c>
      <c r="E284" s="2" t="s">
        <v>42</v>
      </c>
      <c r="F284" s="78" t="s">
        <v>0</v>
      </c>
      <c r="G284" s="2" t="s">
        <v>43</v>
      </c>
      <c r="H284" s="88">
        <v>0</v>
      </c>
      <c r="I284" s="2" t="s">
        <v>48</v>
      </c>
      <c r="K284" s="2" t="s">
        <v>95</v>
      </c>
      <c r="L284" t="s">
        <v>0</v>
      </c>
      <c r="M284" s="2" t="s">
        <v>116</v>
      </c>
      <c r="O284">
        <v>2</v>
      </c>
      <c r="P284" s="1" t="s">
        <v>1</v>
      </c>
      <c r="Q284">
        <v>4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x14ac:dyDescent="0.2">
      <c r="A285" s="198">
        <v>278</v>
      </c>
      <c r="B285" s="65">
        <v>18</v>
      </c>
      <c r="C285">
        <v>6</v>
      </c>
      <c r="D285" s="197">
        <v>30982</v>
      </c>
      <c r="E285" s="2" t="s">
        <v>42</v>
      </c>
      <c r="F285" s="78" t="s">
        <v>0</v>
      </c>
      <c r="G285" s="2" t="s">
        <v>43</v>
      </c>
      <c r="H285" s="88">
        <v>0</v>
      </c>
      <c r="I285" s="2" t="s">
        <v>48</v>
      </c>
      <c r="K285" s="2" t="s">
        <v>96</v>
      </c>
      <c r="L285" t="s">
        <v>0</v>
      </c>
      <c r="M285" s="2" t="s">
        <v>122</v>
      </c>
      <c r="O285">
        <v>5</v>
      </c>
      <c r="P285" s="1" t="s">
        <v>1</v>
      </c>
      <c r="Q285">
        <v>6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x14ac:dyDescent="0.2">
      <c r="A286" s="198">
        <v>279</v>
      </c>
      <c r="B286" s="65">
        <v>18</v>
      </c>
      <c r="C286">
        <v>7</v>
      </c>
      <c r="D286" s="197">
        <v>30982</v>
      </c>
      <c r="E286" s="2" t="s">
        <v>42</v>
      </c>
      <c r="F286" s="78" t="s">
        <v>0</v>
      </c>
      <c r="G286" s="2" t="s">
        <v>43</v>
      </c>
      <c r="H286" s="88"/>
      <c r="I286" s="2" t="s">
        <v>48</v>
      </c>
      <c r="K286" s="2" t="s">
        <v>97</v>
      </c>
      <c r="L286" t="s">
        <v>0</v>
      </c>
      <c r="M286" s="2" t="s">
        <v>120</v>
      </c>
      <c r="O286">
        <v>6</v>
      </c>
      <c r="P286" s="1" t="s">
        <v>1</v>
      </c>
      <c r="Q286">
        <v>5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x14ac:dyDescent="0.2">
      <c r="A287" s="198">
        <v>280</v>
      </c>
      <c r="B287" s="65">
        <v>18</v>
      </c>
      <c r="C287">
        <v>8</v>
      </c>
      <c r="D287" s="197">
        <v>30982</v>
      </c>
      <c r="E287" s="2" t="s">
        <v>42</v>
      </c>
      <c r="F287" s="78" t="s">
        <v>0</v>
      </c>
      <c r="G287" s="2" t="s">
        <v>43</v>
      </c>
      <c r="H287" s="88"/>
      <c r="I287" s="2" t="s">
        <v>48</v>
      </c>
      <c r="K287" s="2" t="s">
        <v>94</v>
      </c>
      <c r="L287" t="s">
        <v>0</v>
      </c>
      <c r="M287" s="2" t="s">
        <v>101</v>
      </c>
      <c r="O287">
        <v>3</v>
      </c>
      <c r="P287" s="1" t="s">
        <v>1</v>
      </c>
      <c r="Q287">
        <v>3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x14ac:dyDescent="0.2">
      <c r="A288" s="198">
        <v>281</v>
      </c>
      <c r="B288" s="65">
        <v>18</v>
      </c>
      <c r="C288">
        <v>9</v>
      </c>
      <c r="D288" s="197">
        <v>30982</v>
      </c>
      <c r="E288" s="2" t="s">
        <v>42</v>
      </c>
      <c r="F288" s="78" t="s">
        <v>0</v>
      </c>
      <c r="G288" s="2" t="s">
        <v>43</v>
      </c>
      <c r="H288" s="88">
        <v>0</v>
      </c>
      <c r="I288" s="2" t="s">
        <v>48</v>
      </c>
      <c r="K288" s="2" t="s">
        <v>97</v>
      </c>
      <c r="L288" t="s">
        <v>0</v>
      </c>
      <c r="M288" s="2" t="s">
        <v>122</v>
      </c>
      <c r="O288">
        <v>1</v>
      </c>
      <c r="P288" s="1" t="s">
        <v>1</v>
      </c>
      <c r="Q288">
        <v>2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x14ac:dyDescent="0.2">
      <c r="A289" s="198">
        <v>282</v>
      </c>
      <c r="B289" s="65">
        <v>18</v>
      </c>
      <c r="C289">
        <v>10</v>
      </c>
      <c r="D289" s="197">
        <v>30982</v>
      </c>
      <c r="E289" s="2" t="s">
        <v>42</v>
      </c>
      <c r="F289" s="78" t="s">
        <v>0</v>
      </c>
      <c r="G289" s="2" t="s">
        <v>43</v>
      </c>
      <c r="H289" s="88"/>
      <c r="I289" s="2" t="s">
        <v>48</v>
      </c>
      <c r="K289" s="2" t="s">
        <v>96</v>
      </c>
      <c r="L289" t="s">
        <v>0</v>
      </c>
      <c r="M289" s="2" t="s">
        <v>116</v>
      </c>
      <c r="O289">
        <v>6</v>
      </c>
      <c r="P289" s="1" t="s">
        <v>1</v>
      </c>
      <c r="Q289">
        <v>6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x14ac:dyDescent="0.2">
      <c r="A290" s="198">
        <v>283</v>
      </c>
      <c r="B290" s="65">
        <v>18</v>
      </c>
      <c r="C290">
        <v>11</v>
      </c>
      <c r="D290" s="197">
        <v>30982</v>
      </c>
      <c r="E290" s="2" t="s">
        <v>42</v>
      </c>
      <c r="F290" s="78" t="s">
        <v>0</v>
      </c>
      <c r="G290" s="2" t="s">
        <v>43</v>
      </c>
      <c r="H290" s="88">
        <v>0</v>
      </c>
      <c r="I290" s="2" t="s">
        <v>48</v>
      </c>
      <c r="K290" s="2" t="s">
        <v>95</v>
      </c>
      <c r="L290" t="s">
        <v>0</v>
      </c>
      <c r="M290" s="2" t="s">
        <v>101</v>
      </c>
      <c r="O290">
        <v>2</v>
      </c>
      <c r="P290" s="1" t="s">
        <v>1</v>
      </c>
      <c r="Q290">
        <v>7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x14ac:dyDescent="0.2">
      <c r="A291" s="198">
        <v>284</v>
      </c>
      <c r="B291" s="65">
        <v>18</v>
      </c>
      <c r="C291">
        <v>12</v>
      </c>
      <c r="D291" s="197">
        <v>30982</v>
      </c>
      <c r="E291" s="2" t="s">
        <v>42</v>
      </c>
      <c r="F291" s="78" t="s">
        <v>0</v>
      </c>
      <c r="G291" s="2" t="s">
        <v>43</v>
      </c>
      <c r="H291" s="88">
        <v>0</v>
      </c>
      <c r="I291" s="2" t="s">
        <v>48</v>
      </c>
      <c r="K291" s="2" t="s">
        <v>94</v>
      </c>
      <c r="L291" t="s">
        <v>0</v>
      </c>
      <c r="M291" s="2" t="s">
        <v>120</v>
      </c>
      <c r="O291">
        <v>3</v>
      </c>
      <c r="P291" s="1" t="s">
        <v>1</v>
      </c>
      <c r="Q291">
        <v>4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x14ac:dyDescent="0.2">
      <c r="A292" s="198">
        <v>285</v>
      </c>
      <c r="B292" s="65">
        <v>18</v>
      </c>
      <c r="C292">
        <v>13</v>
      </c>
      <c r="D292" s="197">
        <v>30982</v>
      </c>
      <c r="E292" s="2" t="s">
        <v>42</v>
      </c>
      <c r="F292" s="78" t="s">
        <v>0</v>
      </c>
      <c r="G292" s="2" t="s">
        <v>43</v>
      </c>
      <c r="H292" s="88"/>
      <c r="I292" s="2" t="s">
        <v>48</v>
      </c>
      <c r="K292" s="2" t="s">
        <v>94</v>
      </c>
      <c r="L292" t="s">
        <v>0</v>
      </c>
      <c r="M292" s="2" t="s">
        <v>122</v>
      </c>
      <c r="O292">
        <v>5</v>
      </c>
      <c r="P292" s="1" t="s">
        <v>1</v>
      </c>
      <c r="Q292">
        <v>5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x14ac:dyDescent="0.2">
      <c r="A293" s="198">
        <v>286</v>
      </c>
      <c r="B293" s="65">
        <v>18</v>
      </c>
      <c r="C293">
        <v>14</v>
      </c>
      <c r="D293" s="197">
        <v>30982</v>
      </c>
      <c r="E293" s="2" t="s">
        <v>42</v>
      </c>
      <c r="F293" s="78" t="s">
        <v>0</v>
      </c>
      <c r="G293" s="2" t="s">
        <v>43</v>
      </c>
      <c r="H293" s="88"/>
      <c r="I293" s="2" t="s">
        <v>48</v>
      </c>
      <c r="K293" s="2" t="s">
        <v>97</v>
      </c>
      <c r="L293" t="s">
        <v>0</v>
      </c>
      <c r="M293" s="2" t="s">
        <v>116</v>
      </c>
      <c r="O293">
        <v>7</v>
      </c>
      <c r="P293" s="1" t="s">
        <v>1</v>
      </c>
      <c r="Q293">
        <v>5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x14ac:dyDescent="0.2">
      <c r="A294" s="198">
        <v>287</v>
      </c>
      <c r="B294" s="65">
        <v>18</v>
      </c>
      <c r="C294">
        <v>15</v>
      </c>
      <c r="D294" s="197">
        <v>30982</v>
      </c>
      <c r="E294" s="2" t="s">
        <v>42</v>
      </c>
      <c r="F294" s="78" t="s">
        <v>0</v>
      </c>
      <c r="G294" s="2" t="s">
        <v>43</v>
      </c>
      <c r="H294" s="88">
        <v>0</v>
      </c>
      <c r="I294" s="2" t="s">
        <v>48</v>
      </c>
      <c r="K294" s="2" t="s">
        <v>96</v>
      </c>
      <c r="L294" t="s">
        <v>0</v>
      </c>
      <c r="M294" s="2" t="s">
        <v>101</v>
      </c>
      <c r="O294">
        <v>1</v>
      </c>
      <c r="P294" s="1" t="s">
        <v>1</v>
      </c>
      <c r="Q294">
        <v>10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x14ac:dyDescent="0.2">
      <c r="A295" s="198">
        <v>288</v>
      </c>
      <c r="B295" s="65">
        <v>18</v>
      </c>
      <c r="C295">
        <v>16</v>
      </c>
      <c r="D295" s="197">
        <v>30982</v>
      </c>
      <c r="E295" s="2" t="s">
        <v>42</v>
      </c>
      <c r="F295" s="78" t="s">
        <v>0</v>
      </c>
      <c r="G295" s="2" t="s">
        <v>43</v>
      </c>
      <c r="H295" s="88"/>
      <c r="I295" s="2" t="s">
        <v>48</v>
      </c>
      <c r="K295" s="2" t="s">
        <v>95</v>
      </c>
      <c r="L295" t="s">
        <v>0</v>
      </c>
      <c r="M295" s="2" t="s">
        <v>120</v>
      </c>
      <c r="O295">
        <v>7</v>
      </c>
      <c r="P295" s="1" t="s">
        <v>1</v>
      </c>
      <c r="Q295">
        <v>4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x14ac:dyDescent="0.2">
      <c r="A296" s="198">
        <v>289</v>
      </c>
      <c r="B296" s="65">
        <v>19</v>
      </c>
      <c r="C296">
        <v>1</v>
      </c>
      <c r="D296" s="197">
        <v>30984</v>
      </c>
      <c r="E296" s="2" t="s">
        <v>40</v>
      </c>
      <c r="F296" s="78" t="s">
        <v>0</v>
      </c>
      <c r="G296" s="2" t="s">
        <v>35</v>
      </c>
      <c r="H296" s="88">
        <v>0</v>
      </c>
      <c r="I296" s="2" t="s">
        <v>48</v>
      </c>
      <c r="K296" s="2" t="s">
        <v>91</v>
      </c>
      <c r="L296" t="s">
        <v>0</v>
      </c>
      <c r="M296" s="2" t="s">
        <v>146</v>
      </c>
      <c r="O296">
        <v>3</v>
      </c>
      <c r="P296" s="1" t="s">
        <v>1</v>
      </c>
      <c r="Q296">
        <v>4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x14ac:dyDescent="0.2">
      <c r="A297" s="198">
        <v>290</v>
      </c>
      <c r="B297" s="65">
        <v>19</v>
      </c>
      <c r="C297">
        <v>2</v>
      </c>
      <c r="D297" s="197">
        <v>30984</v>
      </c>
      <c r="E297" s="2" t="s">
        <v>40</v>
      </c>
      <c r="F297" s="78" t="s">
        <v>0</v>
      </c>
      <c r="G297" s="2" t="s">
        <v>35</v>
      </c>
      <c r="H297" s="88"/>
      <c r="I297" s="2" t="s">
        <v>48</v>
      </c>
      <c r="K297" s="2" t="s">
        <v>92</v>
      </c>
      <c r="L297" t="s">
        <v>0</v>
      </c>
      <c r="M297" s="2" t="s">
        <v>69</v>
      </c>
      <c r="O297">
        <v>4</v>
      </c>
      <c r="P297" s="1" t="s">
        <v>1</v>
      </c>
      <c r="Q297">
        <v>4</v>
      </c>
      <c r="S297">
        <f t="shared" ref="S297:S312" si="54">IF(O297&gt;Q297,1,0)</f>
        <v>0</v>
      </c>
      <c r="T297">
        <f t="shared" ref="T297:T312" si="55">IF(ISNUMBER(Q297),IF(O297=Q297,1,0),0)</f>
        <v>1</v>
      </c>
      <c r="U297">
        <f t="shared" ref="U297:U312" si="56">IF(O297&lt;Q297,1,0)</f>
        <v>0</v>
      </c>
    </row>
    <row r="298" spans="1:21" x14ac:dyDescent="0.2">
      <c r="A298" s="198">
        <v>291</v>
      </c>
      <c r="B298" s="65">
        <v>19</v>
      </c>
      <c r="C298">
        <v>3</v>
      </c>
      <c r="D298" s="197">
        <v>30984</v>
      </c>
      <c r="E298" s="2" t="s">
        <v>40</v>
      </c>
      <c r="F298" s="78" t="s">
        <v>0</v>
      </c>
      <c r="G298" s="2" t="s">
        <v>35</v>
      </c>
      <c r="H298" s="88"/>
      <c r="I298" s="2" t="s">
        <v>48</v>
      </c>
      <c r="K298" s="2" t="s">
        <v>93</v>
      </c>
      <c r="L298" t="s">
        <v>0</v>
      </c>
      <c r="M298" s="2" t="s">
        <v>66</v>
      </c>
      <c r="O298">
        <v>8</v>
      </c>
      <c r="P298" s="1" t="s">
        <v>1</v>
      </c>
      <c r="Q298">
        <v>2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x14ac:dyDescent="0.2">
      <c r="A299" s="198">
        <v>292</v>
      </c>
      <c r="B299" s="65">
        <v>19</v>
      </c>
      <c r="C299">
        <v>4</v>
      </c>
      <c r="D299" s="197">
        <v>30984</v>
      </c>
      <c r="E299" s="2" t="s">
        <v>40</v>
      </c>
      <c r="F299" s="78" t="s">
        <v>0</v>
      </c>
      <c r="G299" s="2" t="s">
        <v>35</v>
      </c>
      <c r="H299" s="88">
        <v>0</v>
      </c>
      <c r="I299" s="2" t="s">
        <v>48</v>
      </c>
      <c r="K299" s="2" t="s">
        <v>90</v>
      </c>
      <c r="L299" t="s">
        <v>0</v>
      </c>
      <c r="M299" s="2" t="s">
        <v>68</v>
      </c>
      <c r="O299">
        <v>2</v>
      </c>
      <c r="P299" s="1" t="s">
        <v>1</v>
      </c>
      <c r="Q299">
        <v>4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x14ac:dyDescent="0.2">
      <c r="A300" s="198">
        <v>293</v>
      </c>
      <c r="B300" s="65">
        <v>19</v>
      </c>
      <c r="C300">
        <v>5</v>
      </c>
      <c r="D300" s="197">
        <v>30984</v>
      </c>
      <c r="E300" s="2" t="s">
        <v>40</v>
      </c>
      <c r="F300" s="78" t="s">
        <v>0</v>
      </c>
      <c r="G300" s="2" t="s">
        <v>35</v>
      </c>
      <c r="H300" s="88">
        <v>0</v>
      </c>
      <c r="I300" s="2" t="s">
        <v>48</v>
      </c>
      <c r="K300" s="2" t="s">
        <v>92</v>
      </c>
      <c r="L300" t="s">
        <v>0</v>
      </c>
      <c r="M300" s="2" t="s">
        <v>146</v>
      </c>
      <c r="O300">
        <v>3</v>
      </c>
      <c r="P300" s="1" t="s">
        <v>1</v>
      </c>
      <c r="Q300">
        <v>6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x14ac:dyDescent="0.2">
      <c r="A301" s="198">
        <v>294</v>
      </c>
      <c r="B301" s="65">
        <v>19</v>
      </c>
      <c r="C301">
        <v>6</v>
      </c>
      <c r="D301" s="197">
        <v>30984</v>
      </c>
      <c r="E301" s="2" t="s">
        <v>40</v>
      </c>
      <c r="F301" s="78" t="s">
        <v>0</v>
      </c>
      <c r="G301" s="2" t="s">
        <v>35</v>
      </c>
      <c r="H301" s="88"/>
      <c r="I301" s="2" t="s">
        <v>48</v>
      </c>
      <c r="K301" s="2" t="s">
        <v>93</v>
      </c>
      <c r="L301" t="s">
        <v>0</v>
      </c>
      <c r="M301" s="2" t="s">
        <v>69</v>
      </c>
      <c r="O301">
        <v>5</v>
      </c>
      <c r="P301" s="1" t="s">
        <v>1</v>
      </c>
      <c r="Q301">
        <v>4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x14ac:dyDescent="0.2">
      <c r="A302" s="198">
        <v>295</v>
      </c>
      <c r="B302" s="65">
        <v>19</v>
      </c>
      <c r="C302">
        <v>7</v>
      </c>
      <c r="D302" s="197">
        <v>30984</v>
      </c>
      <c r="E302" s="2" t="s">
        <v>40</v>
      </c>
      <c r="F302" s="78" t="s">
        <v>0</v>
      </c>
      <c r="G302" s="2" t="s">
        <v>35</v>
      </c>
      <c r="H302" s="88"/>
      <c r="I302" s="2" t="s">
        <v>48</v>
      </c>
      <c r="K302" s="2" t="s">
        <v>90</v>
      </c>
      <c r="L302" t="s">
        <v>0</v>
      </c>
      <c r="M302" s="2" t="s">
        <v>66</v>
      </c>
      <c r="O302">
        <v>6</v>
      </c>
      <c r="P302" s="1" t="s">
        <v>1</v>
      </c>
      <c r="Q302">
        <v>1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x14ac:dyDescent="0.2">
      <c r="A303" s="198">
        <v>296</v>
      </c>
      <c r="B303" s="65">
        <v>19</v>
      </c>
      <c r="C303">
        <v>8</v>
      </c>
      <c r="D303" s="197">
        <v>30984</v>
      </c>
      <c r="E303" s="2" t="s">
        <v>40</v>
      </c>
      <c r="F303" s="78" t="s">
        <v>0</v>
      </c>
      <c r="G303" s="2" t="s">
        <v>35</v>
      </c>
      <c r="H303" s="88">
        <v>0</v>
      </c>
      <c r="I303" s="2" t="s">
        <v>48</v>
      </c>
      <c r="K303" s="2" t="s">
        <v>91</v>
      </c>
      <c r="L303" t="s">
        <v>0</v>
      </c>
      <c r="M303" s="2" t="s">
        <v>68</v>
      </c>
      <c r="O303">
        <v>2</v>
      </c>
      <c r="P303" s="1" t="s">
        <v>1</v>
      </c>
      <c r="Q303">
        <v>6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x14ac:dyDescent="0.2">
      <c r="A304" s="198">
        <v>297</v>
      </c>
      <c r="B304" s="65">
        <v>19</v>
      </c>
      <c r="C304">
        <v>9</v>
      </c>
      <c r="D304" s="197">
        <v>30984</v>
      </c>
      <c r="E304" s="2" t="s">
        <v>40</v>
      </c>
      <c r="F304" s="78" t="s">
        <v>0</v>
      </c>
      <c r="G304" s="2" t="s">
        <v>35</v>
      </c>
      <c r="H304" s="88">
        <v>0</v>
      </c>
      <c r="I304" s="2" t="s">
        <v>48</v>
      </c>
      <c r="K304" s="2" t="s">
        <v>90</v>
      </c>
      <c r="L304" t="s">
        <v>0</v>
      </c>
      <c r="M304" s="2" t="s">
        <v>69</v>
      </c>
      <c r="O304">
        <v>2</v>
      </c>
      <c r="P304" s="1" t="s">
        <v>1</v>
      </c>
      <c r="Q304">
        <v>8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x14ac:dyDescent="0.2">
      <c r="A305" s="198">
        <v>298</v>
      </c>
      <c r="B305" s="65">
        <v>19</v>
      </c>
      <c r="C305">
        <v>10</v>
      </c>
      <c r="D305" s="197">
        <v>30984</v>
      </c>
      <c r="E305" s="2" t="s">
        <v>40</v>
      </c>
      <c r="F305" s="78" t="s">
        <v>0</v>
      </c>
      <c r="G305" s="2" t="s">
        <v>35</v>
      </c>
      <c r="H305" s="88">
        <v>0</v>
      </c>
      <c r="I305" s="2" t="s">
        <v>48</v>
      </c>
      <c r="K305" s="2" t="s">
        <v>93</v>
      </c>
      <c r="L305" t="s">
        <v>0</v>
      </c>
      <c r="M305" s="2" t="s">
        <v>146</v>
      </c>
      <c r="O305">
        <v>3</v>
      </c>
      <c r="P305" s="1" t="s">
        <v>1</v>
      </c>
      <c r="Q305">
        <v>5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x14ac:dyDescent="0.2">
      <c r="A306" s="198">
        <v>299</v>
      </c>
      <c r="B306" s="65">
        <v>19</v>
      </c>
      <c r="C306">
        <v>11</v>
      </c>
      <c r="D306" s="197">
        <v>30984</v>
      </c>
      <c r="E306" s="2" t="s">
        <v>40</v>
      </c>
      <c r="F306" s="78" t="s">
        <v>0</v>
      </c>
      <c r="G306" s="2" t="s">
        <v>35</v>
      </c>
      <c r="H306" s="88"/>
      <c r="I306" s="2" t="s">
        <v>48</v>
      </c>
      <c r="K306" s="2" t="s">
        <v>92</v>
      </c>
      <c r="L306" t="s">
        <v>0</v>
      </c>
      <c r="M306" s="2" t="s">
        <v>68</v>
      </c>
      <c r="O306">
        <v>7</v>
      </c>
      <c r="P306" s="1" t="s">
        <v>1</v>
      </c>
      <c r="Q306">
        <v>4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x14ac:dyDescent="0.2">
      <c r="A307" s="198">
        <v>300</v>
      </c>
      <c r="B307" s="65">
        <v>19</v>
      </c>
      <c r="C307">
        <v>12</v>
      </c>
      <c r="D307" s="197">
        <v>30984</v>
      </c>
      <c r="E307" s="2" t="s">
        <v>40</v>
      </c>
      <c r="F307" s="78" t="s">
        <v>0</v>
      </c>
      <c r="G307" s="2" t="s">
        <v>35</v>
      </c>
      <c r="H307" s="88"/>
      <c r="I307" s="2" t="s">
        <v>48</v>
      </c>
      <c r="K307" s="2" t="s">
        <v>91</v>
      </c>
      <c r="L307" t="s">
        <v>0</v>
      </c>
      <c r="M307" s="2" t="s">
        <v>66</v>
      </c>
      <c r="O307">
        <v>9</v>
      </c>
      <c r="P307" s="1" t="s">
        <v>1</v>
      </c>
      <c r="Q307">
        <v>2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x14ac:dyDescent="0.2">
      <c r="A308" s="198">
        <v>301</v>
      </c>
      <c r="B308" s="65">
        <v>19</v>
      </c>
      <c r="C308">
        <v>13</v>
      </c>
      <c r="D308" s="197">
        <v>30984</v>
      </c>
      <c r="E308" s="2" t="s">
        <v>40</v>
      </c>
      <c r="F308" s="78" t="s">
        <v>0</v>
      </c>
      <c r="G308" s="2" t="s">
        <v>35</v>
      </c>
      <c r="H308" s="88"/>
      <c r="I308" s="2" t="s">
        <v>48</v>
      </c>
      <c r="K308" s="2" t="s">
        <v>91</v>
      </c>
      <c r="L308" t="s">
        <v>0</v>
      </c>
      <c r="M308" s="2" t="s">
        <v>69</v>
      </c>
      <c r="O308">
        <v>7</v>
      </c>
      <c r="P308" s="1" t="s">
        <v>1</v>
      </c>
      <c r="Q308">
        <v>5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x14ac:dyDescent="0.2">
      <c r="A309" s="198">
        <v>302</v>
      </c>
      <c r="B309" s="65">
        <v>19</v>
      </c>
      <c r="C309">
        <v>14</v>
      </c>
      <c r="D309" s="197">
        <v>30984</v>
      </c>
      <c r="E309" s="2" t="s">
        <v>40</v>
      </c>
      <c r="F309" s="78" t="s">
        <v>0</v>
      </c>
      <c r="G309" s="2" t="s">
        <v>35</v>
      </c>
      <c r="H309" s="88">
        <v>0</v>
      </c>
      <c r="I309" s="2" t="s">
        <v>48</v>
      </c>
      <c r="K309" s="2" t="s">
        <v>90</v>
      </c>
      <c r="L309" t="s">
        <v>0</v>
      </c>
      <c r="M309" s="2" t="s">
        <v>146</v>
      </c>
      <c r="O309">
        <v>2</v>
      </c>
      <c r="P309" s="1" t="s">
        <v>1</v>
      </c>
      <c r="Q309">
        <v>6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x14ac:dyDescent="0.2">
      <c r="A310" s="198">
        <v>303</v>
      </c>
      <c r="B310" s="65">
        <v>19</v>
      </c>
      <c r="C310">
        <v>15</v>
      </c>
      <c r="D310" s="197">
        <v>30984</v>
      </c>
      <c r="E310" s="2" t="s">
        <v>40</v>
      </c>
      <c r="F310" s="78" t="s">
        <v>0</v>
      </c>
      <c r="G310" s="2" t="s">
        <v>35</v>
      </c>
      <c r="H310" s="88"/>
      <c r="I310" s="2" t="s">
        <v>48</v>
      </c>
      <c r="K310" s="2" t="s">
        <v>93</v>
      </c>
      <c r="L310" t="s">
        <v>0</v>
      </c>
      <c r="M310" s="2" t="s">
        <v>68</v>
      </c>
      <c r="O310">
        <v>6</v>
      </c>
      <c r="P310" s="1" t="s">
        <v>1</v>
      </c>
      <c r="Q310">
        <v>4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x14ac:dyDescent="0.2">
      <c r="A311" s="198">
        <v>304</v>
      </c>
      <c r="B311" s="65">
        <v>19</v>
      </c>
      <c r="C311">
        <v>16</v>
      </c>
      <c r="D311" s="197">
        <v>30984</v>
      </c>
      <c r="E311" s="2" t="s">
        <v>40</v>
      </c>
      <c r="F311" s="78" t="s">
        <v>0</v>
      </c>
      <c r="G311" s="2" t="s">
        <v>35</v>
      </c>
      <c r="H311" s="88"/>
      <c r="I311" s="2" t="s">
        <v>48</v>
      </c>
      <c r="K311" s="2" t="s">
        <v>92</v>
      </c>
      <c r="L311" t="s">
        <v>0</v>
      </c>
      <c r="M311" s="2" t="s">
        <v>66</v>
      </c>
      <c r="O311">
        <v>15</v>
      </c>
      <c r="P311" s="1" t="s">
        <v>1</v>
      </c>
      <c r="Q311">
        <v>4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x14ac:dyDescent="0.2">
      <c r="A312" s="198">
        <v>305</v>
      </c>
      <c r="B312" s="65">
        <v>20</v>
      </c>
      <c r="C312">
        <v>1</v>
      </c>
      <c r="D312" s="197">
        <v>30992</v>
      </c>
      <c r="E312" s="2" t="s">
        <v>46</v>
      </c>
      <c r="F312" s="78" t="s">
        <v>0</v>
      </c>
      <c r="G312" s="2" t="s">
        <v>41</v>
      </c>
      <c r="H312" s="88"/>
      <c r="I312" s="2" t="s">
        <v>48</v>
      </c>
      <c r="K312" s="2" t="s">
        <v>109</v>
      </c>
      <c r="L312" t="s">
        <v>0</v>
      </c>
      <c r="M312" s="2" t="s">
        <v>112</v>
      </c>
      <c r="O312">
        <v>4</v>
      </c>
      <c r="P312" s="1" t="s">
        <v>1</v>
      </c>
      <c r="Q312">
        <v>4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x14ac:dyDescent="0.2">
      <c r="A313" s="198">
        <v>306</v>
      </c>
      <c r="B313" s="65">
        <v>20</v>
      </c>
      <c r="C313">
        <v>2</v>
      </c>
      <c r="D313" s="197">
        <v>30992</v>
      </c>
      <c r="E313" s="2" t="s">
        <v>46</v>
      </c>
      <c r="F313" s="78" t="s">
        <v>0</v>
      </c>
      <c r="G313" s="2" t="s">
        <v>41</v>
      </c>
      <c r="H313" s="88"/>
      <c r="I313" s="2" t="s">
        <v>48</v>
      </c>
      <c r="K313" s="2" t="s">
        <v>107</v>
      </c>
      <c r="L313" t="s">
        <v>0</v>
      </c>
      <c r="M313" s="2" t="s">
        <v>115</v>
      </c>
      <c r="O313">
        <v>5</v>
      </c>
      <c r="P313" s="1" t="s">
        <v>1</v>
      </c>
      <c r="Q313">
        <v>5</v>
      </c>
      <c r="S313">
        <f t="shared" ref="S313:S328" si="57">IF(O313&gt;Q313,1,0)</f>
        <v>0</v>
      </c>
      <c r="T313">
        <f t="shared" ref="T313:T328" si="58">IF(ISNUMBER(Q313),IF(O313=Q313,1,0),0)</f>
        <v>1</v>
      </c>
      <c r="U313">
        <f t="shared" ref="U313:U328" si="59">IF(O313&lt;Q313,1,0)</f>
        <v>0</v>
      </c>
    </row>
    <row r="314" spans="1:21" x14ac:dyDescent="0.2">
      <c r="A314" s="198">
        <v>307</v>
      </c>
      <c r="B314" s="65">
        <v>20</v>
      </c>
      <c r="C314">
        <v>3</v>
      </c>
      <c r="D314" s="197">
        <v>30992</v>
      </c>
      <c r="E314" s="2" t="s">
        <v>46</v>
      </c>
      <c r="F314" s="78" t="s">
        <v>0</v>
      </c>
      <c r="G314" s="2" t="s">
        <v>41</v>
      </c>
      <c r="H314" s="88"/>
      <c r="I314" s="2" t="s">
        <v>48</v>
      </c>
      <c r="K314" s="2" t="s">
        <v>110</v>
      </c>
      <c r="L314" t="s">
        <v>0</v>
      </c>
      <c r="M314" s="2" t="s">
        <v>113</v>
      </c>
      <c r="O314">
        <v>8</v>
      </c>
      <c r="P314" s="1" t="s">
        <v>1</v>
      </c>
      <c r="Q314">
        <v>1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x14ac:dyDescent="0.2">
      <c r="A315" s="198">
        <v>308</v>
      </c>
      <c r="B315" s="65">
        <v>20</v>
      </c>
      <c r="C315">
        <v>4</v>
      </c>
      <c r="D315" s="197">
        <v>30992</v>
      </c>
      <c r="E315" s="2" t="s">
        <v>46</v>
      </c>
      <c r="F315" s="78" t="s">
        <v>0</v>
      </c>
      <c r="G315" s="2" t="s">
        <v>41</v>
      </c>
      <c r="H315" s="88">
        <v>0</v>
      </c>
      <c r="I315" s="2" t="s">
        <v>48</v>
      </c>
      <c r="K315" s="2" t="s">
        <v>108</v>
      </c>
      <c r="L315" t="s">
        <v>0</v>
      </c>
      <c r="M315" s="2" t="s">
        <v>114</v>
      </c>
      <c r="O315">
        <v>3</v>
      </c>
      <c r="P315" s="1" t="s">
        <v>1</v>
      </c>
      <c r="Q315">
        <v>7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x14ac:dyDescent="0.2">
      <c r="A316" s="198">
        <v>309</v>
      </c>
      <c r="B316" s="65">
        <v>20</v>
      </c>
      <c r="C316">
        <v>5</v>
      </c>
      <c r="D316" s="197">
        <v>30992</v>
      </c>
      <c r="E316" s="2" t="s">
        <v>46</v>
      </c>
      <c r="F316" s="78" t="s">
        <v>0</v>
      </c>
      <c r="G316" s="2" t="s">
        <v>41</v>
      </c>
      <c r="H316" s="88">
        <v>0</v>
      </c>
      <c r="I316" s="2" t="s">
        <v>48</v>
      </c>
      <c r="K316" s="2" t="s">
        <v>107</v>
      </c>
      <c r="L316" t="s">
        <v>0</v>
      </c>
      <c r="M316" s="2" t="s">
        <v>112</v>
      </c>
      <c r="O316">
        <v>3</v>
      </c>
      <c r="P316" s="1" t="s">
        <v>1</v>
      </c>
      <c r="Q316">
        <v>6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x14ac:dyDescent="0.2">
      <c r="A317" s="198">
        <v>310</v>
      </c>
      <c r="B317" s="65">
        <v>20</v>
      </c>
      <c r="C317">
        <v>6</v>
      </c>
      <c r="D317" s="197">
        <v>30992</v>
      </c>
      <c r="E317" s="2" t="s">
        <v>46</v>
      </c>
      <c r="F317" s="78" t="s">
        <v>0</v>
      </c>
      <c r="G317" s="2" t="s">
        <v>41</v>
      </c>
      <c r="H317" s="88"/>
      <c r="I317" s="2" t="s">
        <v>48</v>
      </c>
      <c r="K317" s="2" t="s">
        <v>110</v>
      </c>
      <c r="L317" t="s">
        <v>0</v>
      </c>
      <c r="M317" s="2" t="s">
        <v>115</v>
      </c>
      <c r="O317">
        <v>5</v>
      </c>
      <c r="P317" s="1" t="s">
        <v>1</v>
      </c>
      <c r="Q317">
        <v>1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x14ac:dyDescent="0.2">
      <c r="A318" s="198">
        <v>311</v>
      </c>
      <c r="B318" s="65">
        <v>20</v>
      </c>
      <c r="C318">
        <v>7</v>
      </c>
      <c r="D318" s="197">
        <v>30992</v>
      </c>
      <c r="E318" s="2" t="s">
        <v>46</v>
      </c>
      <c r="F318" s="78" t="s">
        <v>0</v>
      </c>
      <c r="G318" s="2" t="s">
        <v>41</v>
      </c>
      <c r="H318" s="88">
        <v>0</v>
      </c>
      <c r="I318" s="2" t="s">
        <v>48</v>
      </c>
      <c r="K318" s="2" t="s">
        <v>108</v>
      </c>
      <c r="L318" t="s">
        <v>0</v>
      </c>
      <c r="M318" s="2" t="s">
        <v>113</v>
      </c>
      <c r="O318">
        <v>3</v>
      </c>
      <c r="P318" s="1" t="s">
        <v>1</v>
      </c>
      <c r="Q318">
        <v>4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x14ac:dyDescent="0.2">
      <c r="A319" s="198">
        <v>312</v>
      </c>
      <c r="B319" s="65">
        <v>20</v>
      </c>
      <c r="C319">
        <v>8</v>
      </c>
      <c r="D319" s="197">
        <v>30992</v>
      </c>
      <c r="E319" s="2" t="s">
        <v>46</v>
      </c>
      <c r="F319" s="78" t="s">
        <v>0</v>
      </c>
      <c r="G319" s="2" t="s">
        <v>41</v>
      </c>
      <c r="H319" s="88">
        <v>0</v>
      </c>
      <c r="I319" s="2" t="s">
        <v>48</v>
      </c>
      <c r="K319" s="2" t="s">
        <v>109</v>
      </c>
      <c r="L319" t="s">
        <v>0</v>
      </c>
      <c r="M319" s="2" t="s">
        <v>114</v>
      </c>
      <c r="O319">
        <v>3</v>
      </c>
      <c r="P319" s="1" t="s">
        <v>1</v>
      </c>
      <c r="Q319">
        <v>6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x14ac:dyDescent="0.2">
      <c r="A320" s="198">
        <v>313</v>
      </c>
      <c r="B320" s="65">
        <v>20</v>
      </c>
      <c r="C320">
        <v>9</v>
      </c>
      <c r="D320" s="197">
        <v>30992</v>
      </c>
      <c r="E320" s="2" t="s">
        <v>46</v>
      </c>
      <c r="F320" s="78" t="s">
        <v>0</v>
      </c>
      <c r="G320" s="2" t="s">
        <v>41</v>
      </c>
      <c r="H320" s="88">
        <v>0</v>
      </c>
      <c r="I320" s="2" t="s">
        <v>48</v>
      </c>
      <c r="K320" s="2" t="s">
        <v>108</v>
      </c>
      <c r="L320" t="s">
        <v>0</v>
      </c>
      <c r="M320" s="2" t="s">
        <v>115</v>
      </c>
      <c r="O320">
        <v>2</v>
      </c>
      <c r="P320" s="1" t="s">
        <v>1</v>
      </c>
      <c r="Q320">
        <v>6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x14ac:dyDescent="0.2">
      <c r="A321" s="198">
        <v>314</v>
      </c>
      <c r="B321" s="65">
        <v>20</v>
      </c>
      <c r="C321">
        <v>10</v>
      </c>
      <c r="D321" s="197">
        <v>30992</v>
      </c>
      <c r="E321" s="2" t="s">
        <v>46</v>
      </c>
      <c r="F321" s="78" t="s">
        <v>0</v>
      </c>
      <c r="G321" s="2" t="s">
        <v>41</v>
      </c>
      <c r="H321" s="88"/>
      <c r="I321" s="2" t="s">
        <v>48</v>
      </c>
      <c r="K321" s="2" t="s">
        <v>110</v>
      </c>
      <c r="L321" t="s">
        <v>0</v>
      </c>
      <c r="M321" s="2" t="s">
        <v>112</v>
      </c>
      <c r="O321">
        <v>4</v>
      </c>
      <c r="P321" s="1" t="s">
        <v>1</v>
      </c>
      <c r="Q321">
        <v>4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x14ac:dyDescent="0.2">
      <c r="A322" s="198">
        <v>315</v>
      </c>
      <c r="B322" s="65">
        <v>20</v>
      </c>
      <c r="C322">
        <v>11</v>
      </c>
      <c r="D322" s="197">
        <v>30992</v>
      </c>
      <c r="E322" s="2" t="s">
        <v>46</v>
      </c>
      <c r="F322" s="78" t="s">
        <v>0</v>
      </c>
      <c r="G322" s="2" t="s">
        <v>41</v>
      </c>
      <c r="H322" s="88">
        <v>0</v>
      </c>
      <c r="I322" s="2" t="s">
        <v>48</v>
      </c>
      <c r="K322" s="2" t="s">
        <v>107</v>
      </c>
      <c r="L322" t="s">
        <v>0</v>
      </c>
      <c r="M322" s="2" t="s">
        <v>114</v>
      </c>
      <c r="O322">
        <v>4</v>
      </c>
      <c r="P322" s="1" t="s">
        <v>1</v>
      </c>
      <c r="Q322">
        <v>8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x14ac:dyDescent="0.2">
      <c r="A323" s="198">
        <v>316</v>
      </c>
      <c r="B323" s="65">
        <v>20</v>
      </c>
      <c r="C323">
        <v>12</v>
      </c>
      <c r="D323" s="197">
        <v>30992</v>
      </c>
      <c r="E323" s="2" t="s">
        <v>46</v>
      </c>
      <c r="F323" s="78" t="s">
        <v>0</v>
      </c>
      <c r="G323" s="2" t="s">
        <v>41</v>
      </c>
      <c r="H323" s="88">
        <v>0</v>
      </c>
      <c r="I323" s="2" t="s">
        <v>48</v>
      </c>
      <c r="K323" s="2" t="s">
        <v>109</v>
      </c>
      <c r="L323" t="s">
        <v>0</v>
      </c>
      <c r="M323" s="2" t="s">
        <v>113</v>
      </c>
      <c r="O323">
        <v>3</v>
      </c>
      <c r="P323" s="1" t="s">
        <v>1</v>
      </c>
      <c r="Q323">
        <v>7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x14ac:dyDescent="0.2">
      <c r="A324" s="198">
        <v>317</v>
      </c>
      <c r="B324" s="65">
        <v>20</v>
      </c>
      <c r="C324">
        <v>13</v>
      </c>
      <c r="D324" s="197">
        <v>30992</v>
      </c>
      <c r="E324" s="2" t="s">
        <v>46</v>
      </c>
      <c r="F324" s="78" t="s">
        <v>0</v>
      </c>
      <c r="G324" s="2" t="s">
        <v>41</v>
      </c>
      <c r="H324" s="88">
        <v>0</v>
      </c>
      <c r="I324" s="2" t="s">
        <v>48</v>
      </c>
      <c r="K324" s="2" t="s">
        <v>109</v>
      </c>
      <c r="L324" t="s">
        <v>0</v>
      </c>
      <c r="M324" s="2" t="s">
        <v>115</v>
      </c>
      <c r="O324">
        <v>2</v>
      </c>
      <c r="P324" s="1" t="s">
        <v>1</v>
      </c>
      <c r="Q324">
        <v>10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x14ac:dyDescent="0.2">
      <c r="A325" s="198">
        <v>318</v>
      </c>
      <c r="B325" s="65">
        <v>20</v>
      </c>
      <c r="C325">
        <v>14</v>
      </c>
      <c r="D325" s="197">
        <v>30992</v>
      </c>
      <c r="E325" s="2" t="s">
        <v>46</v>
      </c>
      <c r="F325" s="78" t="s">
        <v>0</v>
      </c>
      <c r="G325" s="2" t="s">
        <v>41</v>
      </c>
      <c r="H325" s="88"/>
      <c r="I325" s="2" t="s">
        <v>48</v>
      </c>
      <c r="K325" s="2" t="s">
        <v>108</v>
      </c>
      <c r="L325" t="s">
        <v>0</v>
      </c>
      <c r="M325" s="2" t="s">
        <v>112</v>
      </c>
      <c r="O325">
        <v>6</v>
      </c>
      <c r="P325" s="1" t="s">
        <v>1</v>
      </c>
      <c r="Q325">
        <v>5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x14ac:dyDescent="0.2">
      <c r="A326" s="198">
        <v>319</v>
      </c>
      <c r="B326" s="65">
        <v>20</v>
      </c>
      <c r="C326">
        <v>15</v>
      </c>
      <c r="D326" s="197">
        <v>30992</v>
      </c>
      <c r="E326" s="2" t="s">
        <v>46</v>
      </c>
      <c r="F326" s="78" t="s">
        <v>0</v>
      </c>
      <c r="G326" s="2" t="s">
        <v>41</v>
      </c>
      <c r="H326" s="88">
        <v>0</v>
      </c>
      <c r="I326" s="2" t="s">
        <v>48</v>
      </c>
      <c r="K326" s="2" t="s">
        <v>110</v>
      </c>
      <c r="L326" t="s">
        <v>0</v>
      </c>
      <c r="M326" s="2" t="s">
        <v>114</v>
      </c>
      <c r="O326">
        <v>2</v>
      </c>
      <c r="P326" s="1" t="s">
        <v>1</v>
      </c>
      <c r="Q326">
        <v>4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x14ac:dyDescent="0.2">
      <c r="A327" s="198">
        <v>320</v>
      </c>
      <c r="B327" s="65">
        <v>20</v>
      </c>
      <c r="C327">
        <v>16</v>
      </c>
      <c r="D327" s="197">
        <v>30992</v>
      </c>
      <c r="E327" s="2" t="s">
        <v>46</v>
      </c>
      <c r="F327" s="78" t="s">
        <v>0</v>
      </c>
      <c r="G327" s="2" t="s">
        <v>41</v>
      </c>
      <c r="H327" s="88">
        <v>0</v>
      </c>
      <c r="I327" s="2" t="s">
        <v>48</v>
      </c>
      <c r="K327" s="2" t="s">
        <v>107</v>
      </c>
      <c r="L327" t="s">
        <v>0</v>
      </c>
      <c r="M327" s="2" t="s">
        <v>113</v>
      </c>
      <c r="O327">
        <v>6</v>
      </c>
      <c r="P327" s="1" t="s">
        <v>1</v>
      </c>
      <c r="Q327">
        <v>8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x14ac:dyDescent="0.2">
      <c r="A328" s="198">
        <v>321</v>
      </c>
      <c r="B328" s="65">
        <v>21</v>
      </c>
      <c r="C328">
        <v>1</v>
      </c>
      <c r="D328" s="197">
        <v>30992</v>
      </c>
      <c r="E328" s="2" t="s">
        <v>38</v>
      </c>
      <c r="F328" s="78" t="s">
        <v>0</v>
      </c>
      <c r="G328" s="2" t="s">
        <v>36</v>
      </c>
      <c r="H328" s="88">
        <v>0</v>
      </c>
      <c r="I328" s="2" t="s">
        <v>48</v>
      </c>
      <c r="K328" s="2" t="s">
        <v>84</v>
      </c>
      <c r="L328" t="s">
        <v>0</v>
      </c>
      <c r="M328" s="2" t="s">
        <v>71</v>
      </c>
      <c r="O328">
        <v>3</v>
      </c>
      <c r="P328" s="1" t="s">
        <v>1</v>
      </c>
      <c r="Q328">
        <v>8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x14ac:dyDescent="0.2">
      <c r="A329" s="198">
        <v>322</v>
      </c>
      <c r="B329" s="65">
        <v>21</v>
      </c>
      <c r="C329">
        <v>2</v>
      </c>
      <c r="D329" s="197">
        <v>30992</v>
      </c>
      <c r="E329" s="2" t="s">
        <v>38</v>
      </c>
      <c r="F329" s="78" t="s">
        <v>0</v>
      </c>
      <c r="G329" s="2" t="s">
        <v>36</v>
      </c>
      <c r="H329" s="88"/>
      <c r="I329" s="2" t="s">
        <v>48</v>
      </c>
      <c r="K329" s="2" t="s">
        <v>83</v>
      </c>
      <c r="L329" t="s">
        <v>0</v>
      </c>
      <c r="M329" s="2" t="s">
        <v>72</v>
      </c>
      <c r="O329">
        <v>6</v>
      </c>
      <c r="P329" s="1" t="s">
        <v>1</v>
      </c>
      <c r="Q329">
        <v>6</v>
      </c>
      <c r="S329">
        <f t="shared" ref="S329:S344" si="60">IF(O329&gt;Q329,1,0)</f>
        <v>0</v>
      </c>
      <c r="T329">
        <f t="shared" ref="T329:T344" si="61">IF(ISNUMBER(Q329),IF(O329=Q329,1,0),0)</f>
        <v>1</v>
      </c>
      <c r="U329">
        <f t="shared" ref="U329:U344" si="62">IF(O329&lt;Q329,1,0)</f>
        <v>0</v>
      </c>
    </row>
    <row r="330" spans="1:21" x14ac:dyDescent="0.2">
      <c r="A330" s="198">
        <v>323</v>
      </c>
      <c r="B330" s="65">
        <v>21</v>
      </c>
      <c r="C330">
        <v>3</v>
      </c>
      <c r="D330" s="197">
        <v>30992</v>
      </c>
      <c r="E330" s="2" t="s">
        <v>38</v>
      </c>
      <c r="F330" s="78" t="s">
        <v>0</v>
      </c>
      <c r="G330" s="2" t="s">
        <v>36</v>
      </c>
      <c r="H330" s="88"/>
      <c r="I330" s="2" t="s">
        <v>48</v>
      </c>
      <c r="K330" s="2" t="s">
        <v>85</v>
      </c>
      <c r="L330" t="s">
        <v>0</v>
      </c>
      <c r="M330" s="2" t="s">
        <v>70</v>
      </c>
      <c r="O330">
        <v>6</v>
      </c>
      <c r="P330" s="1" t="s">
        <v>1</v>
      </c>
      <c r="Q330">
        <v>6</v>
      </c>
      <c r="S330">
        <f t="shared" si="60"/>
        <v>0</v>
      </c>
      <c r="T330">
        <f t="shared" si="61"/>
        <v>1</v>
      </c>
      <c r="U330">
        <f t="shared" si="62"/>
        <v>0</v>
      </c>
    </row>
    <row r="331" spans="1:21" x14ac:dyDescent="0.2">
      <c r="A331" s="198">
        <v>324</v>
      </c>
      <c r="B331" s="65">
        <v>21</v>
      </c>
      <c r="C331">
        <v>4</v>
      </c>
      <c r="D331" s="197">
        <v>30992</v>
      </c>
      <c r="E331" s="2" t="s">
        <v>38</v>
      </c>
      <c r="F331" s="78" t="s">
        <v>0</v>
      </c>
      <c r="G331" s="2" t="s">
        <v>36</v>
      </c>
      <c r="H331" s="88"/>
      <c r="I331" s="2" t="s">
        <v>48</v>
      </c>
      <c r="K331" s="2" t="s">
        <v>82</v>
      </c>
      <c r="L331" t="s">
        <v>0</v>
      </c>
      <c r="M331" s="2" t="s">
        <v>73</v>
      </c>
      <c r="O331">
        <v>7</v>
      </c>
      <c r="P331" s="1" t="s">
        <v>1</v>
      </c>
      <c r="Q331">
        <v>2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x14ac:dyDescent="0.2">
      <c r="A332" s="198">
        <v>325</v>
      </c>
      <c r="B332" s="65">
        <v>21</v>
      </c>
      <c r="C332">
        <v>5</v>
      </c>
      <c r="D332" s="197">
        <v>30992</v>
      </c>
      <c r="E332" s="2" t="s">
        <v>38</v>
      </c>
      <c r="F332" s="78" t="s">
        <v>0</v>
      </c>
      <c r="G332" s="2" t="s">
        <v>36</v>
      </c>
      <c r="H332" s="88">
        <v>0</v>
      </c>
      <c r="I332" s="2" t="s">
        <v>48</v>
      </c>
      <c r="K332" s="2" t="s">
        <v>83</v>
      </c>
      <c r="L332" t="s">
        <v>0</v>
      </c>
      <c r="M332" s="2" t="s">
        <v>71</v>
      </c>
      <c r="O332">
        <v>3</v>
      </c>
      <c r="P332" s="1" t="s">
        <v>1</v>
      </c>
      <c r="Q332">
        <v>5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x14ac:dyDescent="0.2">
      <c r="A333" s="198">
        <v>326</v>
      </c>
      <c r="B333" s="65">
        <v>21</v>
      </c>
      <c r="C333">
        <v>6</v>
      </c>
      <c r="D333" s="197">
        <v>30992</v>
      </c>
      <c r="E333" s="2" t="s">
        <v>38</v>
      </c>
      <c r="F333" s="78" t="s">
        <v>0</v>
      </c>
      <c r="G333" s="2" t="s">
        <v>36</v>
      </c>
      <c r="H333" s="88"/>
      <c r="I333" s="2" t="s">
        <v>48</v>
      </c>
      <c r="K333" s="2" t="s">
        <v>85</v>
      </c>
      <c r="L333" t="s">
        <v>0</v>
      </c>
      <c r="M333" s="2" t="s">
        <v>72</v>
      </c>
      <c r="O333">
        <v>10</v>
      </c>
      <c r="P333" s="1" t="s">
        <v>1</v>
      </c>
      <c r="Q333">
        <v>7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x14ac:dyDescent="0.2">
      <c r="A334" s="198">
        <v>327</v>
      </c>
      <c r="B334" s="65">
        <v>21</v>
      </c>
      <c r="C334">
        <v>7</v>
      </c>
      <c r="D334" s="197">
        <v>30992</v>
      </c>
      <c r="E334" s="2" t="s">
        <v>38</v>
      </c>
      <c r="F334" s="78" t="s">
        <v>0</v>
      </c>
      <c r="G334" s="2" t="s">
        <v>36</v>
      </c>
      <c r="H334" s="88"/>
      <c r="I334" s="2" t="s">
        <v>48</v>
      </c>
      <c r="K334" s="2" t="s">
        <v>82</v>
      </c>
      <c r="L334" t="s">
        <v>0</v>
      </c>
      <c r="M334" s="2" t="s">
        <v>70</v>
      </c>
      <c r="O334">
        <v>3</v>
      </c>
      <c r="P334" s="1" t="s">
        <v>1</v>
      </c>
      <c r="Q334">
        <v>1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x14ac:dyDescent="0.2">
      <c r="A335" s="198">
        <v>328</v>
      </c>
      <c r="B335" s="65">
        <v>21</v>
      </c>
      <c r="C335">
        <v>8</v>
      </c>
      <c r="D335" s="197">
        <v>30992</v>
      </c>
      <c r="E335" s="2" t="s">
        <v>38</v>
      </c>
      <c r="F335" s="78" t="s">
        <v>0</v>
      </c>
      <c r="G335" s="2" t="s">
        <v>36</v>
      </c>
      <c r="H335" s="88"/>
      <c r="I335" s="2" t="s">
        <v>48</v>
      </c>
      <c r="K335" s="2" t="s">
        <v>84</v>
      </c>
      <c r="L335" t="s">
        <v>0</v>
      </c>
      <c r="M335" s="2" t="s">
        <v>73</v>
      </c>
      <c r="O335">
        <v>3</v>
      </c>
      <c r="P335" s="1" t="s">
        <v>1</v>
      </c>
      <c r="Q335">
        <v>3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x14ac:dyDescent="0.2">
      <c r="A336" s="198">
        <v>329</v>
      </c>
      <c r="B336" s="65">
        <v>21</v>
      </c>
      <c r="C336">
        <v>9</v>
      </c>
      <c r="D336" s="197">
        <v>30992</v>
      </c>
      <c r="E336" s="2" t="s">
        <v>38</v>
      </c>
      <c r="F336" s="78" t="s">
        <v>0</v>
      </c>
      <c r="G336" s="2" t="s">
        <v>36</v>
      </c>
      <c r="H336" s="88">
        <v>0</v>
      </c>
      <c r="I336" s="2" t="s">
        <v>48</v>
      </c>
      <c r="K336" s="2" t="s">
        <v>82</v>
      </c>
      <c r="L336" t="s">
        <v>0</v>
      </c>
      <c r="M336" s="2" t="s">
        <v>72</v>
      </c>
      <c r="O336">
        <v>3</v>
      </c>
      <c r="P336" s="1" t="s">
        <v>1</v>
      </c>
      <c r="Q336">
        <v>8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x14ac:dyDescent="0.2">
      <c r="A337" s="198">
        <v>330</v>
      </c>
      <c r="B337" s="65">
        <v>21</v>
      </c>
      <c r="C337">
        <v>10</v>
      </c>
      <c r="D337" s="197">
        <v>30992</v>
      </c>
      <c r="E337" s="2" t="s">
        <v>38</v>
      </c>
      <c r="F337" s="78" t="s">
        <v>0</v>
      </c>
      <c r="G337" s="2" t="s">
        <v>36</v>
      </c>
      <c r="H337" s="88"/>
      <c r="I337" s="2" t="s">
        <v>48</v>
      </c>
      <c r="K337" s="2" t="s">
        <v>85</v>
      </c>
      <c r="L337" t="s">
        <v>0</v>
      </c>
      <c r="M337" s="2" t="s">
        <v>71</v>
      </c>
      <c r="O337">
        <v>5</v>
      </c>
      <c r="P337" s="1" t="s">
        <v>1</v>
      </c>
      <c r="Q337">
        <v>4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x14ac:dyDescent="0.2">
      <c r="A338" s="198">
        <v>331</v>
      </c>
      <c r="B338" s="65">
        <v>21</v>
      </c>
      <c r="C338">
        <v>11</v>
      </c>
      <c r="D338" s="197">
        <v>30992</v>
      </c>
      <c r="E338" s="2" t="s">
        <v>38</v>
      </c>
      <c r="F338" s="78" t="s">
        <v>0</v>
      </c>
      <c r="G338" s="2" t="s">
        <v>36</v>
      </c>
      <c r="H338" s="88"/>
      <c r="I338" s="2" t="s">
        <v>48</v>
      </c>
      <c r="K338" s="2" t="s">
        <v>83</v>
      </c>
      <c r="L338" t="s">
        <v>0</v>
      </c>
      <c r="M338" s="2" t="s">
        <v>73</v>
      </c>
      <c r="O338">
        <v>2</v>
      </c>
      <c r="P338" s="1" t="s">
        <v>1</v>
      </c>
      <c r="Q338">
        <v>1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x14ac:dyDescent="0.2">
      <c r="A339" s="198">
        <v>332</v>
      </c>
      <c r="B339" s="65">
        <v>21</v>
      </c>
      <c r="C339">
        <v>12</v>
      </c>
      <c r="D339" s="197">
        <v>30992</v>
      </c>
      <c r="E339" s="2" t="s">
        <v>38</v>
      </c>
      <c r="F339" s="78" t="s">
        <v>0</v>
      </c>
      <c r="G339" s="2" t="s">
        <v>36</v>
      </c>
      <c r="H339" s="88"/>
      <c r="I339" s="2" t="s">
        <v>48</v>
      </c>
      <c r="K339" s="2" t="s">
        <v>84</v>
      </c>
      <c r="L339" t="s">
        <v>0</v>
      </c>
      <c r="M339" s="2" t="s">
        <v>70</v>
      </c>
      <c r="O339">
        <v>2</v>
      </c>
      <c r="P339" s="1" t="s">
        <v>1</v>
      </c>
      <c r="Q339">
        <v>1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x14ac:dyDescent="0.2">
      <c r="A340" s="198">
        <v>333</v>
      </c>
      <c r="B340" s="65">
        <v>21</v>
      </c>
      <c r="C340">
        <v>13</v>
      </c>
      <c r="D340" s="197">
        <v>30992</v>
      </c>
      <c r="E340" s="2" t="s">
        <v>38</v>
      </c>
      <c r="F340" s="78" t="s">
        <v>0</v>
      </c>
      <c r="G340" s="2" t="s">
        <v>36</v>
      </c>
      <c r="H340" s="88">
        <v>0</v>
      </c>
      <c r="I340" s="2" t="s">
        <v>48</v>
      </c>
      <c r="K340" s="2" t="s">
        <v>84</v>
      </c>
      <c r="L340" t="s">
        <v>0</v>
      </c>
      <c r="M340" s="2" t="s">
        <v>72</v>
      </c>
      <c r="O340">
        <v>3</v>
      </c>
      <c r="P340" s="1" t="s">
        <v>1</v>
      </c>
      <c r="Q340">
        <v>8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x14ac:dyDescent="0.2">
      <c r="A341" s="198">
        <v>334</v>
      </c>
      <c r="B341" s="65">
        <v>21</v>
      </c>
      <c r="C341">
        <v>14</v>
      </c>
      <c r="D341" s="197">
        <v>30992</v>
      </c>
      <c r="E341" s="2" t="s">
        <v>38</v>
      </c>
      <c r="F341" s="78" t="s">
        <v>0</v>
      </c>
      <c r="G341" s="2" t="s">
        <v>36</v>
      </c>
      <c r="H341" s="88"/>
      <c r="I341" s="2" t="s">
        <v>48</v>
      </c>
      <c r="K341" s="2" t="s">
        <v>82</v>
      </c>
      <c r="L341" t="s">
        <v>0</v>
      </c>
      <c r="M341" s="2" t="s">
        <v>71</v>
      </c>
      <c r="O341">
        <v>5</v>
      </c>
      <c r="P341" s="1" t="s">
        <v>1</v>
      </c>
      <c r="Q341">
        <v>4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x14ac:dyDescent="0.2">
      <c r="A342" s="198">
        <v>335</v>
      </c>
      <c r="B342" s="65">
        <v>21</v>
      </c>
      <c r="C342">
        <v>15</v>
      </c>
      <c r="D342" s="197">
        <v>30992</v>
      </c>
      <c r="E342" s="2" t="s">
        <v>38</v>
      </c>
      <c r="F342" s="78" t="s">
        <v>0</v>
      </c>
      <c r="G342" s="2" t="s">
        <v>36</v>
      </c>
      <c r="H342" s="88"/>
      <c r="I342" s="2" t="s">
        <v>48</v>
      </c>
      <c r="K342" s="2" t="s">
        <v>85</v>
      </c>
      <c r="L342" t="s">
        <v>0</v>
      </c>
      <c r="M342" s="2" t="s">
        <v>73</v>
      </c>
      <c r="O342">
        <v>7</v>
      </c>
      <c r="P342" s="1" t="s">
        <v>1</v>
      </c>
      <c r="Q342">
        <v>1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x14ac:dyDescent="0.2">
      <c r="A343" s="198">
        <v>336</v>
      </c>
      <c r="B343" s="65">
        <v>21</v>
      </c>
      <c r="C343">
        <v>16</v>
      </c>
      <c r="D343" s="197">
        <v>30992</v>
      </c>
      <c r="E343" s="2" t="s">
        <v>38</v>
      </c>
      <c r="F343" s="78" t="s">
        <v>0</v>
      </c>
      <c r="G343" s="2" t="s">
        <v>36</v>
      </c>
      <c r="H343" s="88"/>
      <c r="I343" s="2" t="s">
        <v>48</v>
      </c>
      <c r="K343" s="2" t="s">
        <v>83</v>
      </c>
      <c r="L343" t="s">
        <v>0</v>
      </c>
      <c r="M343" s="2" t="s">
        <v>70</v>
      </c>
      <c r="O343">
        <v>4</v>
      </c>
      <c r="P343" s="1" t="s">
        <v>1</v>
      </c>
      <c r="Q343">
        <v>4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x14ac:dyDescent="0.2">
      <c r="A344" s="198">
        <v>337</v>
      </c>
      <c r="B344" s="65">
        <v>22</v>
      </c>
      <c r="C344">
        <v>1</v>
      </c>
      <c r="D344" s="197">
        <v>30997</v>
      </c>
      <c r="E344" s="2" t="s">
        <v>37</v>
      </c>
      <c r="F344" s="78" t="s">
        <v>0</v>
      </c>
      <c r="G344" s="2" t="s">
        <v>47</v>
      </c>
      <c r="H344" s="88"/>
      <c r="I344" s="2" t="s">
        <v>48</v>
      </c>
      <c r="K344" s="2" t="s">
        <v>75</v>
      </c>
      <c r="L344" t="s">
        <v>0</v>
      </c>
      <c r="M344" s="2" t="s">
        <v>78</v>
      </c>
      <c r="O344">
        <v>8</v>
      </c>
      <c r="P344" s="1" t="s">
        <v>1</v>
      </c>
      <c r="Q344">
        <v>6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x14ac:dyDescent="0.2">
      <c r="A345" s="198">
        <v>338</v>
      </c>
      <c r="B345" s="65">
        <v>22</v>
      </c>
      <c r="C345">
        <v>2</v>
      </c>
      <c r="D345" s="197">
        <v>30997</v>
      </c>
      <c r="E345" s="2" t="s">
        <v>37</v>
      </c>
      <c r="F345" s="78" t="s">
        <v>0</v>
      </c>
      <c r="G345" s="2" t="s">
        <v>47</v>
      </c>
      <c r="H345" s="88"/>
      <c r="I345" s="2" t="s">
        <v>48</v>
      </c>
      <c r="K345" s="2" t="s">
        <v>74</v>
      </c>
      <c r="L345" t="s">
        <v>0</v>
      </c>
      <c r="M345" s="2" t="s">
        <v>80</v>
      </c>
      <c r="O345">
        <v>7</v>
      </c>
      <c r="P345" s="1" t="s">
        <v>1</v>
      </c>
      <c r="Q345">
        <v>1</v>
      </c>
      <c r="S345">
        <f t="shared" ref="S345:S360" si="63">IF(O345&gt;Q345,1,0)</f>
        <v>1</v>
      </c>
      <c r="T345">
        <f t="shared" ref="T345:T360" si="64">IF(ISNUMBER(Q345),IF(O345=Q345,1,0),0)</f>
        <v>0</v>
      </c>
      <c r="U345">
        <f t="shared" ref="U345:U360" si="65">IF(O345&lt;Q345,1,0)</f>
        <v>0</v>
      </c>
    </row>
    <row r="346" spans="1:21" x14ac:dyDescent="0.2">
      <c r="A346" s="198">
        <v>339</v>
      </c>
      <c r="B346" s="65">
        <v>22</v>
      </c>
      <c r="C346">
        <v>3</v>
      </c>
      <c r="D346" s="197">
        <v>30997</v>
      </c>
      <c r="E346" s="2" t="s">
        <v>37</v>
      </c>
      <c r="F346" s="78" t="s">
        <v>0</v>
      </c>
      <c r="G346" s="2" t="s">
        <v>47</v>
      </c>
      <c r="H346" s="88"/>
      <c r="I346" s="2" t="s">
        <v>48</v>
      </c>
      <c r="K346" s="2" t="s">
        <v>76</v>
      </c>
      <c r="L346" t="s">
        <v>0</v>
      </c>
      <c r="M346" s="2" t="s">
        <v>79</v>
      </c>
      <c r="O346">
        <v>5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x14ac:dyDescent="0.2">
      <c r="A347" s="198">
        <v>340</v>
      </c>
      <c r="B347" s="65">
        <v>22</v>
      </c>
      <c r="C347">
        <v>4</v>
      </c>
      <c r="D347" s="197">
        <v>30997</v>
      </c>
      <c r="E347" s="2" t="s">
        <v>37</v>
      </c>
      <c r="F347" s="78" t="s">
        <v>0</v>
      </c>
      <c r="G347" s="2" t="s">
        <v>47</v>
      </c>
      <c r="H347" s="88"/>
      <c r="I347" s="2" t="s">
        <v>48</v>
      </c>
      <c r="K347" s="2" t="s">
        <v>77</v>
      </c>
      <c r="L347" t="s">
        <v>0</v>
      </c>
      <c r="M347" s="2" t="s">
        <v>81</v>
      </c>
      <c r="O347">
        <v>3</v>
      </c>
      <c r="P347" s="1" t="s">
        <v>1</v>
      </c>
      <c r="Q347">
        <v>2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x14ac:dyDescent="0.2">
      <c r="A348" s="198">
        <v>341</v>
      </c>
      <c r="B348" s="65">
        <v>22</v>
      </c>
      <c r="C348">
        <v>5</v>
      </c>
      <c r="D348" s="197">
        <v>30997</v>
      </c>
      <c r="E348" s="2" t="s">
        <v>37</v>
      </c>
      <c r="F348" s="78" t="s">
        <v>0</v>
      </c>
      <c r="G348" s="2" t="s">
        <v>47</v>
      </c>
      <c r="H348" s="88">
        <v>0</v>
      </c>
      <c r="I348" s="2" t="s">
        <v>48</v>
      </c>
      <c r="K348" s="2" t="s">
        <v>74</v>
      </c>
      <c r="L348" t="s">
        <v>0</v>
      </c>
      <c r="M348" s="2" t="s">
        <v>78</v>
      </c>
      <c r="O348">
        <v>7</v>
      </c>
      <c r="P348" s="1" t="s">
        <v>1</v>
      </c>
      <c r="Q348">
        <v>12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x14ac:dyDescent="0.2">
      <c r="A349" s="198">
        <v>342</v>
      </c>
      <c r="B349" s="65">
        <v>22</v>
      </c>
      <c r="C349">
        <v>6</v>
      </c>
      <c r="D349" s="197">
        <v>30997</v>
      </c>
      <c r="E349" s="2" t="s">
        <v>37</v>
      </c>
      <c r="F349" s="78" t="s">
        <v>0</v>
      </c>
      <c r="G349" s="2" t="s">
        <v>47</v>
      </c>
      <c r="H349" s="88"/>
      <c r="I349" s="2" t="s">
        <v>48</v>
      </c>
      <c r="K349" s="2" t="s">
        <v>76</v>
      </c>
      <c r="L349" t="s">
        <v>0</v>
      </c>
      <c r="M349" s="2" t="s">
        <v>80</v>
      </c>
      <c r="O349">
        <v>8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x14ac:dyDescent="0.2">
      <c r="A350" s="198">
        <v>343</v>
      </c>
      <c r="B350" s="65">
        <v>22</v>
      </c>
      <c r="C350">
        <v>7</v>
      </c>
      <c r="D350" s="197">
        <v>30997</v>
      </c>
      <c r="E350" s="2" t="s">
        <v>37</v>
      </c>
      <c r="F350" s="78" t="s">
        <v>0</v>
      </c>
      <c r="G350" s="2" t="s">
        <v>47</v>
      </c>
      <c r="H350" s="88"/>
      <c r="I350" s="2" t="s">
        <v>48</v>
      </c>
      <c r="K350" s="2" t="s">
        <v>77</v>
      </c>
      <c r="L350" t="s">
        <v>0</v>
      </c>
      <c r="M350" s="2" t="s">
        <v>79</v>
      </c>
      <c r="O350">
        <v>4</v>
      </c>
      <c r="P350" s="1" t="s">
        <v>1</v>
      </c>
      <c r="Q350">
        <v>3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x14ac:dyDescent="0.2">
      <c r="A351" s="198">
        <v>344</v>
      </c>
      <c r="B351" s="65">
        <v>22</v>
      </c>
      <c r="C351">
        <v>8</v>
      </c>
      <c r="D351" s="197">
        <v>30997</v>
      </c>
      <c r="E351" s="2" t="s">
        <v>37</v>
      </c>
      <c r="F351" s="78" t="s">
        <v>0</v>
      </c>
      <c r="G351" s="2" t="s">
        <v>47</v>
      </c>
      <c r="H351" s="88"/>
      <c r="I351" s="2" t="s">
        <v>48</v>
      </c>
      <c r="K351" s="2" t="s">
        <v>75</v>
      </c>
      <c r="L351" t="s">
        <v>0</v>
      </c>
      <c r="M351" s="2" t="s">
        <v>81</v>
      </c>
      <c r="O351">
        <v>5</v>
      </c>
      <c r="P351" s="1" t="s">
        <v>1</v>
      </c>
      <c r="Q351">
        <v>3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x14ac:dyDescent="0.2">
      <c r="A352" s="198">
        <v>345</v>
      </c>
      <c r="B352" s="65">
        <v>22</v>
      </c>
      <c r="C352">
        <v>9</v>
      </c>
      <c r="D352" s="197">
        <v>30997</v>
      </c>
      <c r="E352" s="2" t="s">
        <v>37</v>
      </c>
      <c r="F352" s="78" t="s">
        <v>0</v>
      </c>
      <c r="G352" s="2" t="s">
        <v>47</v>
      </c>
      <c r="H352" s="88">
        <v>0</v>
      </c>
      <c r="I352" s="2" t="s">
        <v>48</v>
      </c>
      <c r="K352" s="2" t="s">
        <v>77</v>
      </c>
      <c r="L352" t="s">
        <v>0</v>
      </c>
      <c r="M352" s="2" t="s">
        <v>80</v>
      </c>
      <c r="O352">
        <v>6</v>
      </c>
      <c r="P352" s="1" t="s">
        <v>1</v>
      </c>
      <c r="Q352">
        <v>7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x14ac:dyDescent="0.2">
      <c r="A353" s="198">
        <v>346</v>
      </c>
      <c r="B353" s="65">
        <v>22</v>
      </c>
      <c r="C353">
        <v>10</v>
      </c>
      <c r="D353" s="197">
        <v>30997</v>
      </c>
      <c r="E353" s="2" t="s">
        <v>37</v>
      </c>
      <c r="F353" s="78" t="s">
        <v>0</v>
      </c>
      <c r="G353" s="2" t="s">
        <v>47</v>
      </c>
      <c r="H353" s="88"/>
      <c r="I353" s="2" t="s">
        <v>48</v>
      </c>
      <c r="K353" s="2" t="s">
        <v>76</v>
      </c>
      <c r="L353" t="s">
        <v>0</v>
      </c>
      <c r="M353" s="2" t="s">
        <v>78</v>
      </c>
      <c r="O353">
        <v>6</v>
      </c>
      <c r="P353" s="1" t="s">
        <v>1</v>
      </c>
      <c r="Q353">
        <v>4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x14ac:dyDescent="0.2">
      <c r="A354" s="198">
        <v>347</v>
      </c>
      <c r="B354" s="65">
        <v>22</v>
      </c>
      <c r="C354">
        <v>11</v>
      </c>
      <c r="D354" s="197">
        <v>30997</v>
      </c>
      <c r="E354" s="2" t="s">
        <v>37</v>
      </c>
      <c r="F354" s="78" t="s">
        <v>0</v>
      </c>
      <c r="G354" s="2" t="s">
        <v>47</v>
      </c>
      <c r="H354" s="88"/>
      <c r="I354" s="2" t="s">
        <v>48</v>
      </c>
      <c r="K354" s="2" t="s">
        <v>74</v>
      </c>
      <c r="L354" t="s">
        <v>0</v>
      </c>
      <c r="M354" s="2" t="s">
        <v>81</v>
      </c>
      <c r="O354">
        <v>5</v>
      </c>
      <c r="P354" s="1" t="s">
        <v>1</v>
      </c>
      <c r="Q354">
        <v>4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x14ac:dyDescent="0.2">
      <c r="A355" s="198">
        <v>348</v>
      </c>
      <c r="B355" s="65">
        <v>22</v>
      </c>
      <c r="C355">
        <v>12</v>
      </c>
      <c r="D355" s="197">
        <v>30997</v>
      </c>
      <c r="E355" s="2" t="s">
        <v>37</v>
      </c>
      <c r="F355" s="78" t="s">
        <v>0</v>
      </c>
      <c r="G355" s="2" t="s">
        <v>47</v>
      </c>
      <c r="H355" s="88">
        <v>0</v>
      </c>
      <c r="I355" s="2" t="s">
        <v>48</v>
      </c>
      <c r="K355" s="2" t="s">
        <v>75</v>
      </c>
      <c r="L355" t="s">
        <v>0</v>
      </c>
      <c r="M355" s="2" t="s">
        <v>79</v>
      </c>
      <c r="O355">
        <v>2</v>
      </c>
      <c r="P355" s="1" t="s">
        <v>1</v>
      </c>
      <c r="Q355">
        <v>8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x14ac:dyDescent="0.2">
      <c r="A356" s="198">
        <v>349</v>
      </c>
      <c r="B356" s="65">
        <v>22</v>
      </c>
      <c r="C356">
        <v>13</v>
      </c>
      <c r="D356" s="197">
        <v>30997</v>
      </c>
      <c r="E356" s="2" t="s">
        <v>37</v>
      </c>
      <c r="F356" s="78" t="s">
        <v>0</v>
      </c>
      <c r="G356" s="2" t="s">
        <v>47</v>
      </c>
      <c r="H356" s="88"/>
      <c r="I356" s="2" t="s">
        <v>48</v>
      </c>
      <c r="K356" s="2" t="s">
        <v>75</v>
      </c>
      <c r="L356" t="s">
        <v>0</v>
      </c>
      <c r="M356" s="2" t="s">
        <v>80</v>
      </c>
      <c r="O356">
        <v>5</v>
      </c>
      <c r="P356" s="1" t="s">
        <v>1</v>
      </c>
      <c r="Q356">
        <v>5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x14ac:dyDescent="0.2">
      <c r="A357" s="198">
        <v>350</v>
      </c>
      <c r="B357" s="65">
        <v>22</v>
      </c>
      <c r="C357">
        <v>14</v>
      </c>
      <c r="D357" s="197">
        <v>30997</v>
      </c>
      <c r="E357" s="2" t="s">
        <v>37</v>
      </c>
      <c r="F357" s="78" t="s">
        <v>0</v>
      </c>
      <c r="G357" s="2" t="s">
        <v>47</v>
      </c>
      <c r="H357" s="88">
        <v>0</v>
      </c>
      <c r="I357" s="2" t="s">
        <v>48</v>
      </c>
      <c r="K357" s="2" t="s">
        <v>77</v>
      </c>
      <c r="L357" t="s">
        <v>0</v>
      </c>
      <c r="M357" s="2" t="s">
        <v>78</v>
      </c>
      <c r="O357">
        <v>4</v>
      </c>
      <c r="P357" s="1" t="s">
        <v>1</v>
      </c>
      <c r="Q357">
        <v>8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x14ac:dyDescent="0.2">
      <c r="A358" s="198">
        <v>351</v>
      </c>
      <c r="B358" s="65">
        <v>22</v>
      </c>
      <c r="C358">
        <v>15</v>
      </c>
      <c r="D358" s="197">
        <v>30997</v>
      </c>
      <c r="E358" s="2" t="s">
        <v>37</v>
      </c>
      <c r="F358" s="78" t="s">
        <v>0</v>
      </c>
      <c r="G358" s="2" t="s">
        <v>47</v>
      </c>
      <c r="H358" s="88"/>
      <c r="I358" s="2" t="s">
        <v>48</v>
      </c>
      <c r="K358" s="2" t="s">
        <v>76</v>
      </c>
      <c r="L358" t="s">
        <v>0</v>
      </c>
      <c r="M358" s="2" t="s">
        <v>81</v>
      </c>
      <c r="O358">
        <v>6</v>
      </c>
      <c r="P358" s="1" t="s">
        <v>1</v>
      </c>
      <c r="Q358">
        <v>5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x14ac:dyDescent="0.2">
      <c r="A359" s="198">
        <v>352</v>
      </c>
      <c r="B359" s="65">
        <v>22</v>
      </c>
      <c r="C359">
        <v>16</v>
      </c>
      <c r="D359" s="197">
        <v>30997</v>
      </c>
      <c r="E359" s="2" t="s">
        <v>37</v>
      </c>
      <c r="F359" s="78" t="s">
        <v>0</v>
      </c>
      <c r="G359" s="2" t="s">
        <v>47</v>
      </c>
      <c r="H359" s="88">
        <v>0</v>
      </c>
      <c r="I359" s="2" t="s">
        <v>48</v>
      </c>
      <c r="K359" s="2" t="s">
        <v>74</v>
      </c>
      <c r="L359" t="s">
        <v>0</v>
      </c>
      <c r="M359" s="2" t="s">
        <v>79</v>
      </c>
      <c r="O359">
        <v>3</v>
      </c>
      <c r="P359" s="1" t="s">
        <v>1</v>
      </c>
      <c r="Q359">
        <v>4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x14ac:dyDescent="0.2">
      <c r="A360" s="198">
        <v>353</v>
      </c>
      <c r="B360" s="65">
        <v>23</v>
      </c>
      <c r="C360">
        <v>1</v>
      </c>
      <c r="D360" s="197">
        <v>30998</v>
      </c>
      <c r="E360" s="2" t="s">
        <v>47</v>
      </c>
      <c r="F360" s="78" t="s">
        <v>0</v>
      </c>
      <c r="G360" s="2" t="s">
        <v>39</v>
      </c>
      <c r="H360" s="88">
        <v>0</v>
      </c>
      <c r="I360" s="2" t="s">
        <v>48</v>
      </c>
      <c r="K360" s="2" t="s">
        <v>123</v>
      </c>
      <c r="L360" t="s">
        <v>0</v>
      </c>
      <c r="M360" s="2" t="s">
        <v>88</v>
      </c>
      <c r="O360">
        <v>0</v>
      </c>
      <c r="P360" s="1" t="s">
        <v>1</v>
      </c>
      <c r="Q360">
        <v>13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x14ac:dyDescent="0.2">
      <c r="A361" s="198">
        <v>354</v>
      </c>
      <c r="B361" s="65">
        <v>23</v>
      </c>
      <c r="C361">
        <v>2</v>
      </c>
      <c r="D361" s="197">
        <v>30998</v>
      </c>
      <c r="E361" s="2" t="s">
        <v>47</v>
      </c>
      <c r="F361" s="78" t="s">
        <v>0</v>
      </c>
      <c r="G361" s="2" t="s">
        <v>39</v>
      </c>
      <c r="H361" s="88">
        <v>0</v>
      </c>
      <c r="I361" s="2" t="s">
        <v>48</v>
      </c>
      <c r="K361" s="2" t="s">
        <v>79</v>
      </c>
      <c r="L361" t="s">
        <v>0</v>
      </c>
      <c r="M361" s="2" t="s">
        <v>87</v>
      </c>
      <c r="O361">
        <v>3</v>
      </c>
      <c r="P361" s="1" t="s">
        <v>1</v>
      </c>
      <c r="Q361">
        <v>9</v>
      </c>
      <c r="S361">
        <f t="shared" ref="S361:S376" si="66">IF(O361&gt;Q361,1,0)</f>
        <v>0</v>
      </c>
      <c r="T361">
        <f t="shared" ref="T361:T376" si="67">IF(ISNUMBER(Q361),IF(O361=Q361,1,0),0)</f>
        <v>0</v>
      </c>
      <c r="U361">
        <f t="shared" ref="U361:U376" si="68">IF(O361&lt;Q361,1,0)</f>
        <v>1</v>
      </c>
    </row>
    <row r="362" spans="1:21" x14ac:dyDescent="0.2">
      <c r="A362" s="198">
        <v>355</v>
      </c>
      <c r="B362" s="65">
        <v>23</v>
      </c>
      <c r="C362">
        <v>3</v>
      </c>
      <c r="D362" s="197">
        <v>30998</v>
      </c>
      <c r="E362" s="2" t="s">
        <v>47</v>
      </c>
      <c r="F362" s="78" t="s">
        <v>0</v>
      </c>
      <c r="G362" s="2" t="s">
        <v>39</v>
      </c>
      <c r="H362" s="88">
        <v>0</v>
      </c>
      <c r="I362" s="2" t="s">
        <v>48</v>
      </c>
      <c r="K362" s="2" t="s">
        <v>81</v>
      </c>
      <c r="L362" t="s">
        <v>0</v>
      </c>
      <c r="M362" s="2" t="s">
        <v>86</v>
      </c>
      <c r="O362">
        <v>1</v>
      </c>
      <c r="P362" s="1" t="s">
        <v>1</v>
      </c>
      <c r="Q362">
        <v>15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x14ac:dyDescent="0.2">
      <c r="A363" s="198">
        <v>356</v>
      </c>
      <c r="B363" s="65">
        <v>23</v>
      </c>
      <c r="C363">
        <v>4</v>
      </c>
      <c r="D363" s="197">
        <v>30998</v>
      </c>
      <c r="E363" s="2" t="s">
        <v>47</v>
      </c>
      <c r="F363" s="78" t="s">
        <v>0</v>
      </c>
      <c r="G363" s="2" t="s">
        <v>39</v>
      </c>
      <c r="H363" s="88">
        <v>0</v>
      </c>
      <c r="I363" s="2" t="s">
        <v>48</v>
      </c>
      <c r="K363" s="2" t="s">
        <v>78</v>
      </c>
      <c r="L363" t="s">
        <v>0</v>
      </c>
      <c r="M363" s="2" t="s">
        <v>89</v>
      </c>
      <c r="O363">
        <v>3</v>
      </c>
      <c r="P363" s="1" t="s">
        <v>1</v>
      </c>
      <c r="Q363">
        <v>8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x14ac:dyDescent="0.2">
      <c r="A364" s="198">
        <v>357</v>
      </c>
      <c r="B364" s="65">
        <v>23</v>
      </c>
      <c r="C364">
        <v>5</v>
      </c>
      <c r="D364" s="197">
        <v>30998</v>
      </c>
      <c r="E364" s="2" t="s">
        <v>47</v>
      </c>
      <c r="F364" s="78" t="s">
        <v>0</v>
      </c>
      <c r="G364" s="2" t="s">
        <v>39</v>
      </c>
      <c r="H364" s="88">
        <v>0</v>
      </c>
      <c r="I364" s="2" t="s">
        <v>48</v>
      </c>
      <c r="K364" s="2" t="s">
        <v>79</v>
      </c>
      <c r="L364" t="s">
        <v>0</v>
      </c>
      <c r="M364" s="2" t="s">
        <v>88</v>
      </c>
      <c r="O364">
        <v>2</v>
      </c>
      <c r="P364" s="1" t="s">
        <v>1</v>
      </c>
      <c r="Q364">
        <v>5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x14ac:dyDescent="0.2">
      <c r="A365" s="198">
        <v>358</v>
      </c>
      <c r="B365" s="65">
        <v>23</v>
      </c>
      <c r="C365">
        <v>6</v>
      </c>
      <c r="D365" s="197">
        <v>30998</v>
      </c>
      <c r="E365" s="2" t="s">
        <v>47</v>
      </c>
      <c r="F365" s="78" t="s">
        <v>0</v>
      </c>
      <c r="G365" s="2" t="s">
        <v>39</v>
      </c>
      <c r="H365" s="88">
        <v>0</v>
      </c>
      <c r="I365" s="2" t="s">
        <v>48</v>
      </c>
      <c r="K365" s="2" t="s">
        <v>81</v>
      </c>
      <c r="L365" t="s">
        <v>0</v>
      </c>
      <c r="M365" s="2" t="s">
        <v>87</v>
      </c>
      <c r="O365">
        <v>5</v>
      </c>
      <c r="P365" s="1" t="s">
        <v>1</v>
      </c>
      <c r="Q365">
        <v>9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x14ac:dyDescent="0.2">
      <c r="A366" s="198">
        <v>359</v>
      </c>
      <c r="B366" s="65">
        <v>23</v>
      </c>
      <c r="C366">
        <v>7</v>
      </c>
      <c r="D366" s="197">
        <v>30998</v>
      </c>
      <c r="E366" s="2" t="s">
        <v>47</v>
      </c>
      <c r="F366" s="78" t="s">
        <v>0</v>
      </c>
      <c r="G366" s="2" t="s">
        <v>39</v>
      </c>
      <c r="H366" s="88">
        <v>0</v>
      </c>
      <c r="I366" s="2" t="s">
        <v>48</v>
      </c>
      <c r="K366" s="2" t="s">
        <v>78</v>
      </c>
      <c r="L366" t="s">
        <v>0</v>
      </c>
      <c r="M366" s="2" t="s">
        <v>86</v>
      </c>
      <c r="O366">
        <v>8</v>
      </c>
      <c r="P366" s="1" t="s">
        <v>1</v>
      </c>
      <c r="Q366">
        <v>13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x14ac:dyDescent="0.2">
      <c r="A367" s="198">
        <v>360</v>
      </c>
      <c r="B367" s="65">
        <v>23</v>
      </c>
      <c r="C367">
        <v>8</v>
      </c>
      <c r="D367" s="197">
        <v>30998</v>
      </c>
      <c r="E367" s="2" t="s">
        <v>47</v>
      </c>
      <c r="F367" s="78" t="s">
        <v>0</v>
      </c>
      <c r="G367" s="2" t="s">
        <v>39</v>
      </c>
      <c r="H367" s="88">
        <v>0</v>
      </c>
      <c r="I367" s="2" t="s">
        <v>48</v>
      </c>
      <c r="K367" s="2" t="s">
        <v>123</v>
      </c>
      <c r="L367" t="s">
        <v>0</v>
      </c>
      <c r="M367" s="2" t="s">
        <v>89</v>
      </c>
      <c r="O367">
        <v>3</v>
      </c>
      <c r="P367" s="1" t="s">
        <v>1</v>
      </c>
      <c r="Q367">
        <v>12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x14ac:dyDescent="0.2">
      <c r="A368" s="198">
        <v>361</v>
      </c>
      <c r="B368" s="65">
        <v>23</v>
      </c>
      <c r="C368">
        <v>9</v>
      </c>
      <c r="D368" s="197">
        <v>30998</v>
      </c>
      <c r="E368" s="2" t="s">
        <v>47</v>
      </c>
      <c r="F368" s="78" t="s">
        <v>0</v>
      </c>
      <c r="G368" s="2" t="s">
        <v>39</v>
      </c>
      <c r="H368" s="88">
        <v>0</v>
      </c>
      <c r="I368" s="2" t="s">
        <v>48</v>
      </c>
      <c r="K368" s="2" t="s">
        <v>78</v>
      </c>
      <c r="L368" t="s">
        <v>0</v>
      </c>
      <c r="M368" s="2" t="s">
        <v>87</v>
      </c>
      <c r="O368">
        <v>4</v>
      </c>
      <c r="P368" s="1" t="s">
        <v>1</v>
      </c>
      <c r="Q368">
        <v>13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x14ac:dyDescent="0.2">
      <c r="A369" s="198">
        <v>362</v>
      </c>
      <c r="B369" s="65">
        <v>23</v>
      </c>
      <c r="C369">
        <v>10</v>
      </c>
      <c r="D369" s="197">
        <v>30998</v>
      </c>
      <c r="E369" s="2" t="s">
        <v>47</v>
      </c>
      <c r="F369" s="78" t="s">
        <v>0</v>
      </c>
      <c r="G369" s="2" t="s">
        <v>39</v>
      </c>
      <c r="H369" s="88"/>
      <c r="I369" s="2" t="s">
        <v>48</v>
      </c>
      <c r="K369" s="2" t="s">
        <v>81</v>
      </c>
      <c r="L369" t="s">
        <v>0</v>
      </c>
      <c r="M369" s="2" t="s">
        <v>88</v>
      </c>
      <c r="O369">
        <v>7</v>
      </c>
      <c r="P369" s="1" t="s">
        <v>1</v>
      </c>
      <c r="Q369">
        <v>3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x14ac:dyDescent="0.2">
      <c r="A370" s="198">
        <v>363</v>
      </c>
      <c r="B370" s="65">
        <v>23</v>
      </c>
      <c r="C370">
        <v>11</v>
      </c>
      <c r="D370" s="197">
        <v>30998</v>
      </c>
      <c r="E370" s="2" t="s">
        <v>47</v>
      </c>
      <c r="F370" s="78" t="s">
        <v>0</v>
      </c>
      <c r="G370" s="2" t="s">
        <v>39</v>
      </c>
      <c r="H370" s="88">
        <v>0</v>
      </c>
      <c r="I370" s="2" t="s">
        <v>48</v>
      </c>
      <c r="K370" s="2" t="s">
        <v>79</v>
      </c>
      <c r="L370" t="s">
        <v>0</v>
      </c>
      <c r="M370" s="2" t="s">
        <v>89</v>
      </c>
      <c r="O370">
        <v>5</v>
      </c>
      <c r="P370" s="1" t="s">
        <v>1</v>
      </c>
      <c r="Q370">
        <v>7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x14ac:dyDescent="0.2">
      <c r="A371" s="198">
        <v>364</v>
      </c>
      <c r="B371" s="65">
        <v>23</v>
      </c>
      <c r="C371">
        <v>12</v>
      </c>
      <c r="D371" s="197">
        <v>30998</v>
      </c>
      <c r="E371" s="2" t="s">
        <v>47</v>
      </c>
      <c r="F371" s="78" t="s">
        <v>0</v>
      </c>
      <c r="G371" s="2" t="s">
        <v>39</v>
      </c>
      <c r="H371" s="88">
        <v>0</v>
      </c>
      <c r="I371" s="2" t="s">
        <v>48</v>
      </c>
      <c r="K371" s="2" t="s">
        <v>123</v>
      </c>
      <c r="L371" t="s">
        <v>0</v>
      </c>
      <c r="M371" s="2" t="s">
        <v>86</v>
      </c>
      <c r="O371">
        <v>2</v>
      </c>
      <c r="P371" s="1" t="s">
        <v>1</v>
      </c>
      <c r="Q371">
        <v>16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x14ac:dyDescent="0.2">
      <c r="A372" s="198">
        <v>365</v>
      </c>
      <c r="B372" s="65">
        <v>23</v>
      </c>
      <c r="C372">
        <v>13</v>
      </c>
      <c r="D372" s="197">
        <v>30998</v>
      </c>
      <c r="E372" s="2" t="s">
        <v>47</v>
      </c>
      <c r="F372" s="78" t="s">
        <v>0</v>
      </c>
      <c r="G372" s="2" t="s">
        <v>39</v>
      </c>
      <c r="H372" s="88">
        <v>0</v>
      </c>
      <c r="I372" s="2" t="s">
        <v>48</v>
      </c>
      <c r="K372" s="2" t="s">
        <v>123</v>
      </c>
      <c r="L372" t="s">
        <v>0</v>
      </c>
      <c r="M372" s="2" t="s">
        <v>87</v>
      </c>
      <c r="O372">
        <v>4</v>
      </c>
      <c r="P372" s="1" t="s">
        <v>1</v>
      </c>
      <c r="Q372">
        <v>15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x14ac:dyDescent="0.2">
      <c r="A373" s="198">
        <v>366</v>
      </c>
      <c r="B373" s="65">
        <v>23</v>
      </c>
      <c r="C373">
        <v>14</v>
      </c>
      <c r="D373" s="197">
        <v>30998</v>
      </c>
      <c r="E373" s="2" t="s">
        <v>47</v>
      </c>
      <c r="F373" s="78" t="s">
        <v>0</v>
      </c>
      <c r="G373" s="2" t="s">
        <v>39</v>
      </c>
      <c r="H373" s="88"/>
      <c r="I373" s="2" t="s">
        <v>48</v>
      </c>
      <c r="K373" s="2" t="s">
        <v>78</v>
      </c>
      <c r="L373" t="s">
        <v>0</v>
      </c>
      <c r="M373" s="2" t="s">
        <v>88</v>
      </c>
      <c r="O373">
        <v>12</v>
      </c>
      <c r="P373" s="1" t="s">
        <v>1</v>
      </c>
      <c r="Q373">
        <v>2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x14ac:dyDescent="0.2">
      <c r="A374" s="198">
        <v>367</v>
      </c>
      <c r="B374" s="65">
        <v>23</v>
      </c>
      <c r="C374">
        <v>15</v>
      </c>
      <c r="D374" s="197">
        <v>30998</v>
      </c>
      <c r="E374" s="2" t="s">
        <v>47</v>
      </c>
      <c r="F374" s="78" t="s">
        <v>0</v>
      </c>
      <c r="G374" s="2" t="s">
        <v>39</v>
      </c>
      <c r="H374" s="88">
        <v>0</v>
      </c>
      <c r="I374" s="2" t="s">
        <v>48</v>
      </c>
      <c r="K374" s="2" t="s">
        <v>81</v>
      </c>
      <c r="L374" t="s">
        <v>0</v>
      </c>
      <c r="M374" s="2" t="s">
        <v>89</v>
      </c>
      <c r="O374">
        <v>4</v>
      </c>
      <c r="P374" s="1" t="s">
        <v>1</v>
      </c>
      <c r="Q374">
        <v>11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x14ac:dyDescent="0.2">
      <c r="A375" s="198">
        <v>368</v>
      </c>
      <c r="B375" s="65">
        <v>23</v>
      </c>
      <c r="C375">
        <v>16</v>
      </c>
      <c r="D375" s="197">
        <v>30998</v>
      </c>
      <c r="E375" s="2" t="s">
        <v>47</v>
      </c>
      <c r="F375" s="78" t="s">
        <v>0</v>
      </c>
      <c r="G375" s="2" t="s">
        <v>39</v>
      </c>
      <c r="H375" s="88">
        <v>0</v>
      </c>
      <c r="I375" s="2" t="s">
        <v>48</v>
      </c>
      <c r="K375" s="2" t="s">
        <v>79</v>
      </c>
      <c r="L375" t="s">
        <v>0</v>
      </c>
      <c r="M375" s="2" t="s">
        <v>86</v>
      </c>
      <c r="O375">
        <v>8</v>
      </c>
      <c r="P375" s="1" t="s">
        <v>1</v>
      </c>
      <c r="Q375">
        <v>11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x14ac:dyDescent="0.2">
      <c r="A376" s="198">
        <v>369</v>
      </c>
      <c r="B376" s="65">
        <v>24</v>
      </c>
      <c r="C376">
        <v>1</v>
      </c>
      <c r="D376" s="197">
        <v>31006</v>
      </c>
      <c r="E376" s="2" t="s">
        <v>43</v>
      </c>
      <c r="F376" s="78" t="s">
        <v>0</v>
      </c>
      <c r="G376" s="2" t="s">
        <v>44</v>
      </c>
      <c r="H376" s="88"/>
      <c r="I376" s="2" t="s">
        <v>48</v>
      </c>
      <c r="K376" s="2" t="s">
        <v>121</v>
      </c>
      <c r="L376" t="s">
        <v>0</v>
      </c>
      <c r="M376" s="2" t="s">
        <v>101</v>
      </c>
      <c r="O376">
        <v>5</v>
      </c>
      <c r="P376" s="1" t="s">
        <v>1</v>
      </c>
      <c r="Q376">
        <v>2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x14ac:dyDescent="0.2">
      <c r="A377" s="198">
        <v>370</v>
      </c>
      <c r="B377" s="65">
        <v>24</v>
      </c>
      <c r="C377">
        <v>2</v>
      </c>
      <c r="D377" s="197">
        <v>31006</v>
      </c>
      <c r="E377" s="2" t="s">
        <v>43</v>
      </c>
      <c r="F377" s="78" t="s">
        <v>0</v>
      </c>
      <c r="G377" s="2" t="s">
        <v>44</v>
      </c>
      <c r="H377" s="88"/>
      <c r="I377" s="2" t="s">
        <v>48</v>
      </c>
      <c r="K377" s="2" t="s">
        <v>122</v>
      </c>
      <c r="L377" t="s">
        <v>0</v>
      </c>
      <c r="M377" s="2" t="s">
        <v>99</v>
      </c>
      <c r="O377">
        <v>3</v>
      </c>
      <c r="P377" s="1" t="s">
        <v>1</v>
      </c>
      <c r="Q377">
        <v>3</v>
      </c>
      <c r="S377">
        <f t="shared" ref="S377:S392" si="69">IF(O377&gt;Q377,1,0)</f>
        <v>0</v>
      </c>
      <c r="T377">
        <f t="shared" ref="T377:T392" si="70">IF(ISNUMBER(Q377),IF(O377=Q377,1,0),0)</f>
        <v>1</v>
      </c>
      <c r="U377">
        <f t="shared" ref="U377:U392" si="71">IF(O377&lt;Q377,1,0)</f>
        <v>0</v>
      </c>
    </row>
    <row r="378" spans="1:21" x14ac:dyDescent="0.2">
      <c r="A378" s="198">
        <v>371</v>
      </c>
      <c r="B378" s="65">
        <v>24</v>
      </c>
      <c r="C378">
        <v>3</v>
      </c>
      <c r="D378" s="197">
        <v>31006</v>
      </c>
      <c r="E378" s="2" t="s">
        <v>43</v>
      </c>
      <c r="F378" s="78" t="s">
        <v>0</v>
      </c>
      <c r="G378" s="2" t="s">
        <v>44</v>
      </c>
      <c r="H378" s="88">
        <v>0</v>
      </c>
      <c r="I378" s="2" t="s">
        <v>48</v>
      </c>
      <c r="K378" s="2" t="s">
        <v>116</v>
      </c>
      <c r="L378" t="s">
        <v>0</v>
      </c>
      <c r="M378" s="2" t="s">
        <v>100</v>
      </c>
      <c r="O378">
        <v>2</v>
      </c>
      <c r="P378" s="1" t="s">
        <v>1</v>
      </c>
      <c r="Q378">
        <v>3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x14ac:dyDescent="0.2">
      <c r="A379" s="198">
        <v>372</v>
      </c>
      <c r="B379" s="65">
        <v>24</v>
      </c>
      <c r="C379">
        <v>4</v>
      </c>
      <c r="D379" s="197">
        <v>31006</v>
      </c>
      <c r="E379" s="2" t="s">
        <v>43</v>
      </c>
      <c r="F379" s="78" t="s">
        <v>0</v>
      </c>
      <c r="G379" s="2" t="s">
        <v>44</v>
      </c>
      <c r="H379" s="88">
        <v>0</v>
      </c>
      <c r="I379" s="2" t="s">
        <v>48</v>
      </c>
      <c r="K379" s="2" t="s">
        <v>120</v>
      </c>
      <c r="L379" t="s">
        <v>0</v>
      </c>
      <c r="M379" s="2" t="s">
        <v>124</v>
      </c>
      <c r="O379">
        <v>2</v>
      </c>
      <c r="P379" s="1" t="s">
        <v>1</v>
      </c>
      <c r="Q379">
        <v>3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x14ac:dyDescent="0.2">
      <c r="A380" s="198">
        <v>373</v>
      </c>
      <c r="B380" s="65">
        <v>24</v>
      </c>
      <c r="C380">
        <v>5</v>
      </c>
      <c r="D380" s="197">
        <v>31006</v>
      </c>
      <c r="E380" s="2" t="s">
        <v>43</v>
      </c>
      <c r="F380" s="78" t="s">
        <v>0</v>
      </c>
      <c r="G380" s="2" t="s">
        <v>44</v>
      </c>
      <c r="H380" s="88"/>
      <c r="I380" s="2" t="s">
        <v>48</v>
      </c>
      <c r="K380" s="2" t="s">
        <v>122</v>
      </c>
      <c r="L380" t="s">
        <v>0</v>
      </c>
      <c r="M380" s="2" t="s">
        <v>101</v>
      </c>
      <c r="O380">
        <v>2</v>
      </c>
      <c r="P380" s="1" t="s">
        <v>1</v>
      </c>
      <c r="Q380">
        <v>2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x14ac:dyDescent="0.2">
      <c r="A381" s="198">
        <v>374</v>
      </c>
      <c r="B381" s="65">
        <v>24</v>
      </c>
      <c r="C381">
        <v>6</v>
      </c>
      <c r="D381" s="197">
        <v>31006</v>
      </c>
      <c r="E381" s="2" t="s">
        <v>43</v>
      </c>
      <c r="F381" s="78" t="s">
        <v>0</v>
      </c>
      <c r="G381" s="2" t="s">
        <v>44</v>
      </c>
      <c r="H381" s="88"/>
      <c r="I381" s="2" t="s">
        <v>48</v>
      </c>
      <c r="K381" s="2" t="s">
        <v>116</v>
      </c>
      <c r="L381" t="s">
        <v>0</v>
      </c>
      <c r="M381" s="2" t="s">
        <v>99</v>
      </c>
      <c r="O381">
        <v>6</v>
      </c>
      <c r="P381" s="1" t="s">
        <v>1</v>
      </c>
      <c r="Q381">
        <v>3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x14ac:dyDescent="0.2">
      <c r="A382" s="198">
        <v>375</v>
      </c>
      <c r="B382" s="65">
        <v>24</v>
      </c>
      <c r="C382">
        <v>7</v>
      </c>
      <c r="D382" s="197">
        <v>31006</v>
      </c>
      <c r="E382" s="2" t="s">
        <v>43</v>
      </c>
      <c r="F382" s="78" t="s">
        <v>0</v>
      </c>
      <c r="G382" s="2" t="s">
        <v>44</v>
      </c>
      <c r="H382" s="88">
        <v>0</v>
      </c>
      <c r="I382" s="2" t="s">
        <v>48</v>
      </c>
      <c r="K382" s="2" t="s">
        <v>120</v>
      </c>
      <c r="L382" t="s">
        <v>0</v>
      </c>
      <c r="M382" s="2" t="s">
        <v>100</v>
      </c>
      <c r="O382">
        <v>2</v>
      </c>
      <c r="P382" s="1" t="s">
        <v>1</v>
      </c>
      <c r="Q382">
        <v>3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x14ac:dyDescent="0.2">
      <c r="A383" s="198">
        <v>376</v>
      </c>
      <c r="B383" s="65">
        <v>24</v>
      </c>
      <c r="C383">
        <v>8</v>
      </c>
      <c r="D383" s="197">
        <v>31006</v>
      </c>
      <c r="E383" s="2" t="s">
        <v>43</v>
      </c>
      <c r="F383" s="78" t="s">
        <v>0</v>
      </c>
      <c r="G383" s="2" t="s">
        <v>44</v>
      </c>
      <c r="H383" s="88">
        <v>0</v>
      </c>
      <c r="I383" s="2" t="s">
        <v>48</v>
      </c>
      <c r="K383" s="2" t="s">
        <v>121</v>
      </c>
      <c r="L383" t="s">
        <v>0</v>
      </c>
      <c r="M383" s="2" t="s">
        <v>124</v>
      </c>
      <c r="O383">
        <v>3</v>
      </c>
      <c r="P383" s="1" t="s">
        <v>1</v>
      </c>
      <c r="Q383">
        <v>5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x14ac:dyDescent="0.2">
      <c r="A384" s="198">
        <v>377</v>
      </c>
      <c r="B384" s="65">
        <v>24</v>
      </c>
      <c r="C384">
        <v>9</v>
      </c>
      <c r="D384" s="197">
        <v>31006</v>
      </c>
      <c r="E384" s="2" t="s">
        <v>43</v>
      </c>
      <c r="F384" s="78" t="s">
        <v>0</v>
      </c>
      <c r="G384" s="2" t="s">
        <v>44</v>
      </c>
      <c r="H384" s="88"/>
      <c r="I384" s="2" t="s">
        <v>48</v>
      </c>
      <c r="K384" s="2" t="s">
        <v>120</v>
      </c>
      <c r="L384" t="s">
        <v>0</v>
      </c>
      <c r="M384" s="2" t="s">
        <v>99</v>
      </c>
      <c r="O384">
        <v>7</v>
      </c>
      <c r="P384" s="1" t="s">
        <v>1</v>
      </c>
      <c r="Q384">
        <v>0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x14ac:dyDescent="0.2">
      <c r="A385" s="198">
        <v>378</v>
      </c>
      <c r="B385" s="65">
        <v>24</v>
      </c>
      <c r="C385">
        <v>10</v>
      </c>
      <c r="D385" s="197">
        <v>31006</v>
      </c>
      <c r="E385" s="2" t="s">
        <v>43</v>
      </c>
      <c r="F385" s="78" t="s">
        <v>0</v>
      </c>
      <c r="G385" s="2" t="s">
        <v>44</v>
      </c>
      <c r="H385" s="88">
        <v>0</v>
      </c>
      <c r="I385" s="2" t="s">
        <v>48</v>
      </c>
      <c r="K385" s="2" t="s">
        <v>116</v>
      </c>
      <c r="L385" t="s">
        <v>0</v>
      </c>
      <c r="M385" s="2" t="s">
        <v>101</v>
      </c>
      <c r="O385">
        <v>2</v>
      </c>
      <c r="P385" s="1" t="s">
        <v>1</v>
      </c>
      <c r="Q385">
        <v>6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x14ac:dyDescent="0.2">
      <c r="A386" s="198">
        <v>379</v>
      </c>
      <c r="B386" s="65">
        <v>24</v>
      </c>
      <c r="C386">
        <v>11</v>
      </c>
      <c r="D386" s="197">
        <v>31006</v>
      </c>
      <c r="E386" s="2" t="s">
        <v>43</v>
      </c>
      <c r="F386" s="78" t="s">
        <v>0</v>
      </c>
      <c r="G386" s="2" t="s">
        <v>44</v>
      </c>
      <c r="H386" s="88"/>
      <c r="I386" s="2" t="s">
        <v>48</v>
      </c>
      <c r="K386" s="2" t="s">
        <v>122</v>
      </c>
      <c r="L386" t="s">
        <v>0</v>
      </c>
      <c r="M386" s="2" t="s">
        <v>124</v>
      </c>
      <c r="O386">
        <v>5</v>
      </c>
      <c r="P386" s="1" t="s">
        <v>1</v>
      </c>
      <c r="Q386">
        <v>3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x14ac:dyDescent="0.2">
      <c r="A387" s="198">
        <v>380</v>
      </c>
      <c r="B387" s="65">
        <v>24</v>
      </c>
      <c r="C387">
        <v>12</v>
      </c>
      <c r="D387" s="197">
        <v>31006</v>
      </c>
      <c r="E387" s="2" t="s">
        <v>43</v>
      </c>
      <c r="F387" s="78" t="s">
        <v>0</v>
      </c>
      <c r="G387" s="2" t="s">
        <v>44</v>
      </c>
      <c r="H387" s="88">
        <v>0</v>
      </c>
      <c r="I387" s="2" t="s">
        <v>48</v>
      </c>
      <c r="K387" s="2" t="s">
        <v>121</v>
      </c>
      <c r="L387" t="s">
        <v>0</v>
      </c>
      <c r="M387" s="2" t="s">
        <v>100</v>
      </c>
      <c r="O387">
        <v>2</v>
      </c>
      <c r="P387" s="1" t="s">
        <v>1</v>
      </c>
      <c r="Q387">
        <v>6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x14ac:dyDescent="0.2">
      <c r="A388" s="198">
        <v>381</v>
      </c>
      <c r="B388" s="65">
        <v>24</v>
      </c>
      <c r="C388">
        <v>13</v>
      </c>
      <c r="D388" s="197">
        <v>31006</v>
      </c>
      <c r="E388" s="2" t="s">
        <v>43</v>
      </c>
      <c r="F388" s="78" t="s">
        <v>0</v>
      </c>
      <c r="G388" s="2" t="s">
        <v>44</v>
      </c>
      <c r="H388" s="88"/>
      <c r="I388" s="2" t="s">
        <v>48</v>
      </c>
      <c r="K388" s="2" t="s">
        <v>121</v>
      </c>
      <c r="L388" t="s">
        <v>0</v>
      </c>
      <c r="M388" s="2" t="s">
        <v>99</v>
      </c>
      <c r="O388">
        <v>6</v>
      </c>
      <c r="P388" s="1" t="s">
        <v>1</v>
      </c>
      <c r="Q388">
        <v>5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x14ac:dyDescent="0.2">
      <c r="A389" s="198">
        <v>382</v>
      </c>
      <c r="B389" s="65">
        <v>24</v>
      </c>
      <c r="C389">
        <v>14</v>
      </c>
      <c r="D389" s="197">
        <v>31006</v>
      </c>
      <c r="E389" s="2" t="s">
        <v>43</v>
      </c>
      <c r="F389" s="78" t="s">
        <v>0</v>
      </c>
      <c r="G389" s="2" t="s">
        <v>44</v>
      </c>
      <c r="H389" s="88">
        <v>0</v>
      </c>
      <c r="I389" s="2" t="s">
        <v>48</v>
      </c>
      <c r="K389" s="2" t="s">
        <v>120</v>
      </c>
      <c r="L389" t="s">
        <v>0</v>
      </c>
      <c r="M389" s="2" t="s">
        <v>101</v>
      </c>
      <c r="O389">
        <v>2</v>
      </c>
      <c r="P389" s="1" t="s">
        <v>1</v>
      </c>
      <c r="Q389">
        <v>4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x14ac:dyDescent="0.2">
      <c r="A390" s="198">
        <v>383</v>
      </c>
      <c r="B390" s="65">
        <v>24</v>
      </c>
      <c r="C390">
        <v>15</v>
      </c>
      <c r="D390" s="197">
        <v>31006</v>
      </c>
      <c r="E390" s="2" t="s">
        <v>43</v>
      </c>
      <c r="F390" s="78" t="s">
        <v>0</v>
      </c>
      <c r="G390" s="2" t="s">
        <v>44</v>
      </c>
      <c r="H390" s="88"/>
      <c r="I390" s="2" t="s">
        <v>48</v>
      </c>
      <c r="K390" s="2" t="s">
        <v>116</v>
      </c>
      <c r="L390" t="s">
        <v>0</v>
      </c>
      <c r="M390" s="2" t="s">
        <v>124</v>
      </c>
      <c r="O390">
        <v>5</v>
      </c>
      <c r="P390" s="1" t="s">
        <v>1</v>
      </c>
      <c r="Q390">
        <v>4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x14ac:dyDescent="0.2">
      <c r="A391" s="198">
        <v>384</v>
      </c>
      <c r="B391" s="65">
        <v>24</v>
      </c>
      <c r="C391">
        <v>16</v>
      </c>
      <c r="D391" s="197">
        <v>31006</v>
      </c>
      <c r="E391" s="2" t="s">
        <v>43</v>
      </c>
      <c r="F391" s="78" t="s">
        <v>0</v>
      </c>
      <c r="G391" s="2" t="s">
        <v>44</v>
      </c>
      <c r="H391" s="88"/>
      <c r="I391" s="2" t="s">
        <v>48</v>
      </c>
      <c r="K391" s="2" t="s">
        <v>122</v>
      </c>
      <c r="L391" t="s">
        <v>0</v>
      </c>
      <c r="M391" s="2" t="s">
        <v>100</v>
      </c>
      <c r="O391">
        <v>6</v>
      </c>
      <c r="P391" s="1" t="s">
        <v>1</v>
      </c>
      <c r="Q391">
        <v>5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x14ac:dyDescent="0.2">
      <c r="A392" s="198">
        <v>385</v>
      </c>
      <c r="B392" s="65">
        <v>25</v>
      </c>
      <c r="C392">
        <v>1</v>
      </c>
      <c r="D392" s="197">
        <v>31013</v>
      </c>
      <c r="E392" s="2" t="s">
        <v>38</v>
      </c>
      <c r="F392" s="78" t="s">
        <v>0</v>
      </c>
      <c r="G392" s="2" t="s">
        <v>40</v>
      </c>
      <c r="H392" s="88"/>
      <c r="I392" s="2" t="s">
        <v>48</v>
      </c>
      <c r="K392" s="2" t="s">
        <v>84</v>
      </c>
      <c r="L392" t="s">
        <v>0</v>
      </c>
      <c r="M392" s="2" t="s">
        <v>125</v>
      </c>
      <c r="O392">
        <v>5</v>
      </c>
      <c r="P392" s="1" t="s">
        <v>1</v>
      </c>
      <c r="Q392">
        <v>5</v>
      </c>
      <c r="S392">
        <f t="shared" si="69"/>
        <v>0</v>
      </c>
      <c r="T392">
        <f t="shared" si="70"/>
        <v>1</v>
      </c>
      <c r="U392">
        <f t="shared" si="71"/>
        <v>0</v>
      </c>
    </row>
    <row r="393" spans="1:21" x14ac:dyDescent="0.2">
      <c r="A393" s="198">
        <v>386</v>
      </c>
      <c r="B393" s="65">
        <v>25</v>
      </c>
      <c r="C393">
        <v>2</v>
      </c>
      <c r="D393" s="197">
        <v>31013</v>
      </c>
      <c r="E393" s="2" t="s">
        <v>38</v>
      </c>
      <c r="F393" s="78" t="s">
        <v>0</v>
      </c>
      <c r="G393" s="2" t="s">
        <v>40</v>
      </c>
      <c r="H393" s="88">
        <v>0</v>
      </c>
      <c r="I393" s="2" t="s">
        <v>48</v>
      </c>
      <c r="K393" s="2" t="s">
        <v>83</v>
      </c>
      <c r="L393" t="s">
        <v>0</v>
      </c>
      <c r="M393" s="2" t="s">
        <v>91</v>
      </c>
      <c r="O393">
        <v>8</v>
      </c>
      <c r="P393" s="1" t="s">
        <v>1</v>
      </c>
      <c r="Q393">
        <v>10</v>
      </c>
      <c r="S393">
        <f t="shared" ref="S393:S408" si="72">IF(O393&gt;Q393,1,0)</f>
        <v>0</v>
      </c>
      <c r="T393">
        <f t="shared" ref="T393:T408" si="73">IF(ISNUMBER(Q393),IF(O393=Q393,1,0),0)</f>
        <v>0</v>
      </c>
      <c r="U393">
        <f t="shared" ref="U393:U408" si="74">IF(O393&lt;Q393,1,0)</f>
        <v>1</v>
      </c>
    </row>
    <row r="394" spans="1:21" x14ac:dyDescent="0.2">
      <c r="A394" s="198">
        <v>387</v>
      </c>
      <c r="B394" s="65">
        <v>25</v>
      </c>
      <c r="C394">
        <v>3</v>
      </c>
      <c r="D394" s="197">
        <v>31013</v>
      </c>
      <c r="E394" s="2" t="s">
        <v>38</v>
      </c>
      <c r="F394" s="78" t="s">
        <v>0</v>
      </c>
      <c r="G394" s="2" t="s">
        <v>40</v>
      </c>
      <c r="H394" s="88">
        <v>0</v>
      </c>
      <c r="I394" s="2" t="s">
        <v>48</v>
      </c>
      <c r="K394" s="2" t="s">
        <v>85</v>
      </c>
      <c r="L394" t="s">
        <v>0</v>
      </c>
      <c r="M394" s="2" t="s">
        <v>92</v>
      </c>
      <c r="O394">
        <v>7</v>
      </c>
      <c r="P394" s="1" t="s">
        <v>1</v>
      </c>
      <c r="Q394">
        <v>8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x14ac:dyDescent="0.2">
      <c r="A395" s="198">
        <v>388</v>
      </c>
      <c r="B395" s="65">
        <v>25</v>
      </c>
      <c r="C395">
        <v>4</v>
      </c>
      <c r="D395" s="197">
        <v>31013</v>
      </c>
      <c r="E395" s="2" t="s">
        <v>38</v>
      </c>
      <c r="F395" s="78" t="s">
        <v>0</v>
      </c>
      <c r="G395" s="2" t="s">
        <v>40</v>
      </c>
      <c r="H395" s="88"/>
      <c r="I395" s="2" t="s">
        <v>48</v>
      </c>
      <c r="K395" s="2" t="s">
        <v>82</v>
      </c>
      <c r="L395" t="s">
        <v>0</v>
      </c>
      <c r="M395" s="2" t="s">
        <v>93</v>
      </c>
      <c r="O395">
        <v>2</v>
      </c>
      <c r="P395" s="1" t="s">
        <v>1</v>
      </c>
      <c r="Q395">
        <v>2</v>
      </c>
      <c r="S395">
        <f t="shared" si="72"/>
        <v>0</v>
      </c>
      <c r="T395">
        <f t="shared" si="73"/>
        <v>1</v>
      </c>
      <c r="U395">
        <f t="shared" si="74"/>
        <v>0</v>
      </c>
    </row>
    <row r="396" spans="1:21" x14ac:dyDescent="0.2">
      <c r="A396" s="198">
        <v>389</v>
      </c>
      <c r="B396" s="65">
        <v>25</v>
      </c>
      <c r="C396">
        <v>5</v>
      </c>
      <c r="D396" s="197">
        <v>31013</v>
      </c>
      <c r="E396" s="2" t="s">
        <v>38</v>
      </c>
      <c r="F396" s="78" t="s">
        <v>0</v>
      </c>
      <c r="G396" s="2" t="s">
        <v>40</v>
      </c>
      <c r="H396" s="88"/>
      <c r="I396" s="2" t="s">
        <v>48</v>
      </c>
      <c r="K396" s="2" t="s">
        <v>83</v>
      </c>
      <c r="L396" t="s">
        <v>0</v>
      </c>
      <c r="M396" s="2" t="s">
        <v>125</v>
      </c>
      <c r="O396">
        <v>4</v>
      </c>
      <c r="P396" s="1" t="s">
        <v>1</v>
      </c>
      <c r="Q396">
        <v>4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x14ac:dyDescent="0.2">
      <c r="A397" s="198">
        <v>390</v>
      </c>
      <c r="B397" s="65">
        <v>25</v>
      </c>
      <c r="C397">
        <v>6</v>
      </c>
      <c r="D397" s="197">
        <v>31013</v>
      </c>
      <c r="E397" s="2" t="s">
        <v>38</v>
      </c>
      <c r="F397" s="78" t="s">
        <v>0</v>
      </c>
      <c r="G397" s="2" t="s">
        <v>40</v>
      </c>
      <c r="H397" s="88">
        <v>0</v>
      </c>
      <c r="I397" s="2" t="s">
        <v>48</v>
      </c>
      <c r="K397" s="2" t="s">
        <v>85</v>
      </c>
      <c r="L397" t="s">
        <v>0</v>
      </c>
      <c r="M397" s="2" t="s">
        <v>91</v>
      </c>
      <c r="O397">
        <v>5</v>
      </c>
      <c r="P397" s="1" t="s">
        <v>1</v>
      </c>
      <c r="Q397">
        <v>8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x14ac:dyDescent="0.2">
      <c r="A398" s="198">
        <v>391</v>
      </c>
      <c r="B398" s="65">
        <v>25</v>
      </c>
      <c r="C398">
        <v>7</v>
      </c>
      <c r="D398" s="197">
        <v>31013</v>
      </c>
      <c r="E398" s="2" t="s">
        <v>38</v>
      </c>
      <c r="F398" s="78" t="s">
        <v>0</v>
      </c>
      <c r="G398" s="2" t="s">
        <v>40</v>
      </c>
      <c r="H398" s="88">
        <v>0</v>
      </c>
      <c r="I398" s="2" t="s">
        <v>48</v>
      </c>
      <c r="K398" s="2" t="s">
        <v>82</v>
      </c>
      <c r="L398" t="s">
        <v>0</v>
      </c>
      <c r="M398" s="2" t="s">
        <v>92</v>
      </c>
      <c r="O398">
        <v>6</v>
      </c>
      <c r="P398" s="1" t="s">
        <v>1</v>
      </c>
      <c r="Q398">
        <v>13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x14ac:dyDescent="0.2">
      <c r="A399" s="198">
        <v>392</v>
      </c>
      <c r="B399" s="65">
        <v>25</v>
      </c>
      <c r="C399">
        <v>8</v>
      </c>
      <c r="D399" s="197">
        <v>31013</v>
      </c>
      <c r="E399" s="2" t="s">
        <v>38</v>
      </c>
      <c r="F399" s="78" t="s">
        <v>0</v>
      </c>
      <c r="G399" s="2" t="s">
        <v>40</v>
      </c>
      <c r="H399" s="88"/>
      <c r="I399" s="2" t="s">
        <v>48</v>
      </c>
      <c r="K399" s="2" t="s">
        <v>84</v>
      </c>
      <c r="L399" t="s">
        <v>0</v>
      </c>
      <c r="M399" s="2" t="s">
        <v>93</v>
      </c>
      <c r="O399">
        <v>6</v>
      </c>
      <c r="P399" s="1" t="s">
        <v>1</v>
      </c>
      <c r="Q399">
        <v>6</v>
      </c>
      <c r="S399">
        <f t="shared" si="72"/>
        <v>0</v>
      </c>
      <c r="T399">
        <f t="shared" si="73"/>
        <v>1</v>
      </c>
      <c r="U399">
        <f t="shared" si="74"/>
        <v>0</v>
      </c>
    </row>
    <row r="400" spans="1:21" x14ac:dyDescent="0.2">
      <c r="A400" s="198">
        <v>393</v>
      </c>
      <c r="B400" s="65">
        <v>25</v>
      </c>
      <c r="C400">
        <v>9</v>
      </c>
      <c r="D400" s="197">
        <v>31013</v>
      </c>
      <c r="E400" s="2" t="s">
        <v>38</v>
      </c>
      <c r="F400" s="78" t="s">
        <v>0</v>
      </c>
      <c r="G400" s="2" t="s">
        <v>40</v>
      </c>
      <c r="H400" s="88"/>
      <c r="I400" s="2" t="s">
        <v>48</v>
      </c>
      <c r="K400" s="2" t="s">
        <v>82</v>
      </c>
      <c r="L400" t="s">
        <v>0</v>
      </c>
      <c r="M400" s="2" t="s">
        <v>91</v>
      </c>
      <c r="O400">
        <v>3</v>
      </c>
      <c r="P400" s="1" t="s">
        <v>1</v>
      </c>
      <c r="Q400">
        <v>3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x14ac:dyDescent="0.2">
      <c r="A401" s="198">
        <v>394</v>
      </c>
      <c r="B401" s="65">
        <v>25</v>
      </c>
      <c r="C401">
        <v>10</v>
      </c>
      <c r="D401" s="197">
        <v>31013</v>
      </c>
      <c r="E401" s="2" t="s">
        <v>38</v>
      </c>
      <c r="F401" s="78" t="s">
        <v>0</v>
      </c>
      <c r="G401" s="2" t="s">
        <v>40</v>
      </c>
      <c r="H401" s="88">
        <v>0</v>
      </c>
      <c r="I401" s="2" t="s">
        <v>48</v>
      </c>
      <c r="K401" s="2" t="s">
        <v>85</v>
      </c>
      <c r="L401" t="s">
        <v>0</v>
      </c>
      <c r="M401" s="2" t="s">
        <v>125</v>
      </c>
      <c r="O401">
        <v>1</v>
      </c>
      <c r="P401" s="1" t="s">
        <v>1</v>
      </c>
      <c r="Q401">
        <v>4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x14ac:dyDescent="0.2">
      <c r="A402" s="198">
        <v>395</v>
      </c>
      <c r="B402" s="65">
        <v>25</v>
      </c>
      <c r="C402">
        <v>11</v>
      </c>
      <c r="D402" s="197">
        <v>31013</v>
      </c>
      <c r="E402" s="2" t="s">
        <v>38</v>
      </c>
      <c r="F402" s="78" t="s">
        <v>0</v>
      </c>
      <c r="G402" s="2" t="s">
        <v>40</v>
      </c>
      <c r="H402" s="88">
        <v>0</v>
      </c>
      <c r="I402" s="2" t="s">
        <v>48</v>
      </c>
      <c r="K402" s="2" t="s">
        <v>83</v>
      </c>
      <c r="L402" t="s">
        <v>0</v>
      </c>
      <c r="M402" s="2" t="s">
        <v>93</v>
      </c>
      <c r="O402">
        <v>2</v>
      </c>
      <c r="P402" s="1" t="s">
        <v>1</v>
      </c>
      <c r="Q402">
        <v>10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x14ac:dyDescent="0.2">
      <c r="A403" s="198">
        <v>396</v>
      </c>
      <c r="B403" s="65">
        <v>25</v>
      </c>
      <c r="C403">
        <v>12</v>
      </c>
      <c r="D403" s="197">
        <v>31013</v>
      </c>
      <c r="E403" s="2" t="s">
        <v>38</v>
      </c>
      <c r="F403" s="78" t="s">
        <v>0</v>
      </c>
      <c r="G403" s="2" t="s">
        <v>40</v>
      </c>
      <c r="H403" s="88">
        <v>0</v>
      </c>
      <c r="I403" s="2" t="s">
        <v>48</v>
      </c>
      <c r="K403" s="2" t="s">
        <v>84</v>
      </c>
      <c r="L403" t="s">
        <v>0</v>
      </c>
      <c r="M403" s="2" t="s">
        <v>92</v>
      </c>
      <c r="O403">
        <v>4</v>
      </c>
      <c r="P403" s="1" t="s">
        <v>1</v>
      </c>
      <c r="Q403">
        <v>5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x14ac:dyDescent="0.2">
      <c r="A404" s="198">
        <v>397</v>
      </c>
      <c r="B404" s="65">
        <v>25</v>
      </c>
      <c r="C404">
        <v>13</v>
      </c>
      <c r="D404" s="197">
        <v>31013</v>
      </c>
      <c r="E404" s="2" t="s">
        <v>38</v>
      </c>
      <c r="F404" s="78" t="s">
        <v>0</v>
      </c>
      <c r="G404" s="2" t="s">
        <v>40</v>
      </c>
      <c r="H404" s="88"/>
      <c r="I404" s="2" t="s">
        <v>48</v>
      </c>
      <c r="K404" s="2" t="s">
        <v>84</v>
      </c>
      <c r="L404" t="s">
        <v>0</v>
      </c>
      <c r="M404" s="2" t="s">
        <v>91</v>
      </c>
      <c r="O404">
        <v>4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x14ac:dyDescent="0.2">
      <c r="A405" s="198">
        <v>398</v>
      </c>
      <c r="B405" s="65">
        <v>25</v>
      </c>
      <c r="C405">
        <v>14</v>
      </c>
      <c r="D405" s="197">
        <v>31013</v>
      </c>
      <c r="E405" s="2" t="s">
        <v>38</v>
      </c>
      <c r="F405" s="78" t="s">
        <v>0</v>
      </c>
      <c r="G405" s="2" t="s">
        <v>40</v>
      </c>
      <c r="H405" s="88">
        <v>0</v>
      </c>
      <c r="I405" s="2" t="s">
        <v>48</v>
      </c>
      <c r="K405" s="2" t="s">
        <v>82</v>
      </c>
      <c r="L405" t="s">
        <v>0</v>
      </c>
      <c r="M405" s="2" t="s">
        <v>125</v>
      </c>
      <c r="O405">
        <v>3</v>
      </c>
      <c r="P405" s="1" t="s">
        <v>1</v>
      </c>
      <c r="Q405">
        <v>5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x14ac:dyDescent="0.2">
      <c r="A406" s="198">
        <v>399</v>
      </c>
      <c r="B406" s="65">
        <v>25</v>
      </c>
      <c r="C406">
        <v>15</v>
      </c>
      <c r="D406" s="197">
        <v>31013</v>
      </c>
      <c r="E406" s="2" t="s">
        <v>38</v>
      </c>
      <c r="F406" s="78" t="s">
        <v>0</v>
      </c>
      <c r="G406" s="2" t="s">
        <v>40</v>
      </c>
      <c r="H406" s="88"/>
      <c r="I406" s="2" t="s">
        <v>48</v>
      </c>
      <c r="K406" s="2" t="s">
        <v>85</v>
      </c>
      <c r="L406" t="s">
        <v>0</v>
      </c>
      <c r="M406" s="2" t="s">
        <v>93</v>
      </c>
      <c r="O406">
        <v>4</v>
      </c>
      <c r="P406" s="1" t="s">
        <v>1</v>
      </c>
      <c r="Q406">
        <v>4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x14ac:dyDescent="0.2">
      <c r="A407" s="198">
        <v>400</v>
      </c>
      <c r="B407" s="65">
        <v>25</v>
      </c>
      <c r="C407">
        <v>16</v>
      </c>
      <c r="D407" s="197">
        <v>31013</v>
      </c>
      <c r="E407" s="2" t="s">
        <v>38</v>
      </c>
      <c r="F407" s="78" t="s">
        <v>0</v>
      </c>
      <c r="G407" s="2" t="s">
        <v>40</v>
      </c>
      <c r="H407" s="88">
        <v>0</v>
      </c>
      <c r="I407" s="2" t="s">
        <v>48</v>
      </c>
      <c r="K407" s="2" t="s">
        <v>83</v>
      </c>
      <c r="L407" t="s">
        <v>0</v>
      </c>
      <c r="M407" s="2" t="s">
        <v>92</v>
      </c>
      <c r="O407">
        <v>2</v>
      </c>
      <c r="P407" s="1" t="s">
        <v>1</v>
      </c>
      <c r="Q407">
        <v>5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x14ac:dyDescent="0.2">
      <c r="A408" s="198">
        <v>401</v>
      </c>
      <c r="B408" s="65">
        <v>26</v>
      </c>
      <c r="C408">
        <v>1</v>
      </c>
      <c r="D408" s="197">
        <v>31013</v>
      </c>
      <c r="E408" s="2" t="s">
        <v>43</v>
      </c>
      <c r="F408" s="78" t="s">
        <v>0</v>
      </c>
      <c r="G408" s="2" t="s">
        <v>46</v>
      </c>
      <c r="H408" s="88"/>
      <c r="I408" s="2" t="s">
        <v>48</v>
      </c>
      <c r="K408" s="2" t="s">
        <v>120</v>
      </c>
      <c r="L408" t="s">
        <v>0</v>
      </c>
      <c r="M408" s="2" t="s">
        <v>107</v>
      </c>
      <c r="O408">
        <v>8</v>
      </c>
      <c r="P408" s="1" t="s">
        <v>1</v>
      </c>
      <c r="Q408">
        <v>4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x14ac:dyDescent="0.2">
      <c r="A409" s="198">
        <v>402</v>
      </c>
      <c r="B409" s="65">
        <v>26</v>
      </c>
      <c r="C409">
        <v>2</v>
      </c>
      <c r="D409" s="197">
        <v>31013</v>
      </c>
      <c r="E409" s="2" t="s">
        <v>43</v>
      </c>
      <c r="F409" s="78" t="s">
        <v>0</v>
      </c>
      <c r="G409" s="2" t="s">
        <v>46</v>
      </c>
      <c r="H409" s="88">
        <v>0</v>
      </c>
      <c r="I409" s="2" t="s">
        <v>48</v>
      </c>
      <c r="K409" s="2" t="s">
        <v>116</v>
      </c>
      <c r="L409" t="s">
        <v>0</v>
      </c>
      <c r="M409" s="2" t="s">
        <v>109</v>
      </c>
      <c r="O409">
        <v>4</v>
      </c>
      <c r="P409" s="1" t="s">
        <v>1</v>
      </c>
      <c r="Q409">
        <v>9</v>
      </c>
      <c r="S409">
        <f t="shared" ref="S409:S424" si="75">IF(O409&gt;Q409,1,0)</f>
        <v>0</v>
      </c>
      <c r="T409">
        <f t="shared" ref="T409:T424" si="76">IF(ISNUMBER(Q409),IF(O409=Q409,1,0),0)</f>
        <v>0</v>
      </c>
      <c r="U409">
        <f t="shared" ref="U409:U424" si="77">IF(O409&lt;Q409,1,0)</f>
        <v>1</v>
      </c>
    </row>
    <row r="410" spans="1:21" x14ac:dyDescent="0.2">
      <c r="A410" s="198">
        <v>403</v>
      </c>
      <c r="B410" s="65">
        <v>26</v>
      </c>
      <c r="C410">
        <v>3</v>
      </c>
      <c r="D410" s="197">
        <v>31013</v>
      </c>
      <c r="E410" s="2" t="s">
        <v>43</v>
      </c>
      <c r="F410" s="78" t="s">
        <v>0</v>
      </c>
      <c r="G410" s="2" t="s">
        <v>46</v>
      </c>
      <c r="H410" s="88"/>
      <c r="I410" s="2" t="s">
        <v>48</v>
      </c>
      <c r="K410" s="2" t="s">
        <v>122</v>
      </c>
      <c r="L410" t="s">
        <v>0</v>
      </c>
      <c r="M410" s="2" t="s">
        <v>108</v>
      </c>
      <c r="O410">
        <v>4</v>
      </c>
      <c r="P410" s="1" t="s">
        <v>1</v>
      </c>
      <c r="Q410">
        <v>2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x14ac:dyDescent="0.2">
      <c r="A411" s="198">
        <v>404</v>
      </c>
      <c r="B411" s="65">
        <v>26</v>
      </c>
      <c r="C411">
        <v>4</v>
      </c>
      <c r="D411" s="197">
        <v>31013</v>
      </c>
      <c r="E411" s="2" t="s">
        <v>43</v>
      </c>
      <c r="F411" s="78" t="s">
        <v>0</v>
      </c>
      <c r="G411" s="2" t="s">
        <v>46</v>
      </c>
      <c r="H411" s="88"/>
      <c r="I411" s="2" t="s">
        <v>48</v>
      </c>
      <c r="K411" s="2" t="s">
        <v>121</v>
      </c>
      <c r="L411" t="s">
        <v>0</v>
      </c>
      <c r="M411" s="2" t="s">
        <v>119</v>
      </c>
      <c r="O411">
        <v>5</v>
      </c>
      <c r="P411" s="1" t="s">
        <v>1</v>
      </c>
      <c r="Q411">
        <v>0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x14ac:dyDescent="0.2">
      <c r="A412" s="198">
        <v>405</v>
      </c>
      <c r="B412" s="65">
        <v>26</v>
      </c>
      <c r="C412">
        <v>5</v>
      </c>
      <c r="D412" s="197">
        <v>31013</v>
      </c>
      <c r="E412" s="2" t="s">
        <v>43</v>
      </c>
      <c r="F412" s="78" t="s">
        <v>0</v>
      </c>
      <c r="G412" s="2" t="s">
        <v>46</v>
      </c>
      <c r="H412" s="88"/>
      <c r="I412" s="2" t="s">
        <v>48</v>
      </c>
      <c r="K412" s="2" t="s">
        <v>116</v>
      </c>
      <c r="L412" t="s">
        <v>0</v>
      </c>
      <c r="M412" s="2" t="s">
        <v>107</v>
      </c>
      <c r="O412">
        <v>7</v>
      </c>
      <c r="P412" s="1" t="s">
        <v>1</v>
      </c>
      <c r="Q412">
        <v>6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x14ac:dyDescent="0.2">
      <c r="A413" s="198">
        <v>406</v>
      </c>
      <c r="B413" s="65">
        <v>26</v>
      </c>
      <c r="C413">
        <v>6</v>
      </c>
      <c r="D413" s="197">
        <v>31013</v>
      </c>
      <c r="E413" s="2" t="s">
        <v>43</v>
      </c>
      <c r="F413" s="78" t="s">
        <v>0</v>
      </c>
      <c r="G413" s="2" t="s">
        <v>46</v>
      </c>
      <c r="H413" s="88"/>
      <c r="I413" s="2" t="s">
        <v>48</v>
      </c>
      <c r="K413" s="2" t="s">
        <v>122</v>
      </c>
      <c r="L413" t="s">
        <v>0</v>
      </c>
      <c r="M413" s="2" t="s">
        <v>109</v>
      </c>
      <c r="O413">
        <v>5</v>
      </c>
      <c r="P413" s="1" t="s">
        <v>1</v>
      </c>
      <c r="Q413">
        <v>1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x14ac:dyDescent="0.2">
      <c r="A414" s="198">
        <v>407</v>
      </c>
      <c r="B414" s="65">
        <v>26</v>
      </c>
      <c r="C414">
        <v>7</v>
      </c>
      <c r="D414" s="197">
        <v>31013</v>
      </c>
      <c r="E414" s="2" t="s">
        <v>43</v>
      </c>
      <c r="F414" s="78" t="s">
        <v>0</v>
      </c>
      <c r="G414" s="2" t="s">
        <v>46</v>
      </c>
      <c r="H414" s="88"/>
      <c r="I414" s="2" t="s">
        <v>48</v>
      </c>
      <c r="K414" s="2" t="s">
        <v>121</v>
      </c>
      <c r="L414" t="s">
        <v>0</v>
      </c>
      <c r="M414" s="2" t="s">
        <v>108</v>
      </c>
      <c r="O414">
        <v>1</v>
      </c>
      <c r="P414" s="1" t="s">
        <v>1</v>
      </c>
      <c r="Q414">
        <v>1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x14ac:dyDescent="0.2">
      <c r="A415" s="198">
        <v>408</v>
      </c>
      <c r="B415" s="65">
        <v>26</v>
      </c>
      <c r="C415">
        <v>8</v>
      </c>
      <c r="D415" s="197">
        <v>31013</v>
      </c>
      <c r="E415" s="2" t="s">
        <v>43</v>
      </c>
      <c r="F415" s="78" t="s">
        <v>0</v>
      </c>
      <c r="G415" s="2" t="s">
        <v>46</v>
      </c>
      <c r="H415" s="88"/>
      <c r="I415" s="2" t="s">
        <v>48</v>
      </c>
      <c r="K415" s="2" t="s">
        <v>120</v>
      </c>
      <c r="L415" t="s">
        <v>0</v>
      </c>
      <c r="M415" s="2" t="s">
        <v>119</v>
      </c>
      <c r="O415">
        <v>5</v>
      </c>
      <c r="P415" s="1" t="s">
        <v>1</v>
      </c>
      <c r="Q415">
        <v>0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x14ac:dyDescent="0.2">
      <c r="A416" s="198">
        <v>409</v>
      </c>
      <c r="B416" s="65">
        <v>26</v>
      </c>
      <c r="C416">
        <v>9</v>
      </c>
      <c r="D416" s="197">
        <v>31013</v>
      </c>
      <c r="E416" s="2" t="s">
        <v>43</v>
      </c>
      <c r="F416" s="78" t="s">
        <v>0</v>
      </c>
      <c r="G416" s="2" t="s">
        <v>46</v>
      </c>
      <c r="H416" s="88"/>
      <c r="I416" s="2" t="s">
        <v>48</v>
      </c>
      <c r="K416" s="2" t="s">
        <v>121</v>
      </c>
      <c r="L416" t="s">
        <v>0</v>
      </c>
      <c r="M416" s="2" t="s">
        <v>109</v>
      </c>
      <c r="O416">
        <v>4</v>
      </c>
      <c r="P416" s="1" t="s">
        <v>1</v>
      </c>
      <c r="Q416">
        <v>4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x14ac:dyDescent="0.2">
      <c r="A417" s="198">
        <v>410</v>
      </c>
      <c r="B417" s="65">
        <v>26</v>
      </c>
      <c r="C417">
        <v>10</v>
      </c>
      <c r="D417" s="197">
        <v>31013</v>
      </c>
      <c r="E417" s="2" t="s">
        <v>43</v>
      </c>
      <c r="F417" s="78" t="s">
        <v>0</v>
      </c>
      <c r="G417" s="2" t="s">
        <v>46</v>
      </c>
      <c r="H417" s="88"/>
      <c r="I417" s="2" t="s">
        <v>48</v>
      </c>
      <c r="K417" s="2" t="s">
        <v>122</v>
      </c>
      <c r="L417" t="s">
        <v>0</v>
      </c>
      <c r="M417" s="2" t="s">
        <v>107</v>
      </c>
      <c r="O417">
        <v>11</v>
      </c>
      <c r="P417" s="1" t="s">
        <v>1</v>
      </c>
      <c r="Q417">
        <v>2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x14ac:dyDescent="0.2">
      <c r="A418" s="198">
        <v>411</v>
      </c>
      <c r="B418" s="65">
        <v>26</v>
      </c>
      <c r="C418">
        <v>11</v>
      </c>
      <c r="D418" s="197">
        <v>31013</v>
      </c>
      <c r="E418" s="2" t="s">
        <v>43</v>
      </c>
      <c r="F418" s="78" t="s">
        <v>0</v>
      </c>
      <c r="G418" s="2" t="s">
        <v>46</v>
      </c>
      <c r="H418" s="88"/>
      <c r="I418" s="2" t="s">
        <v>48</v>
      </c>
      <c r="K418" s="2" t="s">
        <v>116</v>
      </c>
      <c r="L418" t="s">
        <v>0</v>
      </c>
      <c r="M418" s="2" t="s">
        <v>119</v>
      </c>
      <c r="O418">
        <v>5</v>
      </c>
      <c r="P418" s="1" t="s">
        <v>1</v>
      </c>
      <c r="Q418">
        <v>0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x14ac:dyDescent="0.2">
      <c r="A419" s="198">
        <v>412</v>
      </c>
      <c r="B419" s="65">
        <v>26</v>
      </c>
      <c r="C419">
        <v>12</v>
      </c>
      <c r="D419" s="197">
        <v>31013</v>
      </c>
      <c r="E419" s="2" t="s">
        <v>43</v>
      </c>
      <c r="F419" s="78" t="s">
        <v>0</v>
      </c>
      <c r="G419" s="2" t="s">
        <v>46</v>
      </c>
      <c r="H419" s="88">
        <v>0</v>
      </c>
      <c r="I419" s="2" t="s">
        <v>48</v>
      </c>
      <c r="K419" s="2" t="s">
        <v>120</v>
      </c>
      <c r="L419" t="s">
        <v>0</v>
      </c>
      <c r="M419" s="2" t="s">
        <v>108</v>
      </c>
      <c r="O419">
        <v>3</v>
      </c>
      <c r="P419" s="1" t="s">
        <v>1</v>
      </c>
      <c r="Q419">
        <v>4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x14ac:dyDescent="0.2">
      <c r="A420" s="198">
        <v>413</v>
      </c>
      <c r="B420" s="65">
        <v>26</v>
      </c>
      <c r="C420">
        <v>13</v>
      </c>
      <c r="D420" s="197">
        <v>31013</v>
      </c>
      <c r="E420" s="2" t="s">
        <v>43</v>
      </c>
      <c r="F420" s="78" t="s">
        <v>0</v>
      </c>
      <c r="G420" s="2" t="s">
        <v>46</v>
      </c>
      <c r="H420" s="88"/>
      <c r="I420" s="2" t="s">
        <v>48</v>
      </c>
      <c r="K420" s="2" t="s">
        <v>120</v>
      </c>
      <c r="L420" t="s">
        <v>0</v>
      </c>
      <c r="M420" s="2" t="s">
        <v>109</v>
      </c>
      <c r="O420">
        <v>4</v>
      </c>
      <c r="P420" s="1" t="s">
        <v>1</v>
      </c>
      <c r="Q420">
        <v>4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x14ac:dyDescent="0.2">
      <c r="A421" s="198">
        <v>414</v>
      </c>
      <c r="B421" s="65">
        <v>26</v>
      </c>
      <c r="C421">
        <v>14</v>
      </c>
      <c r="D421" s="197">
        <v>31013</v>
      </c>
      <c r="E421" s="2" t="s">
        <v>43</v>
      </c>
      <c r="F421" s="78" t="s">
        <v>0</v>
      </c>
      <c r="G421" s="2" t="s">
        <v>46</v>
      </c>
      <c r="H421" s="88"/>
      <c r="I421" s="2" t="s">
        <v>48</v>
      </c>
      <c r="K421" s="2" t="s">
        <v>121</v>
      </c>
      <c r="L421" t="s">
        <v>0</v>
      </c>
      <c r="M421" s="2" t="s">
        <v>107</v>
      </c>
      <c r="O421">
        <v>5</v>
      </c>
      <c r="P421" s="1" t="s">
        <v>1</v>
      </c>
      <c r="Q421">
        <v>1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x14ac:dyDescent="0.2">
      <c r="A422" s="198">
        <v>415</v>
      </c>
      <c r="B422" s="65">
        <v>26</v>
      </c>
      <c r="C422">
        <v>15</v>
      </c>
      <c r="D422" s="197">
        <v>31013</v>
      </c>
      <c r="E422" s="2" t="s">
        <v>43</v>
      </c>
      <c r="F422" s="78" t="s">
        <v>0</v>
      </c>
      <c r="G422" s="2" t="s">
        <v>46</v>
      </c>
      <c r="H422" s="88"/>
      <c r="I422" s="2" t="s">
        <v>48</v>
      </c>
      <c r="K422" s="2" t="s">
        <v>122</v>
      </c>
      <c r="L422" t="s">
        <v>0</v>
      </c>
      <c r="M422" s="2" t="s">
        <v>119</v>
      </c>
      <c r="O422">
        <v>5</v>
      </c>
      <c r="P422" s="1" t="s">
        <v>1</v>
      </c>
      <c r="Q422">
        <v>0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x14ac:dyDescent="0.2">
      <c r="A423" s="198">
        <v>416</v>
      </c>
      <c r="B423" s="65">
        <v>26</v>
      </c>
      <c r="C423">
        <v>16</v>
      </c>
      <c r="D423" s="197">
        <v>31013</v>
      </c>
      <c r="E423" s="2" t="s">
        <v>43</v>
      </c>
      <c r="F423" s="78" t="s">
        <v>0</v>
      </c>
      <c r="G423" s="2" t="s">
        <v>46</v>
      </c>
      <c r="H423" s="88">
        <v>0</v>
      </c>
      <c r="I423" s="2" t="s">
        <v>48</v>
      </c>
      <c r="K423" s="2" t="s">
        <v>116</v>
      </c>
      <c r="L423" t="s">
        <v>0</v>
      </c>
      <c r="M423" s="2" t="s">
        <v>108</v>
      </c>
      <c r="O423">
        <v>6</v>
      </c>
      <c r="P423" s="1" t="s">
        <v>1</v>
      </c>
      <c r="Q423">
        <v>7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x14ac:dyDescent="0.2">
      <c r="A424" s="198">
        <v>417</v>
      </c>
      <c r="B424" s="65">
        <v>27</v>
      </c>
      <c r="C424">
        <v>1</v>
      </c>
      <c r="D424" s="197">
        <v>31013</v>
      </c>
      <c r="E424" s="2" t="s">
        <v>35</v>
      </c>
      <c r="F424" s="78" t="s">
        <v>0</v>
      </c>
      <c r="G424" s="2" t="s">
        <v>36</v>
      </c>
      <c r="H424" s="88">
        <v>0</v>
      </c>
      <c r="I424" s="2" t="s">
        <v>48</v>
      </c>
      <c r="K424" s="2" t="s">
        <v>69</v>
      </c>
      <c r="L424" t="s">
        <v>0</v>
      </c>
      <c r="M424" s="2" t="s">
        <v>73</v>
      </c>
      <c r="O424">
        <v>3</v>
      </c>
      <c r="P424" s="1" t="s">
        <v>1</v>
      </c>
      <c r="Q424">
        <v>5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x14ac:dyDescent="0.2">
      <c r="A425" s="198">
        <v>418</v>
      </c>
      <c r="B425" s="65">
        <v>27</v>
      </c>
      <c r="C425">
        <v>2</v>
      </c>
      <c r="D425" s="197">
        <v>31013</v>
      </c>
      <c r="E425" s="2" t="s">
        <v>35</v>
      </c>
      <c r="F425" s="78" t="s">
        <v>0</v>
      </c>
      <c r="G425" s="2" t="s">
        <v>36</v>
      </c>
      <c r="H425" s="88">
        <v>0</v>
      </c>
      <c r="I425" s="2" t="s">
        <v>48</v>
      </c>
      <c r="K425" s="2" t="s">
        <v>68</v>
      </c>
      <c r="L425" t="s">
        <v>0</v>
      </c>
      <c r="M425" s="2" t="s">
        <v>72</v>
      </c>
      <c r="O425">
        <v>3</v>
      </c>
      <c r="P425" s="1" t="s">
        <v>1</v>
      </c>
      <c r="Q425">
        <v>6</v>
      </c>
      <c r="S425">
        <f t="shared" ref="S425:S440" si="78">IF(O425&gt;Q425,1,0)</f>
        <v>0</v>
      </c>
      <c r="T425">
        <f t="shared" ref="T425:T440" si="79">IF(ISNUMBER(Q425),IF(O425=Q425,1,0),0)</f>
        <v>0</v>
      </c>
      <c r="U425">
        <f t="shared" ref="U425:U440" si="80">IF(O425&lt;Q425,1,0)</f>
        <v>1</v>
      </c>
    </row>
    <row r="426" spans="1:21" x14ac:dyDescent="0.2">
      <c r="A426" s="198">
        <v>419</v>
      </c>
      <c r="B426" s="65">
        <v>27</v>
      </c>
      <c r="C426">
        <v>3</v>
      </c>
      <c r="D426" s="197">
        <v>31013</v>
      </c>
      <c r="E426" s="2" t="s">
        <v>35</v>
      </c>
      <c r="F426" s="78" t="s">
        <v>0</v>
      </c>
      <c r="G426" s="2" t="s">
        <v>36</v>
      </c>
      <c r="H426" s="88"/>
      <c r="I426" s="2" t="s">
        <v>48</v>
      </c>
      <c r="K426" s="2" t="s">
        <v>146</v>
      </c>
      <c r="L426" t="s">
        <v>0</v>
      </c>
      <c r="M426" s="2" t="s">
        <v>71</v>
      </c>
      <c r="O426">
        <v>2</v>
      </c>
      <c r="P426" s="1" t="s">
        <v>1</v>
      </c>
      <c r="Q426">
        <v>2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x14ac:dyDescent="0.2">
      <c r="A427" s="198">
        <v>420</v>
      </c>
      <c r="B427" s="65">
        <v>27</v>
      </c>
      <c r="C427">
        <v>4</v>
      </c>
      <c r="D427" s="197">
        <v>31013</v>
      </c>
      <c r="E427" s="2" t="s">
        <v>35</v>
      </c>
      <c r="F427" s="78" t="s">
        <v>0</v>
      </c>
      <c r="G427" s="2" t="s">
        <v>36</v>
      </c>
      <c r="H427" s="88"/>
      <c r="I427" s="2" t="s">
        <v>48</v>
      </c>
      <c r="K427" s="2" t="s">
        <v>66</v>
      </c>
      <c r="L427" t="s">
        <v>0</v>
      </c>
      <c r="M427" s="2" t="s">
        <v>70</v>
      </c>
      <c r="O427">
        <v>5</v>
      </c>
      <c r="P427" s="1" t="s">
        <v>1</v>
      </c>
      <c r="Q427">
        <v>4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x14ac:dyDescent="0.2">
      <c r="A428" s="198">
        <v>421</v>
      </c>
      <c r="B428" s="65">
        <v>27</v>
      </c>
      <c r="C428">
        <v>5</v>
      </c>
      <c r="D428" s="197">
        <v>31013</v>
      </c>
      <c r="E428" s="2" t="s">
        <v>35</v>
      </c>
      <c r="F428" s="78" t="s">
        <v>0</v>
      </c>
      <c r="G428" s="2" t="s">
        <v>36</v>
      </c>
      <c r="H428" s="88"/>
      <c r="I428" s="2" t="s">
        <v>48</v>
      </c>
      <c r="K428" s="2" t="s">
        <v>68</v>
      </c>
      <c r="L428" t="s">
        <v>0</v>
      </c>
      <c r="M428" s="2" t="s">
        <v>73</v>
      </c>
      <c r="O428">
        <v>4</v>
      </c>
      <c r="P428" s="1" t="s">
        <v>1</v>
      </c>
      <c r="Q428">
        <v>3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x14ac:dyDescent="0.2">
      <c r="A429" s="198">
        <v>422</v>
      </c>
      <c r="B429" s="65">
        <v>27</v>
      </c>
      <c r="C429">
        <v>6</v>
      </c>
      <c r="D429" s="197">
        <v>31013</v>
      </c>
      <c r="E429" s="2" t="s">
        <v>35</v>
      </c>
      <c r="F429" s="78" t="s">
        <v>0</v>
      </c>
      <c r="G429" s="2" t="s">
        <v>36</v>
      </c>
      <c r="H429" s="88"/>
      <c r="I429" s="2" t="s">
        <v>48</v>
      </c>
      <c r="K429" s="2" t="s">
        <v>146</v>
      </c>
      <c r="L429" t="s">
        <v>0</v>
      </c>
      <c r="M429" s="2" t="s">
        <v>72</v>
      </c>
      <c r="O429">
        <v>5</v>
      </c>
      <c r="P429" s="1" t="s">
        <v>1</v>
      </c>
      <c r="Q429">
        <v>3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x14ac:dyDescent="0.2">
      <c r="A430" s="198">
        <v>423</v>
      </c>
      <c r="B430" s="65">
        <v>27</v>
      </c>
      <c r="C430">
        <v>7</v>
      </c>
      <c r="D430" s="197">
        <v>31013</v>
      </c>
      <c r="E430" s="2" t="s">
        <v>35</v>
      </c>
      <c r="F430" s="78" t="s">
        <v>0</v>
      </c>
      <c r="G430" s="2" t="s">
        <v>36</v>
      </c>
      <c r="H430" s="88"/>
      <c r="I430" s="2" t="s">
        <v>48</v>
      </c>
      <c r="K430" s="2" t="s">
        <v>66</v>
      </c>
      <c r="L430" t="s">
        <v>0</v>
      </c>
      <c r="M430" s="2" t="s">
        <v>71</v>
      </c>
      <c r="O430">
        <v>6</v>
      </c>
      <c r="P430" s="1" t="s">
        <v>1</v>
      </c>
      <c r="Q430">
        <v>6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x14ac:dyDescent="0.2">
      <c r="A431" s="198">
        <v>424</v>
      </c>
      <c r="B431" s="65">
        <v>27</v>
      </c>
      <c r="C431">
        <v>8</v>
      </c>
      <c r="D431" s="197">
        <v>31013</v>
      </c>
      <c r="E431" s="2" t="s">
        <v>35</v>
      </c>
      <c r="F431" s="78" t="s">
        <v>0</v>
      </c>
      <c r="G431" s="2" t="s">
        <v>36</v>
      </c>
      <c r="H431" s="88">
        <v>0</v>
      </c>
      <c r="I431" s="2" t="s">
        <v>48</v>
      </c>
      <c r="K431" s="2" t="s">
        <v>69</v>
      </c>
      <c r="L431" t="s">
        <v>0</v>
      </c>
      <c r="M431" s="2" t="s">
        <v>70</v>
      </c>
      <c r="O431">
        <v>3</v>
      </c>
      <c r="P431" s="1" t="s">
        <v>1</v>
      </c>
      <c r="Q431">
        <v>7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x14ac:dyDescent="0.2">
      <c r="A432" s="198">
        <v>425</v>
      </c>
      <c r="B432" s="65">
        <v>27</v>
      </c>
      <c r="C432">
        <v>9</v>
      </c>
      <c r="D432" s="197">
        <v>31013</v>
      </c>
      <c r="E432" s="2" t="s">
        <v>35</v>
      </c>
      <c r="F432" s="78" t="s">
        <v>0</v>
      </c>
      <c r="G432" s="2" t="s">
        <v>36</v>
      </c>
      <c r="H432" s="88">
        <v>0</v>
      </c>
      <c r="I432" s="2" t="s">
        <v>48</v>
      </c>
      <c r="K432" s="2" t="s">
        <v>66</v>
      </c>
      <c r="L432" t="s">
        <v>0</v>
      </c>
      <c r="M432" s="2" t="s">
        <v>72</v>
      </c>
      <c r="O432">
        <v>6</v>
      </c>
      <c r="P432" s="1" t="s">
        <v>1</v>
      </c>
      <c r="Q432">
        <v>8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x14ac:dyDescent="0.2">
      <c r="A433" s="198">
        <v>426</v>
      </c>
      <c r="B433" s="65">
        <v>27</v>
      </c>
      <c r="C433">
        <v>10</v>
      </c>
      <c r="D433" s="197">
        <v>31013</v>
      </c>
      <c r="E433" s="2" t="s">
        <v>35</v>
      </c>
      <c r="F433" s="78" t="s">
        <v>0</v>
      </c>
      <c r="G433" s="2" t="s">
        <v>36</v>
      </c>
      <c r="H433" s="88">
        <v>0</v>
      </c>
      <c r="I433" s="2" t="s">
        <v>48</v>
      </c>
      <c r="K433" s="2" t="s">
        <v>146</v>
      </c>
      <c r="L433" t="s">
        <v>0</v>
      </c>
      <c r="M433" s="2" t="s">
        <v>73</v>
      </c>
      <c r="O433">
        <v>0</v>
      </c>
      <c r="P433" s="1" t="s">
        <v>1</v>
      </c>
      <c r="Q433">
        <v>1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x14ac:dyDescent="0.2">
      <c r="A434" s="198">
        <v>427</v>
      </c>
      <c r="B434" s="65">
        <v>27</v>
      </c>
      <c r="C434">
        <v>11</v>
      </c>
      <c r="D434" s="197">
        <v>31013</v>
      </c>
      <c r="E434" s="2" t="s">
        <v>35</v>
      </c>
      <c r="F434" s="78" t="s">
        <v>0</v>
      </c>
      <c r="G434" s="2" t="s">
        <v>36</v>
      </c>
      <c r="H434" s="88"/>
      <c r="I434" s="2" t="s">
        <v>48</v>
      </c>
      <c r="K434" s="2" t="s">
        <v>68</v>
      </c>
      <c r="L434" t="s">
        <v>0</v>
      </c>
      <c r="M434" s="2" t="s">
        <v>70</v>
      </c>
      <c r="O434">
        <v>4</v>
      </c>
      <c r="P434" s="1" t="s">
        <v>1</v>
      </c>
      <c r="Q434">
        <v>1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x14ac:dyDescent="0.2">
      <c r="A435" s="198">
        <v>428</v>
      </c>
      <c r="B435" s="65">
        <v>27</v>
      </c>
      <c r="C435">
        <v>12</v>
      </c>
      <c r="D435" s="197">
        <v>31013</v>
      </c>
      <c r="E435" s="2" t="s">
        <v>35</v>
      </c>
      <c r="F435" s="78" t="s">
        <v>0</v>
      </c>
      <c r="G435" s="2" t="s">
        <v>36</v>
      </c>
      <c r="H435" s="88"/>
      <c r="I435" s="2" t="s">
        <v>48</v>
      </c>
      <c r="K435" s="2" t="s">
        <v>69</v>
      </c>
      <c r="L435" t="s">
        <v>0</v>
      </c>
      <c r="M435" s="2" t="s">
        <v>71</v>
      </c>
      <c r="O435">
        <v>5</v>
      </c>
      <c r="P435" s="1" t="s">
        <v>1</v>
      </c>
      <c r="Q435">
        <v>5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x14ac:dyDescent="0.2">
      <c r="A436" s="198">
        <v>429</v>
      </c>
      <c r="B436" s="65">
        <v>27</v>
      </c>
      <c r="C436">
        <v>13</v>
      </c>
      <c r="D436" s="197">
        <v>31013</v>
      </c>
      <c r="E436" s="2" t="s">
        <v>35</v>
      </c>
      <c r="F436" s="78" t="s">
        <v>0</v>
      </c>
      <c r="G436" s="2" t="s">
        <v>36</v>
      </c>
      <c r="H436" s="88"/>
      <c r="I436" s="2" t="s">
        <v>48</v>
      </c>
      <c r="K436" s="2" t="s">
        <v>69</v>
      </c>
      <c r="L436" t="s">
        <v>0</v>
      </c>
      <c r="M436" s="2" t="s">
        <v>72</v>
      </c>
      <c r="O436">
        <v>6</v>
      </c>
      <c r="P436" s="1" t="s">
        <v>1</v>
      </c>
      <c r="Q436">
        <v>4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x14ac:dyDescent="0.2">
      <c r="A437" s="198">
        <v>430</v>
      </c>
      <c r="B437" s="65">
        <v>27</v>
      </c>
      <c r="C437">
        <v>14</v>
      </c>
      <c r="D437" s="197">
        <v>31013</v>
      </c>
      <c r="E437" s="2" t="s">
        <v>35</v>
      </c>
      <c r="F437" s="78" t="s">
        <v>0</v>
      </c>
      <c r="G437" s="2" t="s">
        <v>36</v>
      </c>
      <c r="H437" s="88">
        <v>0</v>
      </c>
      <c r="I437" s="2" t="s">
        <v>48</v>
      </c>
      <c r="K437" s="2" t="s">
        <v>66</v>
      </c>
      <c r="L437" t="s">
        <v>0</v>
      </c>
      <c r="M437" s="2" t="s">
        <v>73</v>
      </c>
      <c r="O437">
        <v>5</v>
      </c>
      <c r="P437" s="1" t="s">
        <v>1</v>
      </c>
      <c r="Q437">
        <v>6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x14ac:dyDescent="0.2">
      <c r="A438" s="198">
        <v>431</v>
      </c>
      <c r="B438" s="65">
        <v>27</v>
      </c>
      <c r="C438">
        <v>15</v>
      </c>
      <c r="D438" s="197">
        <v>31013</v>
      </c>
      <c r="E438" s="2" t="s">
        <v>35</v>
      </c>
      <c r="F438" s="78" t="s">
        <v>0</v>
      </c>
      <c r="G438" s="2" t="s">
        <v>36</v>
      </c>
      <c r="H438" s="88">
        <v>0</v>
      </c>
      <c r="I438" s="2" t="s">
        <v>48</v>
      </c>
      <c r="K438" s="2" t="s">
        <v>146</v>
      </c>
      <c r="L438" t="s">
        <v>0</v>
      </c>
      <c r="M438" s="2" t="s">
        <v>70</v>
      </c>
      <c r="O438">
        <v>4</v>
      </c>
      <c r="P438" s="1" t="s">
        <v>1</v>
      </c>
      <c r="Q438">
        <v>5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x14ac:dyDescent="0.2">
      <c r="A439" s="198">
        <v>432</v>
      </c>
      <c r="B439" s="65">
        <v>27</v>
      </c>
      <c r="C439">
        <v>16</v>
      </c>
      <c r="D439" s="197">
        <v>31013</v>
      </c>
      <c r="E439" s="2" t="s">
        <v>35</v>
      </c>
      <c r="F439" s="78" t="s">
        <v>0</v>
      </c>
      <c r="G439" s="2" t="s">
        <v>36</v>
      </c>
      <c r="H439" s="88"/>
      <c r="I439" s="2" t="s">
        <v>48</v>
      </c>
      <c r="K439" s="2" t="s">
        <v>68</v>
      </c>
      <c r="L439" t="s">
        <v>0</v>
      </c>
      <c r="M439" s="2" t="s">
        <v>71</v>
      </c>
      <c r="O439">
        <v>3</v>
      </c>
      <c r="P439" s="1" t="s">
        <v>1</v>
      </c>
      <c r="Q439">
        <v>3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x14ac:dyDescent="0.2">
      <c r="A440" s="198">
        <v>433</v>
      </c>
      <c r="B440" s="65">
        <v>28</v>
      </c>
      <c r="C440">
        <v>1</v>
      </c>
      <c r="D440" s="197">
        <v>31020</v>
      </c>
      <c r="E440" s="2" t="s">
        <v>47</v>
      </c>
      <c r="F440" s="78" t="s">
        <v>0</v>
      </c>
      <c r="G440" s="2" t="s">
        <v>40</v>
      </c>
      <c r="H440" s="88">
        <v>0</v>
      </c>
      <c r="I440" s="2" t="s">
        <v>48</v>
      </c>
      <c r="K440" s="2" t="s">
        <v>79</v>
      </c>
      <c r="L440" t="s">
        <v>0</v>
      </c>
      <c r="M440" s="2" t="s">
        <v>92</v>
      </c>
      <c r="O440">
        <v>4</v>
      </c>
      <c r="P440" s="1" t="s">
        <v>1</v>
      </c>
      <c r="Q440">
        <v>15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x14ac:dyDescent="0.2">
      <c r="A441" s="198">
        <v>434</v>
      </c>
      <c r="B441" s="65">
        <v>28</v>
      </c>
      <c r="C441">
        <v>2</v>
      </c>
      <c r="D441" s="197">
        <v>31020</v>
      </c>
      <c r="E441" s="2" t="s">
        <v>47</v>
      </c>
      <c r="F441" s="78" t="s">
        <v>0</v>
      </c>
      <c r="G441" s="2" t="s">
        <v>40</v>
      </c>
      <c r="H441" s="88">
        <v>0</v>
      </c>
      <c r="I441" s="2" t="s">
        <v>48</v>
      </c>
      <c r="K441" s="2" t="s">
        <v>80</v>
      </c>
      <c r="L441" t="s">
        <v>0</v>
      </c>
      <c r="M441" s="2" t="s">
        <v>126</v>
      </c>
      <c r="O441">
        <v>4</v>
      </c>
      <c r="P441" s="1" t="s">
        <v>1</v>
      </c>
      <c r="Q441">
        <v>6</v>
      </c>
      <c r="S441">
        <f t="shared" ref="S441:S456" si="81">IF(O441&gt;Q441,1,0)</f>
        <v>0</v>
      </c>
      <c r="T441">
        <f t="shared" ref="T441:T456" si="82">IF(ISNUMBER(Q441),IF(O441=Q441,1,0),0)</f>
        <v>0</v>
      </c>
      <c r="U441">
        <f t="shared" ref="U441:U456" si="83">IF(O441&lt;Q441,1,0)</f>
        <v>1</v>
      </c>
    </row>
    <row r="442" spans="1:21" x14ac:dyDescent="0.2">
      <c r="A442" s="198">
        <v>435</v>
      </c>
      <c r="B442" s="65">
        <v>28</v>
      </c>
      <c r="C442">
        <v>3</v>
      </c>
      <c r="D442" s="197">
        <v>31020</v>
      </c>
      <c r="E442" s="2" t="s">
        <v>47</v>
      </c>
      <c r="F442" s="78" t="s">
        <v>0</v>
      </c>
      <c r="G442" s="2" t="s">
        <v>40</v>
      </c>
      <c r="H442" s="88"/>
      <c r="I442" s="2" t="s">
        <v>48</v>
      </c>
      <c r="K442" s="2" t="s">
        <v>78</v>
      </c>
      <c r="L442" t="s">
        <v>0</v>
      </c>
      <c r="M442" s="2" t="s">
        <v>91</v>
      </c>
      <c r="O442">
        <v>5</v>
      </c>
      <c r="P442" s="1" t="s">
        <v>1</v>
      </c>
      <c r="Q442">
        <v>4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x14ac:dyDescent="0.2">
      <c r="A443" s="198">
        <v>436</v>
      </c>
      <c r="B443" s="65">
        <v>28</v>
      </c>
      <c r="C443">
        <v>4</v>
      </c>
      <c r="D443" s="197">
        <v>31020</v>
      </c>
      <c r="E443" s="2" t="s">
        <v>47</v>
      </c>
      <c r="F443" s="78" t="s">
        <v>0</v>
      </c>
      <c r="G443" s="2" t="s">
        <v>40</v>
      </c>
      <c r="H443" s="88">
        <v>0</v>
      </c>
      <c r="I443" s="2" t="s">
        <v>48</v>
      </c>
      <c r="K443" s="2" t="s">
        <v>81</v>
      </c>
      <c r="L443" t="s">
        <v>0</v>
      </c>
      <c r="M443" s="2" t="s">
        <v>93</v>
      </c>
      <c r="O443">
        <v>1</v>
      </c>
      <c r="P443" s="1" t="s">
        <v>1</v>
      </c>
      <c r="Q443">
        <v>7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x14ac:dyDescent="0.2">
      <c r="A444" s="198">
        <v>437</v>
      </c>
      <c r="B444" s="65">
        <v>28</v>
      </c>
      <c r="C444">
        <v>5</v>
      </c>
      <c r="D444" s="197">
        <v>31020</v>
      </c>
      <c r="E444" s="2" t="s">
        <v>47</v>
      </c>
      <c r="F444" s="78" t="s">
        <v>0</v>
      </c>
      <c r="G444" s="2" t="s">
        <v>40</v>
      </c>
      <c r="H444" s="88">
        <v>0</v>
      </c>
      <c r="I444" s="2" t="s">
        <v>48</v>
      </c>
      <c r="K444" s="2" t="s">
        <v>80</v>
      </c>
      <c r="L444" t="s">
        <v>0</v>
      </c>
      <c r="M444" s="2" t="s">
        <v>92</v>
      </c>
      <c r="O444">
        <v>4</v>
      </c>
      <c r="P444" s="1" t="s">
        <v>1</v>
      </c>
      <c r="Q444">
        <v>10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x14ac:dyDescent="0.2">
      <c r="A445" s="198">
        <v>438</v>
      </c>
      <c r="B445" s="65">
        <v>28</v>
      </c>
      <c r="C445">
        <v>6</v>
      </c>
      <c r="D445" s="197">
        <v>31020</v>
      </c>
      <c r="E445" s="2" t="s">
        <v>47</v>
      </c>
      <c r="F445" s="78" t="s">
        <v>0</v>
      </c>
      <c r="G445" s="2" t="s">
        <v>40</v>
      </c>
      <c r="H445" s="88">
        <v>0</v>
      </c>
      <c r="I445" s="2" t="s">
        <v>48</v>
      </c>
      <c r="K445" s="2" t="s">
        <v>78</v>
      </c>
      <c r="L445" t="s">
        <v>0</v>
      </c>
      <c r="M445" s="2" t="s">
        <v>126</v>
      </c>
      <c r="O445">
        <v>2</v>
      </c>
      <c r="P445" s="1" t="s">
        <v>1</v>
      </c>
      <c r="Q445">
        <v>12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x14ac:dyDescent="0.2">
      <c r="A446" s="198">
        <v>439</v>
      </c>
      <c r="B446" s="65">
        <v>28</v>
      </c>
      <c r="C446">
        <v>7</v>
      </c>
      <c r="D446" s="197">
        <v>31020</v>
      </c>
      <c r="E446" s="2" t="s">
        <v>47</v>
      </c>
      <c r="F446" s="78" t="s">
        <v>0</v>
      </c>
      <c r="G446" s="2" t="s">
        <v>40</v>
      </c>
      <c r="H446" s="88"/>
      <c r="I446" s="2" t="s">
        <v>48</v>
      </c>
      <c r="K446" s="2" t="s">
        <v>81</v>
      </c>
      <c r="L446" t="s">
        <v>0</v>
      </c>
      <c r="M446" s="2" t="s">
        <v>91</v>
      </c>
      <c r="O446">
        <v>6</v>
      </c>
      <c r="P446" s="1" t="s">
        <v>1</v>
      </c>
      <c r="Q446">
        <v>3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x14ac:dyDescent="0.2">
      <c r="A447" s="198">
        <v>440</v>
      </c>
      <c r="B447" s="65">
        <v>28</v>
      </c>
      <c r="C447">
        <v>8</v>
      </c>
      <c r="D447" s="197">
        <v>31020</v>
      </c>
      <c r="E447" s="2" t="s">
        <v>47</v>
      </c>
      <c r="F447" s="78" t="s">
        <v>0</v>
      </c>
      <c r="G447" s="2" t="s">
        <v>40</v>
      </c>
      <c r="H447" s="88">
        <v>0</v>
      </c>
      <c r="I447" s="2" t="s">
        <v>48</v>
      </c>
      <c r="K447" s="2" t="s">
        <v>79</v>
      </c>
      <c r="L447" t="s">
        <v>0</v>
      </c>
      <c r="M447" s="2" t="s">
        <v>93</v>
      </c>
      <c r="O447">
        <v>5</v>
      </c>
      <c r="P447" s="1" t="s">
        <v>1</v>
      </c>
      <c r="Q447">
        <v>7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x14ac:dyDescent="0.2">
      <c r="A448" s="198">
        <v>441</v>
      </c>
      <c r="B448" s="65">
        <v>28</v>
      </c>
      <c r="C448">
        <v>9</v>
      </c>
      <c r="D448" s="197">
        <v>31020</v>
      </c>
      <c r="E448" s="2" t="s">
        <v>47</v>
      </c>
      <c r="F448" s="78" t="s">
        <v>0</v>
      </c>
      <c r="G448" s="2" t="s">
        <v>40</v>
      </c>
      <c r="H448" s="88"/>
      <c r="I448" s="2" t="s">
        <v>48</v>
      </c>
      <c r="K448" s="2" t="s">
        <v>81</v>
      </c>
      <c r="L448" t="s">
        <v>0</v>
      </c>
      <c r="M448" s="2" t="s">
        <v>126</v>
      </c>
      <c r="O448">
        <v>7</v>
      </c>
      <c r="P448" s="1" t="s">
        <v>1</v>
      </c>
      <c r="Q448">
        <v>5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x14ac:dyDescent="0.2">
      <c r="A449" s="198">
        <v>442</v>
      </c>
      <c r="B449" s="65">
        <v>28</v>
      </c>
      <c r="C449">
        <v>10</v>
      </c>
      <c r="D449" s="197">
        <v>31020</v>
      </c>
      <c r="E449" s="2" t="s">
        <v>47</v>
      </c>
      <c r="F449" s="78" t="s">
        <v>0</v>
      </c>
      <c r="G449" s="2" t="s">
        <v>40</v>
      </c>
      <c r="H449" s="88">
        <v>0</v>
      </c>
      <c r="I449" s="2" t="s">
        <v>48</v>
      </c>
      <c r="K449" s="2" t="s">
        <v>78</v>
      </c>
      <c r="L449" t="s">
        <v>0</v>
      </c>
      <c r="M449" s="2" t="s">
        <v>92</v>
      </c>
      <c r="O449">
        <v>10</v>
      </c>
      <c r="P449" s="1" t="s">
        <v>1</v>
      </c>
      <c r="Q449">
        <v>16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x14ac:dyDescent="0.2">
      <c r="A450" s="198">
        <v>443</v>
      </c>
      <c r="B450" s="65">
        <v>28</v>
      </c>
      <c r="C450">
        <v>11</v>
      </c>
      <c r="D450" s="197">
        <v>31020</v>
      </c>
      <c r="E450" s="2" t="s">
        <v>47</v>
      </c>
      <c r="F450" s="78" t="s">
        <v>0</v>
      </c>
      <c r="G450" s="2" t="s">
        <v>40</v>
      </c>
      <c r="H450" s="88">
        <v>0</v>
      </c>
      <c r="I450" s="2" t="s">
        <v>48</v>
      </c>
      <c r="K450" s="2" t="s">
        <v>80</v>
      </c>
      <c r="L450" t="s">
        <v>0</v>
      </c>
      <c r="M450" s="2" t="s">
        <v>93</v>
      </c>
      <c r="O450">
        <v>3</v>
      </c>
      <c r="P450" s="1" t="s">
        <v>1</v>
      </c>
      <c r="Q450">
        <v>5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x14ac:dyDescent="0.2">
      <c r="A451" s="198">
        <v>444</v>
      </c>
      <c r="B451" s="65">
        <v>28</v>
      </c>
      <c r="C451">
        <v>12</v>
      </c>
      <c r="D451" s="197">
        <v>31020</v>
      </c>
      <c r="E451" s="2" t="s">
        <v>47</v>
      </c>
      <c r="F451" s="78" t="s">
        <v>0</v>
      </c>
      <c r="G451" s="2" t="s">
        <v>40</v>
      </c>
      <c r="H451" s="88"/>
      <c r="I451" s="2" t="s">
        <v>48</v>
      </c>
      <c r="K451" s="2" t="s">
        <v>79</v>
      </c>
      <c r="L451" t="s">
        <v>0</v>
      </c>
      <c r="M451" s="2" t="s">
        <v>91</v>
      </c>
      <c r="O451">
        <v>7</v>
      </c>
      <c r="P451" s="1" t="s">
        <v>1</v>
      </c>
      <c r="Q451">
        <v>2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x14ac:dyDescent="0.2">
      <c r="A452" s="198">
        <v>445</v>
      </c>
      <c r="B452" s="65">
        <v>28</v>
      </c>
      <c r="C452">
        <v>13</v>
      </c>
      <c r="D452" s="197">
        <v>31020</v>
      </c>
      <c r="E452" s="2" t="s">
        <v>47</v>
      </c>
      <c r="F452" s="78" t="s">
        <v>0</v>
      </c>
      <c r="G452" s="2" t="s">
        <v>40</v>
      </c>
      <c r="H452" s="88">
        <v>0</v>
      </c>
      <c r="I452" s="2" t="s">
        <v>48</v>
      </c>
      <c r="K452" s="2" t="s">
        <v>79</v>
      </c>
      <c r="L452" t="s">
        <v>0</v>
      </c>
      <c r="M452" s="2" t="s">
        <v>126</v>
      </c>
      <c r="O452">
        <v>2</v>
      </c>
      <c r="P452" s="1" t="s">
        <v>1</v>
      </c>
      <c r="Q452">
        <v>7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x14ac:dyDescent="0.2">
      <c r="A453" s="198">
        <v>446</v>
      </c>
      <c r="B453" s="65">
        <v>28</v>
      </c>
      <c r="C453">
        <v>14</v>
      </c>
      <c r="D453" s="197">
        <v>31020</v>
      </c>
      <c r="E453" s="2" t="s">
        <v>47</v>
      </c>
      <c r="F453" s="78" t="s">
        <v>0</v>
      </c>
      <c r="G453" s="2" t="s">
        <v>40</v>
      </c>
      <c r="H453" s="88"/>
      <c r="I453" s="2" t="s">
        <v>48</v>
      </c>
      <c r="K453" s="2" t="s">
        <v>81</v>
      </c>
      <c r="L453" t="s">
        <v>0</v>
      </c>
      <c r="M453" s="2" t="s">
        <v>92</v>
      </c>
      <c r="O453">
        <v>4</v>
      </c>
      <c r="P453" s="1" t="s">
        <v>1</v>
      </c>
      <c r="Q453">
        <v>4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x14ac:dyDescent="0.2">
      <c r="A454" s="198">
        <v>447</v>
      </c>
      <c r="B454" s="65">
        <v>28</v>
      </c>
      <c r="C454">
        <v>15</v>
      </c>
      <c r="D454" s="197">
        <v>31020</v>
      </c>
      <c r="E454" s="2" t="s">
        <v>47</v>
      </c>
      <c r="F454" s="78" t="s">
        <v>0</v>
      </c>
      <c r="G454" s="2" t="s">
        <v>40</v>
      </c>
      <c r="H454" s="88">
        <v>0</v>
      </c>
      <c r="I454" s="2" t="s">
        <v>48</v>
      </c>
      <c r="K454" s="2" t="s">
        <v>78</v>
      </c>
      <c r="L454" t="s">
        <v>0</v>
      </c>
      <c r="M454" s="2" t="s">
        <v>93</v>
      </c>
      <c r="O454">
        <v>6</v>
      </c>
      <c r="P454" s="1" t="s">
        <v>1</v>
      </c>
      <c r="Q454">
        <v>7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x14ac:dyDescent="0.2">
      <c r="A455" s="198">
        <v>448</v>
      </c>
      <c r="B455" s="65">
        <v>28</v>
      </c>
      <c r="C455">
        <v>16</v>
      </c>
      <c r="D455" s="197">
        <v>31020</v>
      </c>
      <c r="E455" s="2" t="s">
        <v>47</v>
      </c>
      <c r="F455" s="78" t="s">
        <v>0</v>
      </c>
      <c r="G455" s="2" t="s">
        <v>40</v>
      </c>
      <c r="H455" s="88">
        <v>0</v>
      </c>
      <c r="I455" s="2" t="s">
        <v>48</v>
      </c>
      <c r="K455" s="2" t="s">
        <v>80</v>
      </c>
      <c r="L455" t="s">
        <v>0</v>
      </c>
      <c r="M455" s="2" t="s">
        <v>91</v>
      </c>
      <c r="O455">
        <v>4</v>
      </c>
      <c r="P455" s="1" t="s">
        <v>1</v>
      </c>
      <c r="Q455">
        <v>11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x14ac:dyDescent="0.2">
      <c r="A456" s="198">
        <v>449</v>
      </c>
      <c r="B456" s="65">
        <v>29</v>
      </c>
      <c r="C456">
        <v>1</v>
      </c>
      <c r="D456" s="197">
        <v>31020</v>
      </c>
      <c r="E456" s="2" t="s">
        <v>36</v>
      </c>
      <c r="F456" s="78" t="s">
        <v>0</v>
      </c>
      <c r="G456" s="2" t="s">
        <v>34</v>
      </c>
      <c r="H456" s="88">
        <v>0</v>
      </c>
      <c r="I456" s="2" t="s">
        <v>48</v>
      </c>
      <c r="K456" s="2" t="s">
        <v>70</v>
      </c>
      <c r="L456" t="s">
        <v>0</v>
      </c>
      <c r="M456" s="2" t="s">
        <v>62</v>
      </c>
      <c r="O456">
        <v>4</v>
      </c>
      <c r="P456" s="1" t="s">
        <v>1</v>
      </c>
      <c r="Q456">
        <v>5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x14ac:dyDescent="0.2">
      <c r="A457" s="198">
        <v>450</v>
      </c>
      <c r="B457" s="65">
        <v>29</v>
      </c>
      <c r="C457">
        <v>2</v>
      </c>
      <c r="D457" s="197">
        <v>31020</v>
      </c>
      <c r="E457" s="2" t="s">
        <v>36</v>
      </c>
      <c r="F457" s="78" t="s">
        <v>0</v>
      </c>
      <c r="G457" s="2" t="s">
        <v>34</v>
      </c>
      <c r="H457" s="88">
        <v>0</v>
      </c>
      <c r="I457" s="2" t="s">
        <v>48</v>
      </c>
      <c r="K457" s="2" t="s">
        <v>73</v>
      </c>
      <c r="L457" t="s">
        <v>0</v>
      </c>
      <c r="M457" s="2" t="s">
        <v>63</v>
      </c>
      <c r="O457">
        <v>2</v>
      </c>
      <c r="P457" s="1" t="s">
        <v>1</v>
      </c>
      <c r="Q457">
        <v>8</v>
      </c>
      <c r="S457">
        <f t="shared" ref="S457:S472" si="84">IF(O457&gt;Q457,1,0)</f>
        <v>0</v>
      </c>
      <c r="T457">
        <f t="shared" ref="T457:T472" si="85">IF(ISNUMBER(Q457),IF(O457=Q457,1,0),0)</f>
        <v>0</v>
      </c>
      <c r="U457">
        <f t="shared" ref="U457:U472" si="86">IF(O457&lt;Q457,1,0)</f>
        <v>1</v>
      </c>
    </row>
    <row r="458" spans="1:21" x14ac:dyDescent="0.2">
      <c r="A458" s="198">
        <v>451</v>
      </c>
      <c r="B458" s="65">
        <v>29</v>
      </c>
      <c r="C458">
        <v>3</v>
      </c>
      <c r="D458" s="197">
        <v>31020</v>
      </c>
      <c r="E458" s="2" t="s">
        <v>36</v>
      </c>
      <c r="F458" s="78" t="s">
        <v>0</v>
      </c>
      <c r="G458" s="2" t="s">
        <v>34</v>
      </c>
      <c r="H458" s="88"/>
      <c r="I458" s="2" t="s">
        <v>48</v>
      </c>
      <c r="K458" s="2" t="s">
        <v>72</v>
      </c>
      <c r="L458" t="s">
        <v>0</v>
      </c>
      <c r="M458" s="2" t="s">
        <v>65</v>
      </c>
      <c r="O458">
        <v>4</v>
      </c>
      <c r="P458" s="1" t="s">
        <v>1</v>
      </c>
      <c r="Q458">
        <v>4</v>
      </c>
      <c r="S458">
        <f t="shared" si="84"/>
        <v>0</v>
      </c>
      <c r="T458">
        <f t="shared" si="85"/>
        <v>1</v>
      </c>
      <c r="U458">
        <f t="shared" si="86"/>
        <v>0</v>
      </c>
    </row>
    <row r="459" spans="1:21" x14ac:dyDescent="0.2">
      <c r="A459" s="198">
        <v>452</v>
      </c>
      <c r="B459" s="65">
        <v>29</v>
      </c>
      <c r="C459">
        <v>4</v>
      </c>
      <c r="D459" s="197">
        <v>31020</v>
      </c>
      <c r="E459" s="2" t="s">
        <v>36</v>
      </c>
      <c r="F459" s="78" t="s">
        <v>0</v>
      </c>
      <c r="G459" s="2" t="s">
        <v>34</v>
      </c>
      <c r="H459" s="88">
        <v>0</v>
      </c>
      <c r="I459" s="2" t="s">
        <v>48</v>
      </c>
      <c r="K459" s="2" t="s">
        <v>71</v>
      </c>
      <c r="L459" t="s">
        <v>0</v>
      </c>
      <c r="M459" s="2" t="s">
        <v>64</v>
      </c>
      <c r="O459">
        <v>2</v>
      </c>
      <c r="P459" s="1" t="s">
        <v>1</v>
      </c>
      <c r="Q459">
        <v>7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x14ac:dyDescent="0.2">
      <c r="A460" s="198">
        <v>453</v>
      </c>
      <c r="B460" s="65">
        <v>29</v>
      </c>
      <c r="C460">
        <v>5</v>
      </c>
      <c r="D460" s="197">
        <v>31020</v>
      </c>
      <c r="E460" s="2" t="s">
        <v>36</v>
      </c>
      <c r="F460" s="78" t="s">
        <v>0</v>
      </c>
      <c r="G460" s="2" t="s">
        <v>34</v>
      </c>
      <c r="H460" s="88"/>
      <c r="I460" s="2" t="s">
        <v>48</v>
      </c>
      <c r="K460" s="2" t="s">
        <v>73</v>
      </c>
      <c r="L460" t="s">
        <v>0</v>
      </c>
      <c r="M460" s="2" t="s">
        <v>62</v>
      </c>
      <c r="O460">
        <v>4</v>
      </c>
      <c r="P460" s="1" t="s">
        <v>1</v>
      </c>
      <c r="Q460">
        <v>4</v>
      </c>
      <c r="S460">
        <f t="shared" si="84"/>
        <v>0</v>
      </c>
      <c r="T460">
        <f t="shared" si="85"/>
        <v>1</v>
      </c>
      <c r="U460">
        <f t="shared" si="86"/>
        <v>0</v>
      </c>
    </row>
    <row r="461" spans="1:21" x14ac:dyDescent="0.2">
      <c r="A461" s="198">
        <v>454</v>
      </c>
      <c r="B461" s="65">
        <v>29</v>
      </c>
      <c r="C461">
        <v>6</v>
      </c>
      <c r="D461" s="197">
        <v>31020</v>
      </c>
      <c r="E461" s="2" t="s">
        <v>36</v>
      </c>
      <c r="F461" s="78" t="s">
        <v>0</v>
      </c>
      <c r="G461" s="2" t="s">
        <v>34</v>
      </c>
      <c r="H461" s="88">
        <v>0</v>
      </c>
      <c r="I461" s="2" t="s">
        <v>48</v>
      </c>
      <c r="K461" s="2" t="s">
        <v>72</v>
      </c>
      <c r="L461" t="s">
        <v>0</v>
      </c>
      <c r="M461" s="2" t="s">
        <v>63</v>
      </c>
      <c r="O461">
        <v>2</v>
      </c>
      <c r="P461" s="1" t="s">
        <v>1</v>
      </c>
      <c r="Q461">
        <v>7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x14ac:dyDescent="0.2">
      <c r="A462" s="198">
        <v>455</v>
      </c>
      <c r="B462" s="65">
        <v>29</v>
      </c>
      <c r="C462">
        <v>7</v>
      </c>
      <c r="D462" s="197">
        <v>31020</v>
      </c>
      <c r="E462" s="2" t="s">
        <v>36</v>
      </c>
      <c r="F462" s="78" t="s">
        <v>0</v>
      </c>
      <c r="G462" s="2" t="s">
        <v>34</v>
      </c>
      <c r="H462" s="88">
        <v>0</v>
      </c>
      <c r="I462" s="2" t="s">
        <v>48</v>
      </c>
      <c r="K462" s="2" t="s">
        <v>71</v>
      </c>
      <c r="L462" t="s">
        <v>0</v>
      </c>
      <c r="M462" s="2" t="s">
        <v>65</v>
      </c>
      <c r="O462">
        <v>3</v>
      </c>
      <c r="P462" s="1" t="s">
        <v>1</v>
      </c>
      <c r="Q462">
        <v>5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x14ac:dyDescent="0.2">
      <c r="A463" s="198">
        <v>456</v>
      </c>
      <c r="B463" s="65">
        <v>29</v>
      </c>
      <c r="C463">
        <v>8</v>
      </c>
      <c r="D463" s="197">
        <v>31020</v>
      </c>
      <c r="E463" s="2" t="s">
        <v>36</v>
      </c>
      <c r="F463" s="78" t="s">
        <v>0</v>
      </c>
      <c r="G463" s="2" t="s">
        <v>34</v>
      </c>
      <c r="H463" s="88">
        <v>0</v>
      </c>
      <c r="I463" s="2" t="s">
        <v>48</v>
      </c>
      <c r="K463" s="2" t="s">
        <v>70</v>
      </c>
      <c r="L463" t="s">
        <v>0</v>
      </c>
      <c r="M463" s="2" t="s">
        <v>64</v>
      </c>
      <c r="O463">
        <v>3</v>
      </c>
      <c r="P463" s="1" t="s">
        <v>1</v>
      </c>
      <c r="Q463">
        <v>5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x14ac:dyDescent="0.2">
      <c r="A464" s="198">
        <v>457</v>
      </c>
      <c r="B464" s="65">
        <v>29</v>
      </c>
      <c r="C464">
        <v>9</v>
      </c>
      <c r="D464" s="197">
        <v>31020</v>
      </c>
      <c r="E464" s="2" t="s">
        <v>36</v>
      </c>
      <c r="F464" s="78" t="s">
        <v>0</v>
      </c>
      <c r="G464" s="2" t="s">
        <v>34</v>
      </c>
      <c r="H464" s="88">
        <v>0</v>
      </c>
      <c r="I464" s="2" t="s">
        <v>48</v>
      </c>
      <c r="K464" s="2" t="s">
        <v>71</v>
      </c>
      <c r="L464" t="s">
        <v>0</v>
      </c>
      <c r="M464" s="2" t="s">
        <v>63</v>
      </c>
      <c r="O464">
        <v>5</v>
      </c>
      <c r="P464" s="1" t="s">
        <v>1</v>
      </c>
      <c r="Q464">
        <v>10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x14ac:dyDescent="0.2">
      <c r="A465" s="198">
        <v>458</v>
      </c>
      <c r="B465" s="65">
        <v>29</v>
      </c>
      <c r="C465">
        <v>10</v>
      </c>
      <c r="D465" s="197">
        <v>31020</v>
      </c>
      <c r="E465" s="2" t="s">
        <v>36</v>
      </c>
      <c r="F465" s="78" t="s">
        <v>0</v>
      </c>
      <c r="G465" s="2" t="s">
        <v>34</v>
      </c>
      <c r="H465" s="88">
        <v>0</v>
      </c>
      <c r="I465" s="2" t="s">
        <v>48</v>
      </c>
      <c r="K465" s="2" t="s">
        <v>72</v>
      </c>
      <c r="L465" t="s">
        <v>0</v>
      </c>
      <c r="M465" s="2" t="s">
        <v>62</v>
      </c>
      <c r="O465">
        <v>2</v>
      </c>
      <c r="P465" s="1" t="s">
        <v>1</v>
      </c>
      <c r="Q465">
        <v>8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x14ac:dyDescent="0.2">
      <c r="A466" s="198">
        <v>459</v>
      </c>
      <c r="B466" s="65">
        <v>29</v>
      </c>
      <c r="C466">
        <v>11</v>
      </c>
      <c r="D466" s="197">
        <v>31020</v>
      </c>
      <c r="E466" s="2" t="s">
        <v>36</v>
      </c>
      <c r="F466" s="78" t="s">
        <v>0</v>
      </c>
      <c r="G466" s="2" t="s">
        <v>34</v>
      </c>
      <c r="H466" s="88">
        <v>0</v>
      </c>
      <c r="I466" s="2" t="s">
        <v>48</v>
      </c>
      <c r="K466" s="2" t="s">
        <v>73</v>
      </c>
      <c r="L466" t="s">
        <v>0</v>
      </c>
      <c r="M466" s="2" t="s">
        <v>64</v>
      </c>
      <c r="O466">
        <v>1</v>
      </c>
      <c r="P466" s="1" t="s">
        <v>1</v>
      </c>
      <c r="Q466">
        <v>7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x14ac:dyDescent="0.2">
      <c r="A467" s="198">
        <v>460</v>
      </c>
      <c r="B467" s="65">
        <v>29</v>
      </c>
      <c r="C467">
        <v>12</v>
      </c>
      <c r="D467" s="197">
        <v>31020</v>
      </c>
      <c r="E467" s="2" t="s">
        <v>36</v>
      </c>
      <c r="F467" s="78" t="s">
        <v>0</v>
      </c>
      <c r="G467" s="2" t="s">
        <v>34</v>
      </c>
      <c r="H467" s="88">
        <v>0</v>
      </c>
      <c r="I467" s="2" t="s">
        <v>48</v>
      </c>
      <c r="K467" s="2" t="s">
        <v>70</v>
      </c>
      <c r="L467" t="s">
        <v>0</v>
      </c>
      <c r="M467" s="2" t="s">
        <v>65</v>
      </c>
      <c r="O467">
        <v>3</v>
      </c>
      <c r="P467" s="1" t="s">
        <v>1</v>
      </c>
      <c r="Q467">
        <v>7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x14ac:dyDescent="0.2">
      <c r="A468" s="198">
        <v>461</v>
      </c>
      <c r="B468" s="65">
        <v>29</v>
      </c>
      <c r="C468">
        <v>13</v>
      </c>
      <c r="D468" s="197">
        <v>31020</v>
      </c>
      <c r="E468" s="2" t="s">
        <v>36</v>
      </c>
      <c r="F468" s="78" t="s">
        <v>0</v>
      </c>
      <c r="G468" s="2" t="s">
        <v>34</v>
      </c>
      <c r="H468" s="88"/>
      <c r="I468" s="2" t="s">
        <v>48</v>
      </c>
      <c r="K468" s="2" t="s">
        <v>70</v>
      </c>
      <c r="L468" t="s">
        <v>0</v>
      </c>
      <c r="M468" s="2" t="s">
        <v>63</v>
      </c>
      <c r="O468">
        <v>4</v>
      </c>
      <c r="P468" s="1" t="s">
        <v>1</v>
      </c>
      <c r="Q468">
        <v>1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x14ac:dyDescent="0.2">
      <c r="A469" s="198">
        <v>462</v>
      </c>
      <c r="B469" s="65">
        <v>29</v>
      </c>
      <c r="C469">
        <v>14</v>
      </c>
      <c r="D469" s="197">
        <v>31020</v>
      </c>
      <c r="E469" s="2" t="s">
        <v>36</v>
      </c>
      <c r="F469" s="78" t="s">
        <v>0</v>
      </c>
      <c r="G469" s="2" t="s">
        <v>34</v>
      </c>
      <c r="H469" s="88">
        <v>0</v>
      </c>
      <c r="I469" s="2" t="s">
        <v>48</v>
      </c>
      <c r="K469" s="2" t="s">
        <v>71</v>
      </c>
      <c r="L469" t="s">
        <v>0</v>
      </c>
      <c r="M469" s="2" t="s">
        <v>62</v>
      </c>
      <c r="O469">
        <v>2</v>
      </c>
      <c r="P469" s="1" t="s">
        <v>1</v>
      </c>
      <c r="Q469">
        <v>9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x14ac:dyDescent="0.2">
      <c r="A470" s="198">
        <v>463</v>
      </c>
      <c r="B470" s="65">
        <v>29</v>
      </c>
      <c r="C470">
        <v>15</v>
      </c>
      <c r="D470" s="197">
        <v>31020</v>
      </c>
      <c r="E470" s="2" t="s">
        <v>36</v>
      </c>
      <c r="F470" s="78" t="s">
        <v>0</v>
      </c>
      <c r="G470" s="2" t="s">
        <v>34</v>
      </c>
      <c r="H470" s="88">
        <v>0</v>
      </c>
      <c r="I470" s="2" t="s">
        <v>48</v>
      </c>
      <c r="K470" s="2" t="s">
        <v>72</v>
      </c>
      <c r="L470" t="s">
        <v>0</v>
      </c>
      <c r="M470" s="2" t="s">
        <v>64</v>
      </c>
      <c r="O470">
        <v>1</v>
      </c>
      <c r="P470" s="1" t="s">
        <v>1</v>
      </c>
      <c r="Q470">
        <v>9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x14ac:dyDescent="0.2">
      <c r="A471" s="198">
        <v>464</v>
      </c>
      <c r="B471" s="65">
        <v>29</v>
      </c>
      <c r="C471">
        <v>16</v>
      </c>
      <c r="D471" s="197">
        <v>31020</v>
      </c>
      <c r="E471" s="2" t="s">
        <v>36</v>
      </c>
      <c r="F471" s="78" t="s">
        <v>0</v>
      </c>
      <c r="G471" s="2" t="s">
        <v>34</v>
      </c>
      <c r="H471" s="88">
        <v>0</v>
      </c>
      <c r="I471" s="2" t="s">
        <v>48</v>
      </c>
      <c r="K471" s="2" t="s">
        <v>73</v>
      </c>
      <c r="L471" t="s">
        <v>0</v>
      </c>
      <c r="M471" s="2" t="s">
        <v>65</v>
      </c>
      <c r="O471">
        <v>3</v>
      </c>
      <c r="P471" s="1" t="s">
        <v>1</v>
      </c>
      <c r="Q471">
        <v>4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x14ac:dyDescent="0.2">
      <c r="A472" s="198">
        <v>465</v>
      </c>
      <c r="B472" s="65">
        <v>30</v>
      </c>
      <c r="C472">
        <v>1</v>
      </c>
      <c r="D472" s="197">
        <v>31026</v>
      </c>
      <c r="E472" s="2" t="s">
        <v>39</v>
      </c>
      <c r="F472" s="78" t="s">
        <v>0</v>
      </c>
      <c r="G472" s="2" t="s">
        <v>38</v>
      </c>
      <c r="H472" s="88"/>
      <c r="I472" s="2" t="s">
        <v>48</v>
      </c>
      <c r="K472" s="2" t="s">
        <v>86</v>
      </c>
      <c r="L472" t="s">
        <v>0</v>
      </c>
      <c r="M472" s="2" t="s">
        <v>84</v>
      </c>
      <c r="O472">
        <v>7</v>
      </c>
      <c r="P472" s="1" t="s">
        <v>1</v>
      </c>
      <c r="Q472">
        <v>2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x14ac:dyDescent="0.2">
      <c r="A473" s="198">
        <v>466</v>
      </c>
      <c r="B473" s="65">
        <v>30</v>
      </c>
      <c r="C473">
        <v>2</v>
      </c>
      <c r="D473" s="197">
        <v>31026</v>
      </c>
      <c r="E473" s="2" t="s">
        <v>39</v>
      </c>
      <c r="F473" s="78" t="s">
        <v>0</v>
      </c>
      <c r="G473" s="2" t="s">
        <v>38</v>
      </c>
      <c r="H473" s="88">
        <v>0</v>
      </c>
      <c r="I473" s="2" t="s">
        <v>48</v>
      </c>
      <c r="K473" s="2" t="s">
        <v>87</v>
      </c>
      <c r="L473" t="s">
        <v>0</v>
      </c>
      <c r="M473" s="2" t="s">
        <v>82</v>
      </c>
      <c r="O473">
        <v>7</v>
      </c>
      <c r="P473" s="1" t="s">
        <v>1</v>
      </c>
      <c r="Q473">
        <v>8</v>
      </c>
      <c r="S473">
        <f t="shared" ref="S473:S488" si="87">IF(O473&gt;Q473,1,0)</f>
        <v>0</v>
      </c>
      <c r="T473">
        <f t="shared" ref="T473:T488" si="88">IF(ISNUMBER(Q473),IF(O473=Q473,1,0),0)</f>
        <v>0</v>
      </c>
      <c r="U473">
        <f t="shared" ref="U473:U488" si="89">IF(O473&lt;Q473,1,0)</f>
        <v>1</v>
      </c>
    </row>
    <row r="474" spans="1:21" x14ac:dyDescent="0.2">
      <c r="A474" s="198">
        <v>467</v>
      </c>
      <c r="B474" s="65">
        <v>30</v>
      </c>
      <c r="C474">
        <v>3</v>
      </c>
      <c r="D474" s="197">
        <v>31026</v>
      </c>
      <c r="E474" s="2" t="s">
        <v>39</v>
      </c>
      <c r="F474" s="78" t="s">
        <v>0</v>
      </c>
      <c r="G474" s="2" t="s">
        <v>38</v>
      </c>
      <c r="H474" s="88"/>
      <c r="I474" s="2" t="s">
        <v>48</v>
      </c>
      <c r="K474" s="2" t="s">
        <v>88</v>
      </c>
      <c r="L474" t="s">
        <v>0</v>
      </c>
      <c r="M474" s="2" t="s">
        <v>83</v>
      </c>
      <c r="O474">
        <v>6</v>
      </c>
      <c r="P474" s="1" t="s">
        <v>1</v>
      </c>
      <c r="Q474">
        <v>4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x14ac:dyDescent="0.2">
      <c r="A475" s="198">
        <v>468</v>
      </c>
      <c r="B475" s="65">
        <v>30</v>
      </c>
      <c r="C475">
        <v>4</v>
      </c>
      <c r="D475" s="197">
        <v>31026</v>
      </c>
      <c r="E475" s="2" t="s">
        <v>39</v>
      </c>
      <c r="F475" s="78" t="s">
        <v>0</v>
      </c>
      <c r="G475" s="2" t="s">
        <v>38</v>
      </c>
      <c r="H475" s="88">
        <v>0</v>
      </c>
      <c r="I475" s="2" t="s">
        <v>48</v>
      </c>
      <c r="K475" s="2" t="s">
        <v>89</v>
      </c>
      <c r="L475" t="s">
        <v>0</v>
      </c>
      <c r="M475" s="2" t="s">
        <v>85</v>
      </c>
      <c r="O475">
        <v>2</v>
      </c>
      <c r="P475" s="1" t="s">
        <v>1</v>
      </c>
      <c r="Q475">
        <v>4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x14ac:dyDescent="0.2">
      <c r="A476" s="198">
        <v>469</v>
      </c>
      <c r="B476" s="65">
        <v>30</v>
      </c>
      <c r="C476">
        <v>5</v>
      </c>
      <c r="D476" s="197">
        <v>31026</v>
      </c>
      <c r="E476" s="2" t="s">
        <v>39</v>
      </c>
      <c r="F476" s="78" t="s">
        <v>0</v>
      </c>
      <c r="G476" s="2" t="s">
        <v>38</v>
      </c>
      <c r="H476" s="88"/>
      <c r="I476" s="2" t="s">
        <v>48</v>
      </c>
      <c r="K476" s="2" t="s">
        <v>87</v>
      </c>
      <c r="L476" t="s">
        <v>0</v>
      </c>
      <c r="M476" s="2" t="s">
        <v>84</v>
      </c>
      <c r="O476">
        <v>6</v>
      </c>
      <c r="P476" s="1" t="s">
        <v>1</v>
      </c>
      <c r="Q476">
        <v>3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x14ac:dyDescent="0.2">
      <c r="A477" s="198">
        <v>470</v>
      </c>
      <c r="B477" s="65">
        <v>30</v>
      </c>
      <c r="C477">
        <v>6</v>
      </c>
      <c r="D477" s="197">
        <v>31026</v>
      </c>
      <c r="E477" s="2" t="s">
        <v>39</v>
      </c>
      <c r="F477" s="78" t="s">
        <v>0</v>
      </c>
      <c r="G477" s="2" t="s">
        <v>38</v>
      </c>
      <c r="H477" s="88"/>
      <c r="I477" s="2" t="s">
        <v>48</v>
      </c>
      <c r="K477" s="2" t="s">
        <v>88</v>
      </c>
      <c r="L477" t="s">
        <v>0</v>
      </c>
      <c r="M477" s="2" t="s">
        <v>82</v>
      </c>
      <c r="O477">
        <v>6</v>
      </c>
      <c r="P477" s="1" t="s">
        <v>1</v>
      </c>
      <c r="Q477">
        <v>2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x14ac:dyDescent="0.2">
      <c r="A478" s="198">
        <v>471</v>
      </c>
      <c r="B478" s="65">
        <v>30</v>
      </c>
      <c r="C478">
        <v>7</v>
      </c>
      <c r="D478" s="197">
        <v>31026</v>
      </c>
      <c r="E478" s="2" t="s">
        <v>39</v>
      </c>
      <c r="F478" s="78" t="s">
        <v>0</v>
      </c>
      <c r="G478" s="2" t="s">
        <v>38</v>
      </c>
      <c r="H478" s="88"/>
      <c r="I478" s="2" t="s">
        <v>48</v>
      </c>
      <c r="K478" s="2" t="s">
        <v>89</v>
      </c>
      <c r="L478" t="s">
        <v>0</v>
      </c>
      <c r="M478" s="2" t="s">
        <v>83</v>
      </c>
      <c r="O478">
        <v>9</v>
      </c>
      <c r="P478" s="1" t="s">
        <v>1</v>
      </c>
      <c r="Q478">
        <v>4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x14ac:dyDescent="0.2">
      <c r="A479" s="198">
        <v>472</v>
      </c>
      <c r="B479" s="65">
        <v>30</v>
      </c>
      <c r="C479">
        <v>8</v>
      </c>
      <c r="D479" s="197">
        <v>31026</v>
      </c>
      <c r="E479" s="2" t="s">
        <v>39</v>
      </c>
      <c r="F479" s="78" t="s">
        <v>0</v>
      </c>
      <c r="G479" s="2" t="s">
        <v>38</v>
      </c>
      <c r="H479" s="88">
        <v>0</v>
      </c>
      <c r="I479" s="2" t="s">
        <v>48</v>
      </c>
      <c r="K479" s="2" t="s">
        <v>86</v>
      </c>
      <c r="L479" t="s">
        <v>0</v>
      </c>
      <c r="M479" s="2" t="s">
        <v>85</v>
      </c>
      <c r="O479">
        <v>3</v>
      </c>
      <c r="P479" s="1" t="s">
        <v>1</v>
      </c>
      <c r="Q479">
        <v>5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x14ac:dyDescent="0.2">
      <c r="A480" s="198">
        <v>473</v>
      </c>
      <c r="B480" s="65">
        <v>30</v>
      </c>
      <c r="C480">
        <v>9</v>
      </c>
      <c r="D480" s="197">
        <v>31026</v>
      </c>
      <c r="E480" s="2" t="s">
        <v>39</v>
      </c>
      <c r="F480" s="78" t="s">
        <v>0</v>
      </c>
      <c r="G480" s="2" t="s">
        <v>38</v>
      </c>
      <c r="H480" s="88"/>
      <c r="I480" s="2" t="s">
        <v>48</v>
      </c>
      <c r="K480" s="2" t="s">
        <v>89</v>
      </c>
      <c r="L480" t="s">
        <v>0</v>
      </c>
      <c r="M480" s="2" t="s">
        <v>82</v>
      </c>
      <c r="O480">
        <v>6</v>
      </c>
      <c r="P480" s="1" t="s">
        <v>1</v>
      </c>
      <c r="Q480">
        <v>3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x14ac:dyDescent="0.2">
      <c r="A481" s="198">
        <v>474</v>
      </c>
      <c r="B481" s="65">
        <v>30</v>
      </c>
      <c r="C481">
        <v>10</v>
      </c>
      <c r="D481" s="197">
        <v>31026</v>
      </c>
      <c r="E481" s="2" t="s">
        <v>39</v>
      </c>
      <c r="F481" s="78" t="s">
        <v>0</v>
      </c>
      <c r="G481" s="2" t="s">
        <v>38</v>
      </c>
      <c r="H481" s="88">
        <v>0</v>
      </c>
      <c r="I481" s="2" t="s">
        <v>48</v>
      </c>
      <c r="K481" s="2" t="s">
        <v>88</v>
      </c>
      <c r="L481" t="s">
        <v>0</v>
      </c>
      <c r="M481" s="2" t="s">
        <v>84</v>
      </c>
      <c r="O481">
        <v>5</v>
      </c>
      <c r="P481" s="1" t="s">
        <v>1</v>
      </c>
      <c r="Q481">
        <v>7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x14ac:dyDescent="0.2">
      <c r="A482" s="198">
        <v>475</v>
      </c>
      <c r="B482" s="65">
        <v>30</v>
      </c>
      <c r="C482">
        <v>11</v>
      </c>
      <c r="D482" s="197">
        <v>31026</v>
      </c>
      <c r="E482" s="2" t="s">
        <v>39</v>
      </c>
      <c r="F482" s="78" t="s">
        <v>0</v>
      </c>
      <c r="G482" s="2" t="s">
        <v>38</v>
      </c>
      <c r="H482" s="88">
        <v>0</v>
      </c>
      <c r="I482" s="2" t="s">
        <v>48</v>
      </c>
      <c r="K482" s="2" t="s">
        <v>87</v>
      </c>
      <c r="L482" t="s">
        <v>0</v>
      </c>
      <c r="M482" s="2" t="s">
        <v>85</v>
      </c>
      <c r="O482">
        <v>5</v>
      </c>
      <c r="P482" s="1" t="s">
        <v>1</v>
      </c>
      <c r="Q482">
        <v>6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x14ac:dyDescent="0.2">
      <c r="A483" s="198">
        <v>476</v>
      </c>
      <c r="B483" s="65">
        <v>30</v>
      </c>
      <c r="C483">
        <v>12</v>
      </c>
      <c r="D483" s="197">
        <v>31026</v>
      </c>
      <c r="E483" s="2" t="s">
        <v>39</v>
      </c>
      <c r="F483" s="78" t="s">
        <v>0</v>
      </c>
      <c r="G483" s="2" t="s">
        <v>38</v>
      </c>
      <c r="H483" s="88">
        <v>0</v>
      </c>
      <c r="I483" s="2" t="s">
        <v>48</v>
      </c>
      <c r="K483" s="2" t="s">
        <v>86</v>
      </c>
      <c r="L483" t="s">
        <v>0</v>
      </c>
      <c r="M483" s="2" t="s">
        <v>83</v>
      </c>
      <c r="O483">
        <v>6</v>
      </c>
      <c r="P483" s="1" t="s">
        <v>1</v>
      </c>
      <c r="Q483">
        <v>7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x14ac:dyDescent="0.2">
      <c r="A484" s="198">
        <v>477</v>
      </c>
      <c r="B484" s="65">
        <v>30</v>
      </c>
      <c r="C484">
        <v>13</v>
      </c>
      <c r="D484" s="197">
        <v>31026</v>
      </c>
      <c r="E484" s="2" t="s">
        <v>39</v>
      </c>
      <c r="F484" s="78" t="s">
        <v>0</v>
      </c>
      <c r="G484" s="2" t="s">
        <v>38</v>
      </c>
      <c r="H484" s="88"/>
      <c r="I484" s="2" t="s">
        <v>48</v>
      </c>
      <c r="K484" s="2" t="s">
        <v>86</v>
      </c>
      <c r="L484" t="s">
        <v>0</v>
      </c>
      <c r="M484" s="2" t="s">
        <v>82</v>
      </c>
      <c r="O484">
        <v>2</v>
      </c>
      <c r="P484" s="1" t="s">
        <v>1</v>
      </c>
      <c r="Q484">
        <v>2</v>
      </c>
      <c r="S484">
        <f t="shared" si="87"/>
        <v>0</v>
      </c>
      <c r="T484">
        <f t="shared" si="88"/>
        <v>1</v>
      </c>
      <c r="U484">
        <f t="shared" si="89"/>
        <v>0</v>
      </c>
    </row>
    <row r="485" spans="1:21" x14ac:dyDescent="0.2">
      <c r="A485" s="198">
        <v>478</v>
      </c>
      <c r="B485" s="65">
        <v>30</v>
      </c>
      <c r="C485">
        <v>14</v>
      </c>
      <c r="D485" s="197">
        <v>31026</v>
      </c>
      <c r="E485" s="2" t="s">
        <v>39</v>
      </c>
      <c r="F485" s="78" t="s">
        <v>0</v>
      </c>
      <c r="G485" s="2" t="s">
        <v>38</v>
      </c>
      <c r="H485" s="88"/>
      <c r="I485" s="2" t="s">
        <v>48</v>
      </c>
      <c r="K485" s="2" t="s">
        <v>89</v>
      </c>
      <c r="L485" t="s">
        <v>0</v>
      </c>
      <c r="M485" s="2" t="s">
        <v>84</v>
      </c>
      <c r="O485">
        <v>4</v>
      </c>
      <c r="P485" s="1" t="s">
        <v>1</v>
      </c>
      <c r="Q485">
        <v>2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x14ac:dyDescent="0.2">
      <c r="A486" s="198">
        <v>479</v>
      </c>
      <c r="B486" s="65">
        <v>30</v>
      </c>
      <c r="C486">
        <v>15</v>
      </c>
      <c r="D486" s="197">
        <v>31026</v>
      </c>
      <c r="E486" s="2" t="s">
        <v>39</v>
      </c>
      <c r="F486" s="78" t="s">
        <v>0</v>
      </c>
      <c r="G486" s="2" t="s">
        <v>38</v>
      </c>
      <c r="H486" s="88"/>
      <c r="I486" s="2" t="s">
        <v>48</v>
      </c>
      <c r="K486" s="2" t="s">
        <v>88</v>
      </c>
      <c r="L486" t="s">
        <v>0</v>
      </c>
      <c r="M486" s="2" t="s">
        <v>85</v>
      </c>
      <c r="O486">
        <v>5</v>
      </c>
      <c r="P486" s="1" t="s">
        <v>1</v>
      </c>
      <c r="Q486">
        <v>3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x14ac:dyDescent="0.2">
      <c r="A487" s="198">
        <v>480</v>
      </c>
      <c r="B487" s="65">
        <v>30</v>
      </c>
      <c r="C487">
        <v>16</v>
      </c>
      <c r="D487" s="197">
        <v>31026</v>
      </c>
      <c r="E487" s="2" t="s">
        <v>39</v>
      </c>
      <c r="F487" s="78" t="s">
        <v>0</v>
      </c>
      <c r="G487" s="2" t="s">
        <v>38</v>
      </c>
      <c r="H487" s="88"/>
      <c r="I487" s="2" t="s">
        <v>48</v>
      </c>
      <c r="K487" s="2" t="s">
        <v>87</v>
      </c>
      <c r="L487" t="s">
        <v>0</v>
      </c>
      <c r="M487" s="2" t="s">
        <v>83</v>
      </c>
      <c r="O487">
        <v>10</v>
      </c>
      <c r="P487" s="1" t="s">
        <v>1</v>
      </c>
      <c r="Q487">
        <v>6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x14ac:dyDescent="0.2">
      <c r="A488" s="198">
        <v>481</v>
      </c>
      <c r="B488" s="65">
        <v>31</v>
      </c>
      <c r="C488">
        <v>1</v>
      </c>
      <c r="D488" s="197">
        <v>31044</v>
      </c>
      <c r="E488" s="2" t="s">
        <v>45</v>
      </c>
      <c r="F488" s="78" t="s">
        <v>0</v>
      </c>
      <c r="G488" s="2" t="s">
        <v>46</v>
      </c>
      <c r="H488" s="88"/>
      <c r="I488" s="2" t="s">
        <v>48</v>
      </c>
      <c r="K488" s="2" t="s">
        <v>104</v>
      </c>
      <c r="L488" t="s">
        <v>0</v>
      </c>
      <c r="M488" s="2" t="s">
        <v>107</v>
      </c>
      <c r="O488">
        <v>11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x14ac:dyDescent="0.2">
      <c r="A489" s="198">
        <v>482</v>
      </c>
      <c r="B489" s="65">
        <v>31</v>
      </c>
      <c r="C489">
        <v>2</v>
      </c>
      <c r="D489" s="197">
        <v>31044</v>
      </c>
      <c r="E489" s="2" t="s">
        <v>45</v>
      </c>
      <c r="F489" s="78" t="s">
        <v>0</v>
      </c>
      <c r="G489" s="2" t="s">
        <v>46</v>
      </c>
      <c r="H489" s="88"/>
      <c r="I489" s="2" t="s">
        <v>48</v>
      </c>
      <c r="K489" s="2" t="s">
        <v>102</v>
      </c>
      <c r="L489" t="s">
        <v>0</v>
      </c>
      <c r="M489" s="2" t="s">
        <v>128</v>
      </c>
      <c r="O489">
        <v>3</v>
      </c>
      <c r="P489" s="1" t="s">
        <v>1</v>
      </c>
      <c r="Q489">
        <v>1</v>
      </c>
      <c r="S489">
        <f t="shared" ref="S489:S504" si="90">IF(O489&gt;Q489,1,0)</f>
        <v>1</v>
      </c>
      <c r="T489">
        <f t="shared" ref="T489:T504" si="91">IF(ISNUMBER(Q489),IF(O489=Q489,1,0),0)</f>
        <v>0</v>
      </c>
      <c r="U489">
        <f t="shared" ref="U489:U504" si="92">IF(O489&lt;Q489,1,0)</f>
        <v>0</v>
      </c>
    </row>
    <row r="490" spans="1:21" x14ac:dyDescent="0.2">
      <c r="A490" s="198">
        <v>483</v>
      </c>
      <c r="B490" s="65">
        <v>31</v>
      </c>
      <c r="C490">
        <v>3</v>
      </c>
      <c r="D490" s="197">
        <v>31044</v>
      </c>
      <c r="E490" s="2" t="s">
        <v>45</v>
      </c>
      <c r="F490" s="78" t="s">
        <v>0</v>
      </c>
      <c r="G490" s="2" t="s">
        <v>46</v>
      </c>
      <c r="H490" s="88"/>
      <c r="I490" s="2" t="s">
        <v>48</v>
      </c>
      <c r="K490" s="2" t="s">
        <v>105</v>
      </c>
      <c r="L490" t="s">
        <v>0</v>
      </c>
      <c r="M490" s="2" t="s">
        <v>108</v>
      </c>
      <c r="O490">
        <v>3</v>
      </c>
      <c r="P490" s="1" t="s">
        <v>1</v>
      </c>
      <c r="Q490">
        <v>3</v>
      </c>
      <c r="S490">
        <f t="shared" si="90"/>
        <v>0</v>
      </c>
      <c r="T490">
        <f t="shared" si="91"/>
        <v>1</v>
      </c>
      <c r="U490">
        <f t="shared" si="92"/>
        <v>0</v>
      </c>
    </row>
    <row r="491" spans="1:21" x14ac:dyDescent="0.2">
      <c r="A491" s="198">
        <v>484</v>
      </c>
      <c r="B491" s="65">
        <v>31</v>
      </c>
      <c r="C491">
        <v>4</v>
      </c>
      <c r="D491" s="197">
        <v>31044</v>
      </c>
      <c r="E491" s="2" t="s">
        <v>45</v>
      </c>
      <c r="F491" s="78" t="s">
        <v>0</v>
      </c>
      <c r="G491" s="2" t="s">
        <v>46</v>
      </c>
      <c r="H491" s="88"/>
      <c r="I491" s="2" t="s">
        <v>48</v>
      </c>
      <c r="K491" s="2" t="s">
        <v>127</v>
      </c>
      <c r="L491" t="s">
        <v>0</v>
      </c>
      <c r="M491" s="2" t="s">
        <v>110</v>
      </c>
      <c r="O491">
        <v>2</v>
      </c>
      <c r="P491" s="1" t="s">
        <v>1</v>
      </c>
      <c r="Q491">
        <v>2</v>
      </c>
      <c r="S491">
        <f t="shared" si="90"/>
        <v>0</v>
      </c>
      <c r="T491">
        <f t="shared" si="91"/>
        <v>1</v>
      </c>
      <c r="U491">
        <f t="shared" si="92"/>
        <v>0</v>
      </c>
    </row>
    <row r="492" spans="1:21" x14ac:dyDescent="0.2">
      <c r="A492" s="198">
        <v>485</v>
      </c>
      <c r="B492" s="65">
        <v>31</v>
      </c>
      <c r="C492">
        <v>5</v>
      </c>
      <c r="D492" s="197">
        <v>31044</v>
      </c>
      <c r="E492" s="2" t="s">
        <v>45</v>
      </c>
      <c r="F492" s="78" t="s">
        <v>0</v>
      </c>
      <c r="G492" s="2" t="s">
        <v>46</v>
      </c>
      <c r="H492" s="88"/>
      <c r="I492" s="2" t="s">
        <v>48</v>
      </c>
      <c r="K492" s="2" t="s">
        <v>102</v>
      </c>
      <c r="L492" t="s">
        <v>0</v>
      </c>
      <c r="M492" s="2" t="s">
        <v>107</v>
      </c>
      <c r="O492">
        <v>7</v>
      </c>
      <c r="P492" s="1" t="s">
        <v>1</v>
      </c>
      <c r="Q492">
        <v>2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x14ac:dyDescent="0.2">
      <c r="A493" s="198">
        <v>486</v>
      </c>
      <c r="B493" s="65">
        <v>31</v>
      </c>
      <c r="C493">
        <v>6</v>
      </c>
      <c r="D493" s="197">
        <v>31044</v>
      </c>
      <c r="E493" s="2" t="s">
        <v>45</v>
      </c>
      <c r="F493" s="78" t="s">
        <v>0</v>
      </c>
      <c r="G493" s="2" t="s">
        <v>46</v>
      </c>
      <c r="H493" s="88"/>
      <c r="I493" s="2" t="s">
        <v>48</v>
      </c>
      <c r="K493" s="2" t="s">
        <v>105</v>
      </c>
      <c r="L493" t="s">
        <v>0</v>
      </c>
      <c r="M493" s="2" t="s">
        <v>128</v>
      </c>
      <c r="O493">
        <v>8</v>
      </c>
      <c r="P493" s="1" t="s">
        <v>1</v>
      </c>
      <c r="Q493">
        <v>5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x14ac:dyDescent="0.2">
      <c r="A494" s="198">
        <v>487</v>
      </c>
      <c r="B494" s="65">
        <v>31</v>
      </c>
      <c r="C494">
        <v>7</v>
      </c>
      <c r="D494" s="197">
        <v>31044</v>
      </c>
      <c r="E494" s="2" t="s">
        <v>45</v>
      </c>
      <c r="F494" s="78" t="s">
        <v>0</v>
      </c>
      <c r="G494" s="2" t="s">
        <v>46</v>
      </c>
      <c r="H494" s="88"/>
      <c r="I494" s="2" t="s">
        <v>48</v>
      </c>
      <c r="K494" s="2" t="s">
        <v>127</v>
      </c>
      <c r="L494" t="s">
        <v>0</v>
      </c>
      <c r="M494" s="2" t="s">
        <v>108</v>
      </c>
      <c r="O494">
        <v>4</v>
      </c>
      <c r="P494" s="1" t="s">
        <v>1</v>
      </c>
      <c r="Q494">
        <v>4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x14ac:dyDescent="0.2">
      <c r="A495" s="198">
        <v>488</v>
      </c>
      <c r="B495" s="65">
        <v>31</v>
      </c>
      <c r="C495">
        <v>8</v>
      </c>
      <c r="D495" s="197">
        <v>31044</v>
      </c>
      <c r="E495" s="2" t="s">
        <v>45</v>
      </c>
      <c r="F495" s="78" t="s">
        <v>0</v>
      </c>
      <c r="G495" s="2" t="s">
        <v>46</v>
      </c>
      <c r="H495" s="88">
        <v>0</v>
      </c>
      <c r="I495" s="2" t="s">
        <v>48</v>
      </c>
      <c r="K495" s="2" t="s">
        <v>104</v>
      </c>
      <c r="L495" t="s">
        <v>0</v>
      </c>
      <c r="M495" s="2" t="s">
        <v>110</v>
      </c>
      <c r="O495">
        <v>0</v>
      </c>
      <c r="P495" s="1" t="s">
        <v>1</v>
      </c>
      <c r="Q495">
        <v>3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x14ac:dyDescent="0.2">
      <c r="A496" s="198">
        <v>489</v>
      </c>
      <c r="B496" s="65">
        <v>31</v>
      </c>
      <c r="C496">
        <v>9</v>
      </c>
      <c r="D496" s="197">
        <v>31044</v>
      </c>
      <c r="E496" s="2" t="s">
        <v>45</v>
      </c>
      <c r="F496" s="78" t="s">
        <v>0</v>
      </c>
      <c r="G496" s="2" t="s">
        <v>46</v>
      </c>
      <c r="H496" s="88"/>
      <c r="I496" s="2" t="s">
        <v>48</v>
      </c>
      <c r="K496" s="2" t="s">
        <v>127</v>
      </c>
      <c r="L496" t="s">
        <v>0</v>
      </c>
      <c r="M496" s="2" t="s">
        <v>128</v>
      </c>
      <c r="O496">
        <v>4</v>
      </c>
      <c r="P496" s="1" t="s">
        <v>1</v>
      </c>
      <c r="Q496">
        <v>2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x14ac:dyDescent="0.2">
      <c r="A497" s="198">
        <v>490</v>
      </c>
      <c r="B497" s="65">
        <v>31</v>
      </c>
      <c r="C497">
        <v>10</v>
      </c>
      <c r="D497" s="197">
        <v>31044</v>
      </c>
      <c r="E497" s="2" t="s">
        <v>45</v>
      </c>
      <c r="F497" s="78" t="s">
        <v>0</v>
      </c>
      <c r="G497" s="2" t="s">
        <v>46</v>
      </c>
      <c r="H497" s="88">
        <v>0</v>
      </c>
      <c r="I497" s="2" t="s">
        <v>48</v>
      </c>
      <c r="K497" s="2" t="s">
        <v>105</v>
      </c>
      <c r="L497" t="s">
        <v>0</v>
      </c>
      <c r="M497" s="2" t="s">
        <v>107</v>
      </c>
      <c r="O497">
        <v>6</v>
      </c>
      <c r="P497" s="1" t="s">
        <v>1</v>
      </c>
      <c r="Q497">
        <v>10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x14ac:dyDescent="0.2">
      <c r="A498" s="198">
        <v>491</v>
      </c>
      <c r="B498" s="65">
        <v>31</v>
      </c>
      <c r="C498">
        <v>11</v>
      </c>
      <c r="D498" s="197">
        <v>31044</v>
      </c>
      <c r="E498" s="2" t="s">
        <v>45</v>
      </c>
      <c r="F498" s="78" t="s">
        <v>0</v>
      </c>
      <c r="G498" s="2" t="s">
        <v>46</v>
      </c>
      <c r="H498" s="88"/>
      <c r="I498" s="2" t="s">
        <v>48</v>
      </c>
      <c r="K498" s="2" t="s">
        <v>102</v>
      </c>
      <c r="L498" t="s">
        <v>0</v>
      </c>
      <c r="M498" s="2" t="s">
        <v>110</v>
      </c>
      <c r="O498">
        <v>5</v>
      </c>
      <c r="P498" s="1" t="s">
        <v>1</v>
      </c>
      <c r="Q498">
        <v>5</v>
      </c>
      <c r="S498">
        <f t="shared" si="90"/>
        <v>0</v>
      </c>
      <c r="T498">
        <f t="shared" si="91"/>
        <v>1</v>
      </c>
      <c r="U498">
        <f t="shared" si="92"/>
        <v>0</v>
      </c>
    </row>
    <row r="499" spans="1:21" x14ac:dyDescent="0.2">
      <c r="A499" s="198">
        <v>492</v>
      </c>
      <c r="B499" s="65">
        <v>31</v>
      </c>
      <c r="C499">
        <v>12</v>
      </c>
      <c r="D499" s="197">
        <v>31044</v>
      </c>
      <c r="E499" s="2" t="s">
        <v>45</v>
      </c>
      <c r="F499" s="78" t="s">
        <v>0</v>
      </c>
      <c r="G499" s="2" t="s">
        <v>46</v>
      </c>
      <c r="H499" s="88">
        <v>0</v>
      </c>
      <c r="I499" s="2" t="s">
        <v>48</v>
      </c>
      <c r="K499" s="2" t="s">
        <v>104</v>
      </c>
      <c r="L499" t="s">
        <v>0</v>
      </c>
      <c r="M499" s="2" t="s">
        <v>108</v>
      </c>
      <c r="O499">
        <v>3</v>
      </c>
      <c r="P499" s="1" t="s">
        <v>1</v>
      </c>
      <c r="Q499">
        <v>4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x14ac:dyDescent="0.2">
      <c r="A500" s="198">
        <v>493</v>
      </c>
      <c r="B500" s="65">
        <v>31</v>
      </c>
      <c r="C500">
        <v>13</v>
      </c>
      <c r="D500" s="197">
        <v>31044</v>
      </c>
      <c r="E500" s="2" t="s">
        <v>45</v>
      </c>
      <c r="F500" s="78" t="s">
        <v>0</v>
      </c>
      <c r="G500" s="2" t="s">
        <v>46</v>
      </c>
      <c r="H500" s="88"/>
      <c r="I500" s="2" t="s">
        <v>48</v>
      </c>
      <c r="K500" s="2" t="s">
        <v>104</v>
      </c>
      <c r="L500" t="s">
        <v>0</v>
      </c>
      <c r="M500" s="2" t="s">
        <v>128</v>
      </c>
      <c r="O500">
        <v>6</v>
      </c>
      <c r="P500" s="1" t="s">
        <v>1</v>
      </c>
      <c r="Q500">
        <v>5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x14ac:dyDescent="0.2">
      <c r="A501" s="198">
        <v>494</v>
      </c>
      <c r="B501" s="65">
        <v>31</v>
      </c>
      <c r="C501">
        <v>14</v>
      </c>
      <c r="D501" s="197">
        <v>31044</v>
      </c>
      <c r="E501" s="2" t="s">
        <v>45</v>
      </c>
      <c r="F501" s="78" t="s">
        <v>0</v>
      </c>
      <c r="G501" s="2" t="s">
        <v>46</v>
      </c>
      <c r="H501" s="88"/>
      <c r="I501" s="2" t="s">
        <v>48</v>
      </c>
      <c r="K501" s="2" t="s">
        <v>127</v>
      </c>
      <c r="L501" t="s">
        <v>0</v>
      </c>
      <c r="M501" s="2" t="s">
        <v>107</v>
      </c>
      <c r="O501">
        <v>6</v>
      </c>
      <c r="P501" s="1" t="s">
        <v>1</v>
      </c>
      <c r="Q501">
        <v>3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x14ac:dyDescent="0.2">
      <c r="A502" s="198">
        <v>495</v>
      </c>
      <c r="B502" s="65">
        <v>31</v>
      </c>
      <c r="C502">
        <v>15</v>
      </c>
      <c r="D502" s="197">
        <v>31044</v>
      </c>
      <c r="E502" s="2" t="s">
        <v>45</v>
      </c>
      <c r="F502" s="78" t="s">
        <v>0</v>
      </c>
      <c r="G502" s="2" t="s">
        <v>46</v>
      </c>
      <c r="H502" s="88"/>
      <c r="I502" s="2" t="s">
        <v>48</v>
      </c>
      <c r="K502" s="2" t="s">
        <v>105</v>
      </c>
      <c r="L502" t="s">
        <v>0</v>
      </c>
      <c r="M502" s="2" t="s">
        <v>110</v>
      </c>
      <c r="O502">
        <v>5</v>
      </c>
      <c r="P502" s="1" t="s">
        <v>1</v>
      </c>
      <c r="Q502">
        <v>3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x14ac:dyDescent="0.2">
      <c r="A503" s="198">
        <v>496</v>
      </c>
      <c r="B503" s="65">
        <v>31</v>
      </c>
      <c r="C503">
        <v>16</v>
      </c>
      <c r="D503" s="197">
        <v>31044</v>
      </c>
      <c r="E503" s="2" t="s">
        <v>45</v>
      </c>
      <c r="F503" s="78" t="s">
        <v>0</v>
      </c>
      <c r="G503" s="2" t="s">
        <v>46</v>
      </c>
      <c r="H503" s="88"/>
      <c r="I503" s="2" t="s">
        <v>48</v>
      </c>
      <c r="K503" s="2" t="s">
        <v>102</v>
      </c>
      <c r="L503" t="s">
        <v>0</v>
      </c>
      <c r="M503" s="2" t="s">
        <v>108</v>
      </c>
      <c r="O503">
        <v>4</v>
      </c>
      <c r="P503" s="1" t="s">
        <v>1</v>
      </c>
      <c r="Q503">
        <v>4</v>
      </c>
      <c r="S503">
        <f t="shared" si="90"/>
        <v>0</v>
      </c>
      <c r="T503">
        <f t="shared" si="91"/>
        <v>1</v>
      </c>
      <c r="U503">
        <f t="shared" si="92"/>
        <v>0</v>
      </c>
    </row>
    <row r="504" spans="1:21" x14ac:dyDescent="0.2">
      <c r="A504" s="198">
        <v>497</v>
      </c>
      <c r="B504" s="65">
        <v>32</v>
      </c>
      <c r="C504">
        <v>1</v>
      </c>
      <c r="D504" s="197">
        <v>31045</v>
      </c>
      <c r="E504" s="2" t="s">
        <v>41</v>
      </c>
      <c r="F504" s="78" t="s">
        <v>0</v>
      </c>
      <c r="G504" s="2" t="s">
        <v>45</v>
      </c>
      <c r="H504" s="88"/>
      <c r="I504" s="2" t="s">
        <v>48</v>
      </c>
      <c r="K504" s="2" t="s">
        <v>97</v>
      </c>
      <c r="L504" t="s">
        <v>0</v>
      </c>
      <c r="M504" s="2" t="s">
        <v>104</v>
      </c>
      <c r="O504">
        <v>7</v>
      </c>
      <c r="P504" s="1" t="s">
        <v>1</v>
      </c>
      <c r="Q504">
        <v>5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x14ac:dyDescent="0.2">
      <c r="A505" s="198">
        <v>498</v>
      </c>
      <c r="B505" s="65">
        <v>32</v>
      </c>
      <c r="C505">
        <v>2</v>
      </c>
      <c r="D505" s="197">
        <v>31045</v>
      </c>
      <c r="E505" s="2" t="s">
        <v>41</v>
      </c>
      <c r="F505" s="78" t="s">
        <v>0</v>
      </c>
      <c r="G505" s="2" t="s">
        <v>45</v>
      </c>
      <c r="H505" s="88"/>
      <c r="I505" s="2" t="s">
        <v>48</v>
      </c>
      <c r="K505" s="2" t="s">
        <v>114</v>
      </c>
      <c r="L505" t="s">
        <v>0</v>
      </c>
      <c r="M505" s="2" t="s">
        <v>127</v>
      </c>
      <c r="O505">
        <v>4</v>
      </c>
      <c r="P505" s="1" t="s">
        <v>1</v>
      </c>
      <c r="Q505">
        <v>1</v>
      </c>
      <c r="S505">
        <f t="shared" ref="S505:S520" si="93">IF(O505&gt;Q505,1,0)</f>
        <v>1</v>
      </c>
      <c r="T505">
        <f t="shared" ref="T505:T520" si="94">IF(ISNUMBER(Q505),IF(O505=Q505,1,0),0)</f>
        <v>0</v>
      </c>
      <c r="U505">
        <f t="shared" ref="U505:U520" si="95">IF(O505&lt;Q505,1,0)</f>
        <v>0</v>
      </c>
    </row>
    <row r="506" spans="1:21" x14ac:dyDescent="0.2">
      <c r="A506" s="198">
        <v>499</v>
      </c>
      <c r="B506" s="65">
        <v>32</v>
      </c>
      <c r="C506">
        <v>3</v>
      </c>
      <c r="D506" s="197">
        <v>31045</v>
      </c>
      <c r="E506" s="2" t="s">
        <v>41</v>
      </c>
      <c r="F506" s="78" t="s">
        <v>0</v>
      </c>
      <c r="G506" s="2" t="s">
        <v>45</v>
      </c>
      <c r="H506" s="88"/>
      <c r="I506" s="2" t="s">
        <v>48</v>
      </c>
      <c r="K506" s="2" t="s">
        <v>115</v>
      </c>
      <c r="L506" t="s">
        <v>0</v>
      </c>
      <c r="M506" s="2" t="s">
        <v>105</v>
      </c>
      <c r="O506">
        <v>5</v>
      </c>
      <c r="P506" s="1" t="s">
        <v>1</v>
      </c>
      <c r="Q506">
        <v>3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x14ac:dyDescent="0.2">
      <c r="A507" s="198">
        <v>500</v>
      </c>
      <c r="B507" s="65">
        <v>32</v>
      </c>
      <c r="C507">
        <v>4</v>
      </c>
      <c r="D507" s="197">
        <v>31045</v>
      </c>
      <c r="E507" s="2" t="s">
        <v>41</v>
      </c>
      <c r="F507" s="78" t="s">
        <v>0</v>
      </c>
      <c r="G507" s="2" t="s">
        <v>45</v>
      </c>
      <c r="H507" s="88"/>
      <c r="I507" s="2" t="s">
        <v>48</v>
      </c>
      <c r="K507" s="2" t="s">
        <v>112</v>
      </c>
      <c r="L507" t="s">
        <v>0</v>
      </c>
      <c r="M507" s="2" t="s">
        <v>102</v>
      </c>
      <c r="O507">
        <v>3</v>
      </c>
      <c r="P507" s="1" t="s">
        <v>1</v>
      </c>
      <c r="Q507">
        <v>2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x14ac:dyDescent="0.2">
      <c r="A508" s="198">
        <v>501</v>
      </c>
      <c r="B508" s="65">
        <v>32</v>
      </c>
      <c r="C508">
        <v>5</v>
      </c>
      <c r="D508" s="197">
        <v>31045</v>
      </c>
      <c r="E508" s="2" t="s">
        <v>41</v>
      </c>
      <c r="F508" s="78" t="s">
        <v>0</v>
      </c>
      <c r="G508" s="2" t="s">
        <v>45</v>
      </c>
      <c r="H508" s="88"/>
      <c r="I508" s="2" t="s">
        <v>48</v>
      </c>
      <c r="K508" s="2" t="s">
        <v>114</v>
      </c>
      <c r="L508" t="s">
        <v>0</v>
      </c>
      <c r="M508" s="2" t="s">
        <v>104</v>
      </c>
      <c r="O508">
        <v>6</v>
      </c>
      <c r="P508" s="1" t="s">
        <v>1</v>
      </c>
      <c r="Q508">
        <v>6</v>
      </c>
      <c r="S508">
        <f t="shared" si="93"/>
        <v>0</v>
      </c>
      <c r="T508">
        <f t="shared" si="94"/>
        <v>1</v>
      </c>
      <c r="U508">
        <f t="shared" si="95"/>
        <v>0</v>
      </c>
    </row>
    <row r="509" spans="1:21" x14ac:dyDescent="0.2">
      <c r="A509" s="198">
        <v>502</v>
      </c>
      <c r="B509" s="65">
        <v>32</v>
      </c>
      <c r="C509">
        <v>6</v>
      </c>
      <c r="D509" s="197">
        <v>31045</v>
      </c>
      <c r="E509" s="2" t="s">
        <v>41</v>
      </c>
      <c r="F509" s="78" t="s">
        <v>0</v>
      </c>
      <c r="G509" s="2" t="s">
        <v>45</v>
      </c>
      <c r="H509" s="88"/>
      <c r="I509" s="2" t="s">
        <v>48</v>
      </c>
      <c r="K509" s="2" t="s">
        <v>115</v>
      </c>
      <c r="L509" t="s">
        <v>0</v>
      </c>
      <c r="M509" s="2" t="s">
        <v>127</v>
      </c>
      <c r="O509">
        <v>6</v>
      </c>
      <c r="P509" s="1" t="s">
        <v>1</v>
      </c>
      <c r="Q509">
        <v>5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x14ac:dyDescent="0.2">
      <c r="A510" s="198">
        <v>503</v>
      </c>
      <c r="B510" s="65">
        <v>32</v>
      </c>
      <c r="C510">
        <v>7</v>
      </c>
      <c r="D510" s="197">
        <v>31045</v>
      </c>
      <c r="E510" s="2" t="s">
        <v>41</v>
      </c>
      <c r="F510" s="78" t="s">
        <v>0</v>
      </c>
      <c r="G510" s="2" t="s">
        <v>45</v>
      </c>
      <c r="H510" s="88"/>
      <c r="I510" s="2" t="s">
        <v>48</v>
      </c>
      <c r="K510" s="2" t="s">
        <v>112</v>
      </c>
      <c r="L510" t="s">
        <v>0</v>
      </c>
      <c r="M510" s="2" t="s">
        <v>105</v>
      </c>
      <c r="O510">
        <v>3</v>
      </c>
      <c r="P510" s="1" t="s">
        <v>1</v>
      </c>
      <c r="Q510">
        <v>2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x14ac:dyDescent="0.2">
      <c r="A511" s="198">
        <v>504</v>
      </c>
      <c r="B511" s="65">
        <v>32</v>
      </c>
      <c r="C511">
        <v>8</v>
      </c>
      <c r="D511" s="197">
        <v>31045</v>
      </c>
      <c r="E511" s="2" t="s">
        <v>41</v>
      </c>
      <c r="F511" s="78" t="s">
        <v>0</v>
      </c>
      <c r="G511" s="2" t="s">
        <v>45</v>
      </c>
      <c r="H511" s="88">
        <v>0</v>
      </c>
      <c r="I511" s="2" t="s">
        <v>48</v>
      </c>
      <c r="K511" s="2" t="s">
        <v>97</v>
      </c>
      <c r="L511" t="s">
        <v>0</v>
      </c>
      <c r="M511" s="2" t="s">
        <v>102</v>
      </c>
      <c r="O511">
        <v>1</v>
      </c>
      <c r="P511" s="1" t="s">
        <v>1</v>
      </c>
      <c r="Q511">
        <v>3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x14ac:dyDescent="0.2">
      <c r="A512" s="198">
        <v>505</v>
      </c>
      <c r="B512" s="65">
        <v>32</v>
      </c>
      <c r="C512">
        <v>9</v>
      </c>
      <c r="D512" s="197">
        <v>31045</v>
      </c>
      <c r="E512" s="2" t="s">
        <v>41</v>
      </c>
      <c r="F512" s="78" t="s">
        <v>0</v>
      </c>
      <c r="G512" s="2" t="s">
        <v>45</v>
      </c>
      <c r="H512" s="88"/>
      <c r="I512" s="2" t="s">
        <v>48</v>
      </c>
      <c r="K512" s="2" t="s">
        <v>112</v>
      </c>
      <c r="L512" t="s">
        <v>0</v>
      </c>
      <c r="M512" s="2" t="s">
        <v>127</v>
      </c>
      <c r="O512">
        <v>6</v>
      </c>
      <c r="P512" s="1" t="s">
        <v>1</v>
      </c>
      <c r="Q512">
        <v>3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x14ac:dyDescent="0.2">
      <c r="A513" s="198">
        <v>506</v>
      </c>
      <c r="B513" s="65">
        <v>32</v>
      </c>
      <c r="C513">
        <v>10</v>
      </c>
      <c r="D513" s="197">
        <v>31045</v>
      </c>
      <c r="E513" s="2" t="s">
        <v>41</v>
      </c>
      <c r="F513" s="78" t="s">
        <v>0</v>
      </c>
      <c r="G513" s="2" t="s">
        <v>45</v>
      </c>
      <c r="H513" s="88"/>
      <c r="I513" s="2" t="s">
        <v>48</v>
      </c>
      <c r="K513" s="2" t="s">
        <v>115</v>
      </c>
      <c r="L513" t="s">
        <v>0</v>
      </c>
      <c r="M513" s="2" t="s">
        <v>104</v>
      </c>
      <c r="O513">
        <v>5</v>
      </c>
      <c r="P513" s="1" t="s">
        <v>1</v>
      </c>
      <c r="Q513">
        <v>5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 x14ac:dyDescent="0.2">
      <c r="A514" s="198">
        <v>507</v>
      </c>
      <c r="B514" s="65">
        <v>32</v>
      </c>
      <c r="C514">
        <v>11</v>
      </c>
      <c r="D514" s="197">
        <v>31045</v>
      </c>
      <c r="E514" s="2" t="s">
        <v>41</v>
      </c>
      <c r="F514" s="78" t="s">
        <v>0</v>
      </c>
      <c r="G514" s="2" t="s">
        <v>45</v>
      </c>
      <c r="H514" s="88"/>
      <c r="I514" s="2" t="s">
        <v>48</v>
      </c>
      <c r="K514" s="2" t="s">
        <v>114</v>
      </c>
      <c r="L514" t="s">
        <v>0</v>
      </c>
      <c r="M514" s="2" t="s">
        <v>102</v>
      </c>
      <c r="O514">
        <v>3</v>
      </c>
      <c r="P514" s="1" t="s">
        <v>1</v>
      </c>
      <c r="Q514">
        <v>3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x14ac:dyDescent="0.2">
      <c r="A515" s="198">
        <v>508</v>
      </c>
      <c r="B515" s="65">
        <v>32</v>
      </c>
      <c r="C515">
        <v>12</v>
      </c>
      <c r="D515" s="197">
        <v>31045</v>
      </c>
      <c r="E515" s="2" t="s">
        <v>41</v>
      </c>
      <c r="F515" s="78" t="s">
        <v>0</v>
      </c>
      <c r="G515" s="2" t="s">
        <v>45</v>
      </c>
      <c r="H515" s="88"/>
      <c r="I515" s="2" t="s">
        <v>48</v>
      </c>
      <c r="K515" s="2" t="s">
        <v>97</v>
      </c>
      <c r="L515" t="s">
        <v>0</v>
      </c>
      <c r="M515" s="2" t="s">
        <v>105</v>
      </c>
      <c r="O515">
        <v>6</v>
      </c>
      <c r="P515" s="1" t="s">
        <v>1</v>
      </c>
      <c r="Q515">
        <v>6</v>
      </c>
      <c r="S515">
        <f t="shared" si="93"/>
        <v>0</v>
      </c>
      <c r="T515">
        <f t="shared" si="94"/>
        <v>1</v>
      </c>
      <c r="U515">
        <f t="shared" si="95"/>
        <v>0</v>
      </c>
    </row>
    <row r="516" spans="1:21" x14ac:dyDescent="0.2">
      <c r="A516" s="198">
        <v>509</v>
      </c>
      <c r="B516" s="65">
        <v>32</v>
      </c>
      <c r="C516">
        <v>13</v>
      </c>
      <c r="D516" s="197">
        <v>31045</v>
      </c>
      <c r="E516" s="2" t="s">
        <v>41</v>
      </c>
      <c r="F516" s="78" t="s">
        <v>0</v>
      </c>
      <c r="G516" s="2" t="s">
        <v>45</v>
      </c>
      <c r="H516" s="88">
        <v>0</v>
      </c>
      <c r="I516" s="2" t="s">
        <v>48</v>
      </c>
      <c r="K516" s="2" t="s">
        <v>97</v>
      </c>
      <c r="L516" t="s">
        <v>0</v>
      </c>
      <c r="M516" s="2" t="s">
        <v>127</v>
      </c>
      <c r="O516">
        <v>6</v>
      </c>
      <c r="P516" s="1" t="s">
        <v>1</v>
      </c>
      <c r="Q516">
        <v>8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x14ac:dyDescent="0.2">
      <c r="A517" s="198">
        <v>510</v>
      </c>
      <c r="B517" s="65">
        <v>32</v>
      </c>
      <c r="C517">
        <v>14</v>
      </c>
      <c r="D517" s="197">
        <v>31045</v>
      </c>
      <c r="E517" s="2" t="s">
        <v>41</v>
      </c>
      <c r="F517" s="78" t="s">
        <v>0</v>
      </c>
      <c r="G517" s="2" t="s">
        <v>45</v>
      </c>
      <c r="H517" s="88"/>
      <c r="I517" s="2" t="s">
        <v>48</v>
      </c>
      <c r="K517" s="2" t="s">
        <v>112</v>
      </c>
      <c r="L517" t="s">
        <v>0</v>
      </c>
      <c r="M517" s="2" t="s">
        <v>104</v>
      </c>
      <c r="O517">
        <v>4</v>
      </c>
      <c r="P517" s="1" t="s">
        <v>1</v>
      </c>
      <c r="Q517">
        <v>4</v>
      </c>
      <c r="S517">
        <f t="shared" si="93"/>
        <v>0</v>
      </c>
      <c r="T517">
        <f t="shared" si="94"/>
        <v>1</v>
      </c>
      <c r="U517">
        <f t="shared" si="95"/>
        <v>0</v>
      </c>
    </row>
    <row r="518" spans="1:21" x14ac:dyDescent="0.2">
      <c r="A518" s="198">
        <v>511</v>
      </c>
      <c r="B518" s="65">
        <v>32</v>
      </c>
      <c r="C518">
        <v>15</v>
      </c>
      <c r="D518" s="197">
        <v>31045</v>
      </c>
      <c r="E518" s="2" t="s">
        <v>41</v>
      </c>
      <c r="F518" s="78" t="s">
        <v>0</v>
      </c>
      <c r="G518" s="2" t="s">
        <v>45</v>
      </c>
      <c r="H518" s="88">
        <v>0</v>
      </c>
      <c r="I518" s="2" t="s">
        <v>48</v>
      </c>
      <c r="K518" s="2" t="s">
        <v>115</v>
      </c>
      <c r="L518" t="s">
        <v>0</v>
      </c>
      <c r="M518" s="2" t="s">
        <v>102</v>
      </c>
      <c r="O518">
        <v>1</v>
      </c>
      <c r="P518" s="1" t="s">
        <v>1</v>
      </c>
      <c r="Q518">
        <v>4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x14ac:dyDescent="0.2">
      <c r="A519" s="198">
        <v>512</v>
      </c>
      <c r="B519" s="65">
        <v>32</v>
      </c>
      <c r="C519">
        <v>16</v>
      </c>
      <c r="D519" s="197">
        <v>31045</v>
      </c>
      <c r="E519" s="2" t="s">
        <v>41</v>
      </c>
      <c r="F519" s="78" t="s">
        <v>0</v>
      </c>
      <c r="G519" s="2" t="s">
        <v>45</v>
      </c>
      <c r="H519" s="88"/>
      <c r="I519" s="2" t="s">
        <v>48</v>
      </c>
      <c r="K519" s="2" t="s">
        <v>114</v>
      </c>
      <c r="L519" t="s">
        <v>0</v>
      </c>
      <c r="M519" s="2" t="s">
        <v>105</v>
      </c>
      <c r="O519">
        <v>5</v>
      </c>
      <c r="P519" s="1" t="s">
        <v>1</v>
      </c>
      <c r="Q519">
        <v>4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x14ac:dyDescent="0.2">
      <c r="A520" s="198">
        <v>513</v>
      </c>
      <c r="B520" s="65">
        <v>33</v>
      </c>
      <c r="C520">
        <v>1</v>
      </c>
      <c r="D520" s="197">
        <v>31045</v>
      </c>
      <c r="E520" s="2" t="s">
        <v>43</v>
      </c>
      <c r="F520" s="78" t="s">
        <v>0</v>
      </c>
      <c r="G520" s="2" t="s">
        <v>45</v>
      </c>
      <c r="H520" s="88">
        <v>0</v>
      </c>
      <c r="I520" s="2" t="s">
        <v>48</v>
      </c>
      <c r="K520" s="2" t="s">
        <v>120</v>
      </c>
      <c r="L520" t="s">
        <v>0</v>
      </c>
      <c r="M520" s="2" t="s">
        <v>104</v>
      </c>
      <c r="O520">
        <v>5</v>
      </c>
      <c r="P520" s="1" t="s">
        <v>1</v>
      </c>
      <c r="Q520">
        <v>6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x14ac:dyDescent="0.2">
      <c r="A521" s="198">
        <v>514</v>
      </c>
      <c r="B521" s="65">
        <v>33</v>
      </c>
      <c r="C521">
        <v>2</v>
      </c>
      <c r="D521" s="197">
        <v>31045</v>
      </c>
      <c r="E521" s="2" t="s">
        <v>43</v>
      </c>
      <c r="F521" s="78" t="s">
        <v>0</v>
      </c>
      <c r="G521" s="2" t="s">
        <v>45</v>
      </c>
      <c r="H521" s="88"/>
      <c r="I521" s="2" t="s">
        <v>48</v>
      </c>
      <c r="K521" s="2" t="s">
        <v>122</v>
      </c>
      <c r="L521" t="s">
        <v>0</v>
      </c>
      <c r="M521" s="2" t="s">
        <v>127</v>
      </c>
      <c r="O521">
        <v>4</v>
      </c>
      <c r="P521" s="1" t="s">
        <v>1</v>
      </c>
      <c r="Q521">
        <v>4</v>
      </c>
      <c r="S521">
        <f t="shared" ref="S521:S536" si="96">IF(O521&gt;Q521,1,0)</f>
        <v>0</v>
      </c>
      <c r="T521">
        <f t="shared" ref="T521:T536" si="97">IF(ISNUMBER(Q521),IF(O521=Q521,1,0),0)</f>
        <v>1</v>
      </c>
      <c r="U521">
        <f t="shared" ref="U521:U536" si="98">IF(O521&lt;Q521,1,0)</f>
        <v>0</v>
      </c>
    </row>
    <row r="522" spans="1:21" x14ac:dyDescent="0.2">
      <c r="A522" s="198">
        <v>515</v>
      </c>
      <c r="B522" s="65">
        <v>33</v>
      </c>
      <c r="C522">
        <v>3</v>
      </c>
      <c r="D522" s="197">
        <v>31045</v>
      </c>
      <c r="E522" s="2" t="s">
        <v>43</v>
      </c>
      <c r="F522" s="78" t="s">
        <v>0</v>
      </c>
      <c r="G522" s="2" t="s">
        <v>45</v>
      </c>
      <c r="H522" s="88">
        <v>0</v>
      </c>
      <c r="I522" s="2" t="s">
        <v>48</v>
      </c>
      <c r="K522" s="2" t="s">
        <v>116</v>
      </c>
      <c r="L522" t="s">
        <v>0</v>
      </c>
      <c r="M522" s="2" t="s">
        <v>105</v>
      </c>
      <c r="O522">
        <v>1</v>
      </c>
      <c r="P522" s="1" t="s">
        <v>1</v>
      </c>
      <c r="Q522">
        <v>3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x14ac:dyDescent="0.2">
      <c r="A523" s="198">
        <v>516</v>
      </c>
      <c r="B523" s="65">
        <v>33</v>
      </c>
      <c r="C523">
        <v>4</v>
      </c>
      <c r="D523" s="197">
        <v>31045</v>
      </c>
      <c r="E523" s="2" t="s">
        <v>43</v>
      </c>
      <c r="F523" s="78" t="s">
        <v>0</v>
      </c>
      <c r="G523" s="2" t="s">
        <v>45</v>
      </c>
      <c r="H523" s="88">
        <v>0</v>
      </c>
      <c r="I523" s="2" t="s">
        <v>48</v>
      </c>
      <c r="K523" s="2" t="s">
        <v>121</v>
      </c>
      <c r="L523" t="s">
        <v>0</v>
      </c>
      <c r="M523" s="2" t="s">
        <v>102</v>
      </c>
      <c r="O523">
        <v>4</v>
      </c>
      <c r="P523" s="1" t="s">
        <v>1</v>
      </c>
      <c r="Q523">
        <v>5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x14ac:dyDescent="0.2">
      <c r="A524" s="198">
        <v>517</v>
      </c>
      <c r="B524" s="65">
        <v>33</v>
      </c>
      <c r="C524">
        <v>5</v>
      </c>
      <c r="D524" s="197">
        <v>31045</v>
      </c>
      <c r="E524" s="2" t="s">
        <v>43</v>
      </c>
      <c r="F524" s="78" t="s">
        <v>0</v>
      </c>
      <c r="G524" s="2" t="s">
        <v>45</v>
      </c>
      <c r="H524" s="88"/>
      <c r="I524" s="2" t="s">
        <v>48</v>
      </c>
      <c r="K524" s="2" t="s">
        <v>122</v>
      </c>
      <c r="L524" t="s">
        <v>0</v>
      </c>
      <c r="M524" s="2" t="s">
        <v>104</v>
      </c>
      <c r="O524">
        <v>3</v>
      </c>
      <c r="P524" s="1" t="s">
        <v>1</v>
      </c>
      <c r="Q524">
        <v>3</v>
      </c>
      <c r="S524">
        <f t="shared" si="96"/>
        <v>0</v>
      </c>
      <c r="T524">
        <f t="shared" si="97"/>
        <v>1</v>
      </c>
      <c r="U524">
        <f t="shared" si="98"/>
        <v>0</v>
      </c>
    </row>
    <row r="525" spans="1:21" x14ac:dyDescent="0.2">
      <c r="A525" s="198">
        <v>518</v>
      </c>
      <c r="B525" s="65">
        <v>33</v>
      </c>
      <c r="C525">
        <v>6</v>
      </c>
      <c r="D525" s="197">
        <v>31045</v>
      </c>
      <c r="E525" s="2" t="s">
        <v>43</v>
      </c>
      <c r="F525" s="78" t="s">
        <v>0</v>
      </c>
      <c r="G525" s="2" t="s">
        <v>45</v>
      </c>
      <c r="H525" s="88">
        <v>0</v>
      </c>
      <c r="I525" s="2" t="s">
        <v>48</v>
      </c>
      <c r="K525" s="2" t="s">
        <v>116</v>
      </c>
      <c r="L525" t="s">
        <v>0</v>
      </c>
      <c r="M525" s="2" t="s">
        <v>127</v>
      </c>
      <c r="O525">
        <v>1</v>
      </c>
      <c r="P525" s="1" t="s">
        <v>1</v>
      </c>
      <c r="Q525">
        <v>6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x14ac:dyDescent="0.2">
      <c r="A526" s="198">
        <v>519</v>
      </c>
      <c r="B526" s="65">
        <v>33</v>
      </c>
      <c r="C526">
        <v>7</v>
      </c>
      <c r="D526" s="197">
        <v>31045</v>
      </c>
      <c r="E526" s="2" t="s">
        <v>43</v>
      </c>
      <c r="F526" s="78" t="s">
        <v>0</v>
      </c>
      <c r="G526" s="2" t="s">
        <v>45</v>
      </c>
      <c r="H526" s="88">
        <v>0</v>
      </c>
      <c r="I526" s="2" t="s">
        <v>48</v>
      </c>
      <c r="K526" s="2" t="s">
        <v>121</v>
      </c>
      <c r="L526" t="s">
        <v>0</v>
      </c>
      <c r="M526" s="2" t="s">
        <v>105</v>
      </c>
      <c r="O526">
        <v>3</v>
      </c>
      <c r="P526" s="1" t="s">
        <v>1</v>
      </c>
      <c r="Q526">
        <v>8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x14ac:dyDescent="0.2">
      <c r="A527" s="198">
        <v>520</v>
      </c>
      <c r="B527" s="65">
        <v>33</v>
      </c>
      <c r="C527">
        <v>8</v>
      </c>
      <c r="D527" s="197">
        <v>31045</v>
      </c>
      <c r="E527" s="2" t="s">
        <v>43</v>
      </c>
      <c r="F527" s="78" t="s">
        <v>0</v>
      </c>
      <c r="G527" s="2" t="s">
        <v>45</v>
      </c>
      <c r="H527" s="88">
        <v>0</v>
      </c>
      <c r="I527" s="2" t="s">
        <v>48</v>
      </c>
      <c r="K527" s="2" t="s">
        <v>120</v>
      </c>
      <c r="L527" t="s">
        <v>0</v>
      </c>
      <c r="M527" s="2" t="s">
        <v>102</v>
      </c>
      <c r="O527">
        <v>4</v>
      </c>
      <c r="P527" s="1" t="s">
        <v>1</v>
      </c>
      <c r="Q527">
        <v>7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x14ac:dyDescent="0.2">
      <c r="A528" s="198">
        <v>521</v>
      </c>
      <c r="B528" s="65">
        <v>33</v>
      </c>
      <c r="C528">
        <v>9</v>
      </c>
      <c r="D528" s="197">
        <v>31045</v>
      </c>
      <c r="E528" s="2" t="s">
        <v>43</v>
      </c>
      <c r="F528" s="78" t="s">
        <v>0</v>
      </c>
      <c r="G528" s="2" t="s">
        <v>45</v>
      </c>
      <c r="H528" s="88"/>
      <c r="I528" s="2" t="s">
        <v>48</v>
      </c>
      <c r="K528" s="2" t="s">
        <v>121</v>
      </c>
      <c r="L528" t="s">
        <v>0</v>
      </c>
      <c r="M528" s="2" t="s">
        <v>127</v>
      </c>
      <c r="O528">
        <v>4</v>
      </c>
      <c r="P528" s="1" t="s">
        <v>1</v>
      </c>
      <c r="Q528">
        <v>1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x14ac:dyDescent="0.2">
      <c r="A529" s="198">
        <v>522</v>
      </c>
      <c r="B529" s="65">
        <v>33</v>
      </c>
      <c r="C529">
        <v>10</v>
      </c>
      <c r="D529" s="197">
        <v>31045</v>
      </c>
      <c r="E529" s="2" t="s">
        <v>43</v>
      </c>
      <c r="F529" s="78" t="s">
        <v>0</v>
      </c>
      <c r="G529" s="2" t="s">
        <v>45</v>
      </c>
      <c r="H529" s="88">
        <v>0</v>
      </c>
      <c r="I529" s="2" t="s">
        <v>48</v>
      </c>
      <c r="K529" s="2" t="s">
        <v>116</v>
      </c>
      <c r="L529" t="s">
        <v>0</v>
      </c>
      <c r="M529" s="2" t="s">
        <v>104</v>
      </c>
      <c r="O529">
        <v>6</v>
      </c>
      <c r="P529" s="1" t="s">
        <v>1</v>
      </c>
      <c r="Q529">
        <v>8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x14ac:dyDescent="0.2">
      <c r="A530" s="198">
        <v>523</v>
      </c>
      <c r="B530" s="65">
        <v>33</v>
      </c>
      <c r="C530">
        <v>11</v>
      </c>
      <c r="D530" s="197">
        <v>31045</v>
      </c>
      <c r="E530" s="2" t="s">
        <v>43</v>
      </c>
      <c r="F530" s="78" t="s">
        <v>0</v>
      </c>
      <c r="G530" s="2" t="s">
        <v>45</v>
      </c>
      <c r="H530" s="88"/>
      <c r="I530" s="2" t="s">
        <v>48</v>
      </c>
      <c r="K530" s="2" t="s">
        <v>122</v>
      </c>
      <c r="L530" t="s">
        <v>0</v>
      </c>
      <c r="M530" s="2" t="s">
        <v>102</v>
      </c>
      <c r="O530">
        <v>6</v>
      </c>
      <c r="P530" s="1" t="s">
        <v>1</v>
      </c>
      <c r="Q530">
        <v>1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x14ac:dyDescent="0.2">
      <c r="A531" s="198">
        <v>524</v>
      </c>
      <c r="B531" s="65">
        <v>33</v>
      </c>
      <c r="C531">
        <v>12</v>
      </c>
      <c r="D531" s="197">
        <v>31045</v>
      </c>
      <c r="E531" s="2" t="s">
        <v>43</v>
      </c>
      <c r="F531" s="78" t="s">
        <v>0</v>
      </c>
      <c r="G531" s="2" t="s">
        <v>45</v>
      </c>
      <c r="H531" s="88"/>
      <c r="I531" s="2" t="s">
        <v>48</v>
      </c>
      <c r="K531" s="2" t="s">
        <v>120</v>
      </c>
      <c r="L531" t="s">
        <v>0</v>
      </c>
      <c r="M531" s="2" t="s">
        <v>105</v>
      </c>
      <c r="O531">
        <v>5</v>
      </c>
      <c r="P531" s="1" t="s">
        <v>1</v>
      </c>
      <c r="Q531">
        <v>3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x14ac:dyDescent="0.2">
      <c r="A532" s="198">
        <v>525</v>
      </c>
      <c r="B532" s="65">
        <v>33</v>
      </c>
      <c r="C532">
        <v>13</v>
      </c>
      <c r="D532" s="197">
        <v>31045</v>
      </c>
      <c r="E532" s="2" t="s">
        <v>43</v>
      </c>
      <c r="F532" s="78" t="s">
        <v>0</v>
      </c>
      <c r="G532" s="2" t="s">
        <v>45</v>
      </c>
      <c r="H532" s="88">
        <v>0</v>
      </c>
      <c r="I532" s="2" t="s">
        <v>48</v>
      </c>
      <c r="K532" s="2" t="s">
        <v>120</v>
      </c>
      <c r="L532" t="s">
        <v>0</v>
      </c>
      <c r="M532" s="2" t="s">
        <v>127</v>
      </c>
      <c r="O532">
        <v>1</v>
      </c>
      <c r="P532" s="1" t="s">
        <v>1</v>
      </c>
      <c r="Q532">
        <v>6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x14ac:dyDescent="0.2">
      <c r="A533" s="198">
        <v>526</v>
      </c>
      <c r="B533" s="65">
        <v>33</v>
      </c>
      <c r="C533">
        <v>14</v>
      </c>
      <c r="D533" s="197">
        <v>31045</v>
      </c>
      <c r="E533" s="2" t="s">
        <v>43</v>
      </c>
      <c r="F533" s="78" t="s">
        <v>0</v>
      </c>
      <c r="G533" s="2" t="s">
        <v>45</v>
      </c>
      <c r="H533" s="88">
        <v>0</v>
      </c>
      <c r="I533" s="2" t="s">
        <v>48</v>
      </c>
      <c r="K533" s="2" t="s">
        <v>121</v>
      </c>
      <c r="L533" t="s">
        <v>0</v>
      </c>
      <c r="M533" s="2" t="s">
        <v>104</v>
      </c>
      <c r="O533">
        <v>3</v>
      </c>
      <c r="P533" s="1" t="s">
        <v>1</v>
      </c>
      <c r="Q533">
        <v>10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x14ac:dyDescent="0.2">
      <c r="A534" s="198">
        <v>527</v>
      </c>
      <c r="B534" s="65">
        <v>33</v>
      </c>
      <c r="C534">
        <v>15</v>
      </c>
      <c r="D534" s="197">
        <v>31045</v>
      </c>
      <c r="E534" s="2" t="s">
        <v>43</v>
      </c>
      <c r="F534" s="78" t="s">
        <v>0</v>
      </c>
      <c r="G534" s="2" t="s">
        <v>45</v>
      </c>
      <c r="H534" s="88">
        <v>0</v>
      </c>
      <c r="I534" s="2" t="s">
        <v>48</v>
      </c>
      <c r="K534" s="2" t="s">
        <v>116</v>
      </c>
      <c r="L534" t="s">
        <v>0</v>
      </c>
      <c r="M534" s="2" t="s">
        <v>102</v>
      </c>
      <c r="O534">
        <v>0</v>
      </c>
      <c r="P534" s="1" t="s">
        <v>1</v>
      </c>
      <c r="Q534">
        <v>6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x14ac:dyDescent="0.2">
      <c r="A535" s="198">
        <v>528</v>
      </c>
      <c r="B535" s="65">
        <v>33</v>
      </c>
      <c r="C535">
        <v>16</v>
      </c>
      <c r="D535" s="197">
        <v>31045</v>
      </c>
      <c r="E535" s="2" t="s">
        <v>43</v>
      </c>
      <c r="F535" s="78" t="s">
        <v>0</v>
      </c>
      <c r="G535" s="2" t="s">
        <v>45</v>
      </c>
      <c r="H535" s="88">
        <v>0</v>
      </c>
      <c r="I535" s="2" t="s">
        <v>48</v>
      </c>
      <c r="K535" s="2" t="s">
        <v>122</v>
      </c>
      <c r="L535" t="s">
        <v>0</v>
      </c>
      <c r="M535" s="2" t="s">
        <v>105</v>
      </c>
      <c r="O535">
        <v>4</v>
      </c>
      <c r="P535" s="1" t="s">
        <v>1</v>
      </c>
      <c r="Q535">
        <v>5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x14ac:dyDescent="0.2">
      <c r="A536" s="198">
        <v>529</v>
      </c>
      <c r="B536" s="65">
        <v>34</v>
      </c>
      <c r="C536">
        <v>1</v>
      </c>
      <c r="D536" s="197">
        <v>31062</v>
      </c>
      <c r="E536" s="2" t="s">
        <v>35</v>
      </c>
      <c r="F536" s="78" t="s">
        <v>0</v>
      </c>
      <c r="G536" s="2" t="s">
        <v>47</v>
      </c>
      <c r="H536" s="88"/>
      <c r="I536" s="2" t="s">
        <v>48</v>
      </c>
      <c r="K536" s="2" t="s">
        <v>66</v>
      </c>
      <c r="L536" t="s">
        <v>0</v>
      </c>
      <c r="M536" s="2" t="s">
        <v>123</v>
      </c>
      <c r="O536">
        <v>6</v>
      </c>
      <c r="P536" s="1" t="s">
        <v>1</v>
      </c>
      <c r="Q536">
        <v>4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x14ac:dyDescent="0.2">
      <c r="A537" s="198">
        <v>530</v>
      </c>
      <c r="B537" s="65">
        <v>34</v>
      </c>
      <c r="C537">
        <v>2</v>
      </c>
      <c r="D537" s="197">
        <v>31062</v>
      </c>
      <c r="E537" s="2" t="s">
        <v>35</v>
      </c>
      <c r="F537" s="78" t="s">
        <v>0</v>
      </c>
      <c r="G537" s="2" t="s">
        <v>47</v>
      </c>
      <c r="H537" s="88"/>
      <c r="I537" s="2" t="s">
        <v>48</v>
      </c>
      <c r="K537" s="2" t="s">
        <v>146</v>
      </c>
      <c r="L537" t="s">
        <v>0</v>
      </c>
      <c r="M537" s="2" t="s">
        <v>78</v>
      </c>
      <c r="O537">
        <v>6</v>
      </c>
      <c r="P537" s="1" t="s">
        <v>1</v>
      </c>
      <c r="Q537">
        <v>6</v>
      </c>
      <c r="S537">
        <f t="shared" ref="S537:S552" si="99">IF(O537&gt;Q537,1,0)</f>
        <v>0</v>
      </c>
      <c r="T537">
        <f t="shared" ref="T537:T552" si="100">IF(ISNUMBER(Q537),IF(O537=Q537,1,0),0)</f>
        <v>1</v>
      </c>
      <c r="U537">
        <f t="shared" ref="U537:U552" si="101">IF(O537&lt;Q537,1,0)</f>
        <v>0</v>
      </c>
    </row>
    <row r="538" spans="1:21" x14ac:dyDescent="0.2">
      <c r="A538" s="198">
        <v>531</v>
      </c>
      <c r="B538" s="65">
        <v>34</v>
      </c>
      <c r="C538">
        <v>3</v>
      </c>
      <c r="D538" s="197">
        <v>31062</v>
      </c>
      <c r="E538" s="2" t="s">
        <v>35</v>
      </c>
      <c r="F538" s="78" t="s">
        <v>0</v>
      </c>
      <c r="G538" s="2" t="s">
        <v>47</v>
      </c>
      <c r="H538" s="88"/>
      <c r="I538" s="2" t="s">
        <v>48</v>
      </c>
      <c r="K538" s="2" t="s">
        <v>68</v>
      </c>
      <c r="L538" t="s">
        <v>0</v>
      </c>
      <c r="M538" s="2" t="s">
        <v>79</v>
      </c>
      <c r="O538">
        <v>4</v>
      </c>
      <c r="P538" s="1" t="s">
        <v>1</v>
      </c>
      <c r="Q538">
        <v>4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x14ac:dyDescent="0.2">
      <c r="A539" s="198">
        <v>532</v>
      </c>
      <c r="B539" s="65">
        <v>34</v>
      </c>
      <c r="C539">
        <v>4</v>
      </c>
      <c r="D539" s="197">
        <v>31062</v>
      </c>
      <c r="E539" s="2" t="s">
        <v>35</v>
      </c>
      <c r="F539" s="78" t="s">
        <v>0</v>
      </c>
      <c r="G539" s="2" t="s">
        <v>47</v>
      </c>
      <c r="H539" s="88"/>
      <c r="I539" s="2" t="s">
        <v>48</v>
      </c>
      <c r="K539" s="2" t="s">
        <v>69</v>
      </c>
      <c r="L539" t="s">
        <v>0</v>
      </c>
      <c r="M539" s="2" t="s">
        <v>81</v>
      </c>
      <c r="O539">
        <v>3</v>
      </c>
      <c r="P539" s="1" t="s">
        <v>1</v>
      </c>
      <c r="Q539">
        <v>3</v>
      </c>
      <c r="S539">
        <f t="shared" si="99"/>
        <v>0</v>
      </c>
      <c r="T539">
        <f t="shared" si="100"/>
        <v>1</v>
      </c>
      <c r="U539">
        <f t="shared" si="101"/>
        <v>0</v>
      </c>
    </row>
    <row r="540" spans="1:21" x14ac:dyDescent="0.2">
      <c r="A540" s="198">
        <v>533</v>
      </c>
      <c r="B540" s="65">
        <v>34</v>
      </c>
      <c r="C540">
        <v>5</v>
      </c>
      <c r="D540" s="197">
        <v>31062</v>
      </c>
      <c r="E540" s="2" t="s">
        <v>35</v>
      </c>
      <c r="F540" s="78" t="s">
        <v>0</v>
      </c>
      <c r="G540" s="2" t="s">
        <v>47</v>
      </c>
      <c r="H540" s="88"/>
      <c r="I540" s="2" t="s">
        <v>48</v>
      </c>
      <c r="K540" s="2" t="s">
        <v>146</v>
      </c>
      <c r="L540" t="s">
        <v>0</v>
      </c>
      <c r="M540" s="2" t="s">
        <v>123</v>
      </c>
      <c r="O540">
        <v>4</v>
      </c>
      <c r="P540" s="1" t="s">
        <v>1</v>
      </c>
      <c r="Q540">
        <v>2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x14ac:dyDescent="0.2">
      <c r="A541" s="198">
        <v>534</v>
      </c>
      <c r="B541" s="65">
        <v>34</v>
      </c>
      <c r="C541">
        <v>6</v>
      </c>
      <c r="D541" s="197">
        <v>31062</v>
      </c>
      <c r="E541" s="2" t="s">
        <v>35</v>
      </c>
      <c r="F541" s="78" t="s">
        <v>0</v>
      </c>
      <c r="G541" s="2" t="s">
        <v>47</v>
      </c>
      <c r="H541" s="88">
        <v>0</v>
      </c>
      <c r="I541" s="2" t="s">
        <v>48</v>
      </c>
      <c r="K541" s="2" t="s">
        <v>68</v>
      </c>
      <c r="L541" t="s">
        <v>0</v>
      </c>
      <c r="M541" s="2" t="s">
        <v>78</v>
      </c>
      <c r="O541">
        <v>6</v>
      </c>
      <c r="P541" s="1" t="s">
        <v>1</v>
      </c>
      <c r="Q541">
        <v>9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x14ac:dyDescent="0.2">
      <c r="A542" s="198">
        <v>535</v>
      </c>
      <c r="B542" s="65">
        <v>34</v>
      </c>
      <c r="C542">
        <v>7</v>
      </c>
      <c r="D542" s="197">
        <v>31062</v>
      </c>
      <c r="E542" s="2" t="s">
        <v>35</v>
      </c>
      <c r="F542" s="78" t="s">
        <v>0</v>
      </c>
      <c r="G542" s="2" t="s">
        <v>47</v>
      </c>
      <c r="H542" s="88">
        <v>0</v>
      </c>
      <c r="I542" s="2" t="s">
        <v>48</v>
      </c>
      <c r="K542" s="2" t="s">
        <v>69</v>
      </c>
      <c r="L542" t="s">
        <v>0</v>
      </c>
      <c r="M542" s="2" t="s">
        <v>79</v>
      </c>
      <c r="O542">
        <v>2</v>
      </c>
      <c r="P542" s="1" t="s">
        <v>1</v>
      </c>
      <c r="Q542">
        <v>9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x14ac:dyDescent="0.2">
      <c r="A543" s="198">
        <v>536</v>
      </c>
      <c r="B543" s="65">
        <v>34</v>
      </c>
      <c r="C543">
        <v>8</v>
      </c>
      <c r="D543" s="197">
        <v>31062</v>
      </c>
      <c r="E543" s="2" t="s">
        <v>35</v>
      </c>
      <c r="F543" s="78" t="s">
        <v>0</v>
      </c>
      <c r="G543" s="2" t="s">
        <v>47</v>
      </c>
      <c r="H543" s="88">
        <v>0</v>
      </c>
      <c r="I543" s="2" t="s">
        <v>48</v>
      </c>
      <c r="K543" s="2" t="s">
        <v>66</v>
      </c>
      <c r="L543" t="s">
        <v>0</v>
      </c>
      <c r="M543" s="2" t="s">
        <v>81</v>
      </c>
      <c r="O543">
        <v>3</v>
      </c>
      <c r="P543" s="1" t="s">
        <v>1</v>
      </c>
      <c r="Q543">
        <v>8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x14ac:dyDescent="0.2">
      <c r="A544" s="198">
        <v>537</v>
      </c>
      <c r="B544" s="65">
        <v>34</v>
      </c>
      <c r="C544">
        <v>9</v>
      </c>
      <c r="D544" s="197">
        <v>31062</v>
      </c>
      <c r="E544" s="2" t="s">
        <v>35</v>
      </c>
      <c r="F544" s="78" t="s">
        <v>0</v>
      </c>
      <c r="G544" s="2" t="s">
        <v>47</v>
      </c>
      <c r="H544" s="88"/>
      <c r="I544" s="2" t="s">
        <v>48</v>
      </c>
      <c r="K544" s="2" t="s">
        <v>69</v>
      </c>
      <c r="L544" t="s">
        <v>0</v>
      </c>
      <c r="M544" s="2" t="s">
        <v>78</v>
      </c>
      <c r="O544">
        <v>8</v>
      </c>
      <c r="P544" s="1" t="s">
        <v>1</v>
      </c>
      <c r="Q544">
        <v>4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x14ac:dyDescent="0.2">
      <c r="A545" s="198">
        <v>538</v>
      </c>
      <c r="B545" s="65">
        <v>34</v>
      </c>
      <c r="C545">
        <v>10</v>
      </c>
      <c r="D545" s="197">
        <v>31062</v>
      </c>
      <c r="E545" s="2" t="s">
        <v>35</v>
      </c>
      <c r="F545" s="78" t="s">
        <v>0</v>
      </c>
      <c r="G545" s="2" t="s">
        <v>47</v>
      </c>
      <c r="H545" s="88"/>
      <c r="I545" s="2" t="s">
        <v>48</v>
      </c>
      <c r="K545" s="2" t="s">
        <v>68</v>
      </c>
      <c r="L545" t="s">
        <v>0</v>
      </c>
      <c r="M545" s="2" t="s">
        <v>123</v>
      </c>
      <c r="O545">
        <v>10</v>
      </c>
      <c r="P545" s="1" t="s">
        <v>1</v>
      </c>
      <c r="Q545">
        <v>3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x14ac:dyDescent="0.2">
      <c r="A546" s="198">
        <v>539</v>
      </c>
      <c r="B546" s="65">
        <v>34</v>
      </c>
      <c r="C546">
        <v>11</v>
      </c>
      <c r="D546" s="197">
        <v>31062</v>
      </c>
      <c r="E546" s="2" t="s">
        <v>35</v>
      </c>
      <c r="F546" s="78" t="s">
        <v>0</v>
      </c>
      <c r="G546" s="2" t="s">
        <v>47</v>
      </c>
      <c r="H546" s="88"/>
      <c r="I546" s="2" t="s">
        <v>48</v>
      </c>
      <c r="K546" s="2" t="s">
        <v>146</v>
      </c>
      <c r="L546" t="s">
        <v>0</v>
      </c>
      <c r="M546" s="2" t="s">
        <v>81</v>
      </c>
      <c r="O546">
        <v>6</v>
      </c>
      <c r="P546" s="1" t="s">
        <v>1</v>
      </c>
      <c r="Q546">
        <v>4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x14ac:dyDescent="0.2">
      <c r="A547" s="198">
        <v>540</v>
      </c>
      <c r="B547" s="65">
        <v>34</v>
      </c>
      <c r="C547">
        <v>12</v>
      </c>
      <c r="D547" s="197">
        <v>31062</v>
      </c>
      <c r="E547" s="2" t="s">
        <v>35</v>
      </c>
      <c r="F547" s="78" t="s">
        <v>0</v>
      </c>
      <c r="G547" s="2" t="s">
        <v>47</v>
      </c>
      <c r="H547" s="88"/>
      <c r="I547" s="2" t="s">
        <v>48</v>
      </c>
      <c r="K547" s="2" t="s">
        <v>66</v>
      </c>
      <c r="L547" t="s">
        <v>0</v>
      </c>
      <c r="M547" s="2" t="s">
        <v>79</v>
      </c>
      <c r="O547">
        <v>4</v>
      </c>
      <c r="P547" s="1" t="s">
        <v>1</v>
      </c>
      <c r="Q547">
        <v>1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x14ac:dyDescent="0.2">
      <c r="A548" s="198">
        <v>541</v>
      </c>
      <c r="B548" s="65">
        <v>34</v>
      </c>
      <c r="C548">
        <v>13</v>
      </c>
      <c r="D548" s="197">
        <v>31062</v>
      </c>
      <c r="E548" s="2" t="s">
        <v>35</v>
      </c>
      <c r="F548" s="78" t="s">
        <v>0</v>
      </c>
      <c r="G548" s="2" t="s">
        <v>47</v>
      </c>
      <c r="H548" s="88">
        <v>0</v>
      </c>
      <c r="I548" s="2" t="s">
        <v>48</v>
      </c>
      <c r="K548" s="2" t="s">
        <v>66</v>
      </c>
      <c r="L548" t="s">
        <v>0</v>
      </c>
      <c r="M548" s="2" t="s">
        <v>78</v>
      </c>
      <c r="O548">
        <v>5</v>
      </c>
      <c r="P548" s="1" t="s">
        <v>1</v>
      </c>
      <c r="Q548">
        <v>8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x14ac:dyDescent="0.2">
      <c r="A549" s="198">
        <v>542</v>
      </c>
      <c r="B549" s="65">
        <v>34</v>
      </c>
      <c r="C549">
        <v>14</v>
      </c>
      <c r="D549" s="197">
        <v>31062</v>
      </c>
      <c r="E549" s="2" t="s">
        <v>35</v>
      </c>
      <c r="F549" s="78" t="s">
        <v>0</v>
      </c>
      <c r="G549" s="2" t="s">
        <v>47</v>
      </c>
      <c r="H549" s="88"/>
      <c r="I549" s="2" t="s">
        <v>48</v>
      </c>
      <c r="K549" s="2" t="s">
        <v>69</v>
      </c>
      <c r="L549" t="s">
        <v>0</v>
      </c>
      <c r="M549" s="2" t="s">
        <v>123</v>
      </c>
      <c r="O549">
        <v>9</v>
      </c>
      <c r="P549" s="1" t="s">
        <v>1</v>
      </c>
      <c r="Q549">
        <v>1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x14ac:dyDescent="0.2">
      <c r="A550" s="198">
        <v>543</v>
      </c>
      <c r="B550" s="65">
        <v>34</v>
      </c>
      <c r="C550">
        <v>15</v>
      </c>
      <c r="D550" s="197">
        <v>31062</v>
      </c>
      <c r="E550" s="2" t="s">
        <v>35</v>
      </c>
      <c r="F550" s="78" t="s">
        <v>0</v>
      </c>
      <c r="G550" s="2" t="s">
        <v>47</v>
      </c>
      <c r="H550" s="88"/>
      <c r="I550" s="2" t="s">
        <v>48</v>
      </c>
      <c r="K550" s="2" t="s">
        <v>68</v>
      </c>
      <c r="L550" t="s">
        <v>0</v>
      </c>
      <c r="M550" s="2" t="s">
        <v>81</v>
      </c>
      <c r="O550">
        <v>3</v>
      </c>
      <c r="P550" s="1" t="s">
        <v>1</v>
      </c>
      <c r="Q550">
        <v>2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x14ac:dyDescent="0.2">
      <c r="A551" s="198">
        <v>544</v>
      </c>
      <c r="B551" s="65">
        <v>34</v>
      </c>
      <c r="C551">
        <v>16</v>
      </c>
      <c r="D551" s="197">
        <v>31062</v>
      </c>
      <c r="E551" s="2" t="s">
        <v>35</v>
      </c>
      <c r="F551" s="78" t="s">
        <v>0</v>
      </c>
      <c r="G551" s="2" t="s">
        <v>47</v>
      </c>
      <c r="H551" s="88"/>
      <c r="I551" s="2" t="s">
        <v>48</v>
      </c>
      <c r="K551" s="2" t="s">
        <v>146</v>
      </c>
      <c r="L551" t="s">
        <v>0</v>
      </c>
      <c r="M551" s="2" t="s">
        <v>79</v>
      </c>
      <c r="O551">
        <v>8</v>
      </c>
      <c r="P551" s="1" t="s">
        <v>1</v>
      </c>
      <c r="Q551">
        <v>4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x14ac:dyDescent="0.2">
      <c r="A552" s="198">
        <v>545</v>
      </c>
      <c r="B552" s="65">
        <v>35</v>
      </c>
      <c r="C552">
        <v>1</v>
      </c>
      <c r="D552" s="197">
        <v>31062</v>
      </c>
      <c r="E552" s="2" t="s">
        <v>34</v>
      </c>
      <c r="F552" s="78" t="s">
        <v>0</v>
      </c>
      <c r="G552" s="2" t="s">
        <v>47</v>
      </c>
      <c r="H552" s="88"/>
      <c r="I552" s="2" t="s">
        <v>48</v>
      </c>
      <c r="K552" s="2" t="s">
        <v>63</v>
      </c>
      <c r="L552" t="s">
        <v>0</v>
      </c>
      <c r="M552" s="2" t="s">
        <v>123</v>
      </c>
      <c r="O552">
        <v>11</v>
      </c>
      <c r="P552" s="1" t="s">
        <v>1</v>
      </c>
      <c r="Q552">
        <v>4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x14ac:dyDescent="0.2">
      <c r="A553" s="198">
        <v>546</v>
      </c>
      <c r="B553" s="65">
        <v>35</v>
      </c>
      <c r="C553">
        <v>2</v>
      </c>
      <c r="D553" s="197">
        <v>31062</v>
      </c>
      <c r="E553" s="2" t="s">
        <v>34</v>
      </c>
      <c r="F553" s="78" t="s">
        <v>0</v>
      </c>
      <c r="G553" s="2" t="s">
        <v>47</v>
      </c>
      <c r="H553" s="88"/>
      <c r="I553" s="2" t="s">
        <v>48</v>
      </c>
      <c r="K553" s="2" t="s">
        <v>65</v>
      </c>
      <c r="L553" t="s">
        <v>0</v>
      </c>
      <c r="M553" s="2" t="s">
        <v>78</v>
      </c>
      <c r="O553">
        <v>12</v>
      </c>
      <c r="P553" s="1" t="s">
        <v>1</v>
      </c>
      <c r="Q553">
        <v>2</v>
      </c>
      <c r="S553">
        <f t="shared" ref="S553:S568" si="102">IF(O553&gt;Q553,1,0)</f>
        <v>1</v>
      </c>
      <c r="T553">
        <f t="shared" ref="T553:T568" si="103">IF(ISNUMBER(Q553),IF(O553=Q553,1,0),0)</f>
        <v>0</v>
      </c>
      <c r="U553">
        <f t="shared" ref="U553:U568" si="104">IF(O553&lt;Q553,1,0)</f>
        <v>0</v>
      </c>
    </row>
    <row r="554" spans="1:21" x14ac:dyDescent="0.2">
      <c r="A554" s="198">
        <v>547</v>
      </c>
      <c r="B554" s="65">
        <v>35</v>
      </c>
      <c r="C554">
        <v>3</v>
      </c>
      <c r="D554" s="197">
        <v>31062</v>
      </c>
      <c r="E554" s="2" t="s">
        <v>34</v>
      </c>
      <c r="F554" s="78" t="s">
        <v>0</v>
      </c>
      <c r="G554" s="2" t="s">
        <v>47</v>
      </c>
      <c r="H554" s="88"/>
      <c r="I554" s="2" t="s">
        <v>48</v>
      </c>
      <c r="K554" s="2" t="s">
        <v>64</v>
      </c>
      <c r="L554" t="s">
        <v>0</v>
      </c>
      <c r="M554" s="2" t="s">
        <v>79</v>
      </c>
      <c r="O554">
        <v>12</v>
      </c>
      <c r="P554" s="1" t="s">
        <v>1</v>
      </c>
      <c r="Q554">
        <v>2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x14ac:dyDescent="0.2">
      <c r="A555" s="198">
        <v>548</v>
      </c>
      <c r="B555" s="65">
        <v>35</v>
      </c>
      <c r="C555">
        <v>4</v>
      </c>
      <c r="D555" s="197">
        <v>31062</v>
      </c>
      <c r="E555" s="2" t="s">
        <v>34</v>
      </c>
      <c r="F555" s="78" t="s">
        <v>0</v>
      </c>
      <c r="G555" s="2" t="s">
        <v>47</v>
      </c>
      <c r="H555" s="88"/>
      <c r="I555" s="2" t="s">
        <v>48</v>
      </c>
      <c r="K555" s="2" t="s">
        <v>62</v>
      </c>
      <c r="L555" t="s">
        <v>0</v>
      </c>
      <c r="M555" s="2" t="s">
        <v>81</v>
      </c>
      <c r="O555">
        <v>7</v>
      </c>
      <c r="P555" s="1" t="s">
        <v>1</v>
      </c>
      <c r="Q555">
        <v>2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x14ac:dyDescent="0.2">
      <c r="A556" s="198">
        <v>549</v>
      </c>
      <c r="B556" s="65">
        <v>35</v>
      </c>
      <c r="C556">
        <v>5</v>
      </c>
      <c r="D556" s="197">
        <v>31062</v>
      </c>
      <c r="E556" s="2" t="s">
        <v>34</v>
      </c>
      <c r="F556" s="78" t="s">
        <v>0</v>
      </c>
      <c r="G556" s="2" t="s">
        <v>47</v>
      </c>
      <c r="H556" s="88"/>
      <c r="I556" s="2" t="s">
        <v>48</v>
      </c>
      <c r="K556" s="2" t="s">
        <v>65</v>
      </c>
      <c r="L556" t="s">
        <v>0</v>
      </c>
      <c r="M556" s="2" t="s">
        <v>123</v>
      </c>
      <c r="O556">
        <v>11</v>
      </c>
      <c r="P556" s="1" t="s">
        <v>1</v>
      </c>
      <c r="Q556">
        <v>1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x14ac:dyDescent="0.2">
      <c r="A557" s="198">
        <v>550</v>
      </c>
      <c r="B557" s="65">
        <v>35</v>
      </c>
      <c r="C557">
        <v>6</v>
      </c>
      <c r="D557" s="197">
        <v>31062</v>
      </c>
      <c r="E557" s="2" t="s">
        <v>34</v>
      </c>
      <c r="F557" s="78" t="s">
        <v>0</v>
      </c>
      <c r="G557" s="2" t="s">
        <v>47</v>
      </c>
      <c r="H557" s="88"/>
      <c r="I557" s="2" t="s">
        <v>48</v>
      </c>
      <c r="K557" s="2" t="s">
        <v>64</v>
      </c>
      <c r="L557" t="s">
        <v>0</v>
      </c>
      <c r="M557" s="2" t="s">
        <v>78</v>
      </c>
      <c r="O557">
        <v>9</v>
      </c>
      <c r="P557" s="1" t="s">
        <v>1</v>
      </c>
      <c r="Q557">
        <v>5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x14ac:dyDescent="0.2">
      <c r="A558" s="198">
        <v>551</v>
      </c>
      <c r="B558" s="65">
        <v>35</v>
      </c>
      <c r="C558">
        <v>7</v>
      </c>
      <c r="D558" s="197">
        <v>31062</v>
      </c>
      <c r="E558" s="2" t="s">
        <v>34</v>
      </c>
      <c r="F558" s="78" t="s">
        <v>0</v>
      </c>
      <c r="G558" s="2" t="s">
        <v>47</v>
      </c>
      <c r="H558" s="88"/>
      <c r="I558" s="2" t="s">
        <v>48</v>
      </c>
      <c r="K558" s="2" t="s">
        <v>62</v>
      </c>
      <c r="L558" t="s">
        <v>0</v>
      </c>
      <c r="M558" s="2" t="s">
        <v>79</v>
      </c>
      <c r="O558">
        <v>9</v>
      </c>
      <c r="P558" s="1" t="s">
        <v>1</v>
      </c>
      <c r="Q558">
        <v>4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x14ac:dyDescent="0.2">
      <c r="A559" s="198">
        <v>552</v>
      </c>
      <c r="B559" s="65">
        <v>35</v>
      </c>
      <c r="C559">
        <v>8</v>
      </c>
      <c r="D559" s="197">
        <v>31062</v>
      </c>
      <c r="E559" s="2" t="s">
        <v>34</v>
      </c>
      <c r="F559" s="78" t="s">
        <v>0</v>
      </c>
      <c r="G559" s="2" t="s">
        <v>47</v>
      </c>
      <c r="H559" s="88"/>
      <c r="I559" s="2" t="s">
        <v>48</v>
      </c>
      <c r="K559" s="2" t="s">
        <v>63</v>
      </c>
      <c r="L559" t="s">
        <v>0</v>
      </c>
      <c r="M559" s="2" t="s">
        <v>81</v>
      </c>
      <c r="O559">
        <v>6</v>
      </c>
      <c r="P559" s="1" t="s">
        <v>1</v>
      </c>
      <c r="Q559">
        <v>3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x14ac:dyDescent="0.2">
      <c r="A560" s="198">
        <v>553</v>
      </c>
      <c r="B560" s="65">
        <v>35</v>
      </c>
      <c r="C560">
        <v>9</v>
      </c>
      <c r="D560" s="197">
        <v>31062</v>
      </c>
      <c r="E560" s="2" t="s">
        <v>34</v>
      </c>
      <c r="F560" s="78" t="s">
        <v>0</v>
      </c>
      <c r="G560" s="2" t="s">
        <v>47</v>
      </c>
      <c r="H560" s="88"/>
      <c r="I560" s="2" t="s">
        <v>48</v>
      </c>
      <c r="K560" s="2" t="s">
        <v>62</v>
      </c>
      <c r="L560" t="s">
        <v>0</v>
      </c>
      <c r="M560" s="2" t="s">
        <v>78</v>
      </c>
      <c r="O560">
        <v>10</v>
      </c>
      <c r="P560" s="1" t="s">
        <v>1</v>
      </c>
      <c r="Q560">
        <v>2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x14ac:dyDescent="0.2">
      <c r="A561" s="198">
        <v>554</v>
      </c>
      <c r="B561" s="65">
        <v>35</v>
      </c>
      <c r="C561">
        <v>10</v>
      </c>
      <c r="D561" s="197">
        <v>31062</v>
      </c>
      <c r="E561" s="2" t="s">
        <v>34</v>
      </c>
      <c r="F561" s="78" t="s">
        <v>0</v>
      </c>
      <c r="G561" s="2" t="s">
        <v>47</v>
      </c>
      <c r="H561" s="88"/>
      <c r="I561" s="2" t="s">
        <v>48</v>
      </c>
      <c r="K561" s="2" t="s">
        <v>64</v>
      </c>
      <c r="L561" t="s">
        <v>0</v>
      </c>
      <c r="M561" s="2" t="s">
        <v>123</v>
      </c>
      <c r="O561">
        <v>10</v>
      </c>
      <c r="P561" s="1" t="s">
        <v>1</v>
      </c>
      <c r="Q561">
        <v>1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x14ac:dyDescent="0.2">
      <c r="A562" s="198">
        <v>555</v>
      </c>
      <c r="B562" s="65">
        <v>35</v>
      </c>
      <c r="C562">
        <v>11</v>
      </c>
      <c r="D562" s="197">
        <v>31062</v>
      </c>
      <c r="E562" s="2" t="s">
        <v>34</v>
      </c>
      <c r="F562" s="78" t="s">
        <v>0</v>
      </c>
      <c r="G562" s="2" t="s">
        <v>47</v>
      </c>
      <c r="H562" s="88"/>
      <c r="I562" s="2" t="s">
        <v>48</v>
      </c>
      <c r="K562" s="2" t="s">
        <v>65</v>
      </c>
      <c r="L562" t="s">
        <v>0</v>
      </c>
      <c r="M562" s="2" t="s">
        <v>81</v>
      </c>
      <c r="O562">
        <v>6</v>
      </c>
      <c r="P562" s="1" t="s">
        <v>1</v>
      </c>
      <c r="Q562">
        <v>2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x14ac:dyDescent="0.2">
      <c r="A563" s="198">
        <v>556</v>
      </c>
      <c r="B563" s="65">
        <v>35</v>
      </c>
      <c r="C563">
        <v>12</v>
      </c>
      <c r="D563" s="197">
        <v>31062</v>
      </c>
      <c r="E563" s="2" t="s">
        <v>34</v>
      </c>
      <c r="F563" s="78" t="s">
        <v>0</v>
      </c>
      <c r="G563" s="2" t="s">
        <v>47</v>
      </c>
      <c r="H563" s="88"/>
      <c r="I563" s="2" t="s">
        <v>48</v>
      </c>
      <c r="K563" s="2" t="s">
        <v>63</v>
      </c>
      <c r="L563" t="s">
        <v>0</v>
      </c>
      <c r="M563" s="2" t="s">
        <v>79</v>
      </c>
      <c r="O563">
        <v>9</v>
      </c>
      <c r="P563" s="1" t="s">
        <v>1</v>
      </c>
      <c r="Q563">
        <v>4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x14ac:dyDescent="0.2">
      <c r="A564" s="198">
        <v>557</v>
      </c>
      <c r="B564" s="65">
        <v>35</v>
      </c>
      <c r="C564">
        <v>13</v>
      </c>
      <c r="D564" s="197">
        <v>31062</v>
      </c>
      <c r="E564" s="2" t="s">
        <v>34</v>
      </c>
      <c r="F564" s="78" t="s">
        <v>0</v>
      </c>
      <c r="G564" s="2" t="s">
        <v>47</v>
      </c>
      <c r="H564" s="88"/>
      <c r="I564" s="2" t="s">
        <v>48</v>
      </c>
      <c r="K564" s="2" t="s">
        <v>63</v>
      </c>
      <c r="L564" t="s">
        <v>0</v>
      </c>
      <c r="M564" s="2" t="s">
        <v>78</v>
      </c>
      <c r="O564">
        <v>15</v>
      </c>
      <c r="P564" s="1" t="s">
        <v>1</v>
      </c>
      <c r="Q564">
        <v>8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x14ac:dyDescent="0.2">
      <c r="A565" s="198">
        <v>558</v>
      </c>
      <c r="B565" s="65">
        <v>35</v>
      </c>
      <c r="C565">
        <v>14</v>
      </c>
      <c r="D565" s="197">
        <v>31062</v>
      </c>
      <c r="E565" s="2" t="s">
        <v>34</v>
      </c>
      <c r="F565" s="78" t="s">
        <v>0</v>
      </c>
      <c r="G565" s="2" t="s">
        <v>47</v>
      </c>
      <c r="H565" s="88"/>
      <c r="I565" s="2" t="s">
        <v>48</v>
      </c>
      <c r="K565" s="2" t="s">
        <v>62</v>
      </c>
      <c r="L565" t="s">
        <v>0</v>
      </c>
      <c r="M565" s="2" t="s">
        <v>123</v>
      </c>
      <c r="O565">
        <v>3</v>
      </c>
      <c r="P565" s="1" t="s">
        <v>1</v>
      </c>
      <c r="Q565">
        <v>1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x14ac:dyDescent="0.2">
      <c r="A566" s="198">
        <v>559</v>
      </c>
      <c r="B566" s="65">
        <v>35</v>
      </c>
      <c r="C566">
        <v>15</v>
      </c>
      <c r="D566" s="197">
        <v>31062</v>
      </c>
      <c r="E566" s="2" t="s">
        <v>34</v>
      </c>
      <c r="F566" s="78" t="s">
        <v>0</v>
      </c>
      <c r="G566" s="2" t="s">
        <v>47</v>
      </c>
      <c r="H566" s="88"/>
      <c r="I566" s="2" t="s">
        <v>48</v>
      </c>
      <c r="K566" s="2" t="s">
        <v>64</v>
      </c>
      <c r="L566" t="s">
        <v>0</v>
      </c>
      <c r="M566" s="2" t="s">
        <v>81</v>
      </c>
      <c r="O566">
        <v>5</v>
      </c>
      <c r="P566" s="1" t="s">
        <v>1</v>
      </c>
      <c r="Q566">
        <v>4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x14ac:dyDescent="0.2">
      <c r="A567" s="198">
        <v>560</v>
      </c>
      <c r="B567" s="65">
        <v>35</v>
      </c>
      <c r="C567">
        <v>16</v>
      </c>
      <c r="D567" s="197">
        <v>31062</v>
      </c>
      <c r="E567" s="2" t="s">
        <v>34</v>
      </c>
      <c r="F567" s="78" t="s">
        <v>0</v>
      </c>
      <c r="G567" s="2" t="s">
        <v>47</v>
      </c>
      <c r="H567" s="88"/>
      <c r="I567" s="2" t="s">
        <v>48</v>
      </c>
      <c r="K567" s="2" t="s">
        <v>65</v>
      </c>
      <c r="L567" t="s">
        <v>0</v>
      </c>
      <c r="M567" s="2" t="s">
        <v>79</v>
      </c>
      <c r="O567">
        <v>7</v>
      </c>
      <c r="P567" s="1" t="s">
        <v>1</v>
      </c>
      <c r="Q567">
        <v>0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x14ac:dyDescent="0.2">
      <c r="A568" s="198">
        <v>561</v>
      </c>
      <c r="B568" s="65">
        <v>36</v>
      </c>
      <c r="C568">
        <v>1</v>
      </c>
      <c r="D568" s="197">
        <v>31069</v>
      </c>
      <c r="E568" s="2" t="s">
        <v>35</v>
      </c>
      <c r="F568" s="78" t="s">
        <v>0</v>
      </c>
      <c r="G568" s="2" t="s">
        <v>38</v>
      </c>
      <c r="H568" s="88"/>
      <c r="I568" s="2" t="s">
        <v>48</v>
      </c>
      <c r="K568" s="2" t="s">
        <v>68</v>
      </c>
      <c r="L568" t="s">
        <v>0</v>
      </c>
      <c r="M568" s="2" t="s">
        <v>83</v>
      </c>
      <c r="O568">
        <v>2</v>
      </c>
      <c r="P568" s="1" t="s">
        <v>1</v>
      </c>
      <c r="Q568">
        <v>2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x14ac:dyDescent="0.2">
      <c r="A569" s="198">
        <v>562</v>
      </c>
      <c r="B569" s="65">
        <v>36</v>
      </c>
      <c r="C569">
        <v>2</v>
      </c>
      <c r="D569" s="197">
        <v>31069</v>
      </c>
      <c r="E569" s="2" t="s">
        <v>35</v>
      </c>
      <c r="F569" s="78" t="s">
        <v>0</v>
      </c>
      <c r="G569" s="2" t="s">
        <v>38</v>
      </c>
      <c r="H569" s="88"/>
      <c r="I569" s="2" t="s">
        <v>48</v>
      </c>
      <c r="K569" s="2" t="s">
        <v>146</v>
      </c>
      <c r="L569" t="s">
        <v>0</v>
      </c>
      <c r="M569" s="2" t="s">
        <v>82</v>
      </c>
      <c r="O569">
        <v>5</v>
      </c>
      <c r="P569" s="1" t="s">
        <v>1</v>
      </c>
      <c r="Q569">
        <v>2</v>
      </c>
      <c r="S569">
        <f t="shared" ref="S569:S584" si="105">IF(O569&gt;Q569,1,0)</f>
        <v>1</v>
      </c>
      <c r="T569">
        <f t="shared" ref="T569:T584" si="106">IF(ISNUMBER(Q569),IF(O569=Q569,1,0),0)</f>
        <v>0</v>
      </c>
      <c r="U569">
        <f t="shared" ref="U569:U584" si="107">IF(O569&lt;Q569,1,0)</f>
        <v>0</v>
      </c>
    </row>
    <row r="570" spans="1:21" x14ac:dyDescent="0.2">
      <c r="A570" s="198">
        <v>563</v>
      </c>
      <c r="B570" s="65">
        <v>36</v>
      </c>
      <c r="C570">
        <v>3</v>
      </c>
      <c r="D570" s="197">
        <v>31069</v>
      </c>
      <c r="E570" s="2" t="s">
        <v>35</v>
      </c>
      <c r="F570" s="78" t="s">
        <v>0</v>
      </c>
      <c r="G570" s="2" t="s">
        <v>38</v>
      </c>
      <c r="H570" s="88"/>
      <c r="I570" s="2" t="s">
        <v>48</v>
      </c>
      <c r="K570" s="2" t="s">
        <v>66</v>
      </c>
      <c r="L570" t="s">
        <v>0</v>
      </c>
      <c r="M570" s="2" t="s">
        <v>84</v>
      </c>
      <c r="O570">
        <v>4</v>
      </c>
      <c r="P570" s="1" t="s">
        <v>1</v>
      </c>
      <c r="Q570">
        <v>2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x14ac:dyDescent="0.2">
      <c r="A571" s="198">
        <v>564</v>
      </c>
      <c r="B571" s="65">
        <v>36</v>
      </c>
      <c r="C571">
        <v>4</v>
      </c>
      <c r="D571" s="197">
        <v>31069</v>
      </c>
      <c r="E571" s="2" t="s">
        <v>35</v>
      </c>
      <c r="F571" s="78" t="s">
        <v>0</v>
      </c>
      <c r="G571" s="2" t="s">
        <v>38</v>
      </c>
      <c r="H571" s="88">
        <v>0</v>
      </c>
      <c r="I571" s="2" t="s">
        <v>48</v>
      </c>
      <c r="K571" s="2" t="s">
        <v>69</v>
      </c>
      <c r="L571" t="s">
        <v>0</v>
      </c>
      <c r="M571" s="2" t="s">
        <v>85</v>
      </c>
      <c r="O571">
        <v>1</v>
      </c>
      <c r="P571" s="1" t="s">
        <v>1</v>
      </c>
      <c r="Q571">
        <v>9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x14ac:dyDescent="0.2">
      <c r="A572" s="198">
        <v>565</v>
      </c>
      <c r="B572" s="65">
        <v>36</v>
      </c>
      <c r="C572">
        <v>5</v>
      </c>
      <c r="D572" s="197">
        <v>31069</v>
      </c>
      <c r="E572" s="2" t="s">
        <v>35</v>
      </c>
      <c r="F572" s="78" t="s">
        <v>0</v>
      </c>
      <c r="G572" s="2" t="s">
        <v>38</v>
      </c>
      <c r="H572" s="88"/>
      <c r="I572" s="2" t="s">
        <v>48</v>
      </c>
      <c r="K572" s="2" t="s">
        <v>146</v>
      </c>
      <c r="L572" t="s">
        <v>0</v>
      </c>
      <c r="M572" s="2" t="s">
        <v>83</v>
      </c>
      <c r="O572">
        <v>4</v>
      </c>
      <c r="P572" s="1" t="s">
        <v>1</v>
      </c>
      <c r="Q572">
        <v>2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x14ac:dyDescent="0.2">
      <c r="A573" s="198">
        <v>566</v>
      </c>
      <c r="B573" s="65">
        <v>36</v>
      </c>
      <c r="C573">
        <v>6</v>
      </c>
      <c r="D573" s="197">
        <v>31069</v>
      </c>
      <c r="E573" s="2" t="s">
        <v>35</v>
      </c>
      <c r="F573" s="78" t="s">
        <v>0</v>
      </c>
      <c r="G573" s="2" t="s">
        <v>38</v>
      </c>
      <c r="H573" s="88">
        <v>0</v>
      </c>
      <c r="I573" s="2" t="s">
        <v>48</v>
      </c>
      <c r="K573" s="2" t="s">
        <v>66</v>
      </c>
      <c r="L573" t="s">
        <v>0</v>
      </c>
      <c r="M573" s="2" t="s">
        <v>82</v>
      </c>
      <c r="O573">
        <v>1</v>
      </c>
      <c r="P573" s="1" t="s">
        <v>1</v>
      </c>
      <c r="Q573">
        <v>5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x14ac:dyDescent="0.2">
      <c r="A574" s="198">
        <v>567</v>
      </c>
      <c r="B574" s="65">
        <v>36</v>
      </c>
      <c r="C574">
        <v>7</v>
      </c>
      <c r="D574" s="197">
        <v>31069</v>
      </c>
      <c r="E574" s="2" t="s">
        <v>35</v>
      </c>
      <c r="F574" s="78" t="s">
        <v>0</v>
      </c>
      <c r="G574" s="2" t="s">
        <v>38</v>
      </c>
      <c r="H574" s="88"/>
      <c r="I574" s="2" t="s">
        <v>48</v>
      </c>
      <c r="K574" s="2" t="s">
        <v>69</v>
      </c>
      <c r="L574" t="s">
        <v>0</v>
      </c>
      <c r="M574" s="2" t="s">
        <v>84</v>
      </c>
      <c r="O574">
        <v>5</v>
      </c>
      <c r="P574" s="1" t="s">
        <v>1</v>
      </c>
      <c r="Q574">
        <v>4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x14ac:dyDescent="0.2">
      <c r="A575" s="198">
        <v>568</v>
      </c>
      <c r="B575" s="65">
        <v>36</v>
      </c>
      <c r="C575">
        <v>8</v>
      </c>
      <c r="D575" s="197">
        <v>31069</v>
      </c>
      <c r="E575" s="2" t="s">
        <v>35</v>
      </c>
      <c r="F575" s="78" t="s">
        <v>0</v>
      </c>
      <c r="G575" s="2" t="s">
        <v>38</v>
      </c>
      <c r="H575" s="88"/>
      <c r="I575" s="2" t="s">
        <v>48</v>
      </c>
      <c r="K575" s="2" t="s">
        <v>68</v>
      </c>
      <c r="L575" t="s">
        <v>0</v>
      </c>
      <c r="M575" s="2" t="s">
        <v>85</v>
      </c>
      <c r="O575">
        <v>5</v>
      </c>
      <c r="P575" s="1" t="s">
        <v>1</v>
      </c>
      <c r="Q575">
        <v>2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x14ac:dyDescent="0.2">
      <c r="A576" s="198">
        <v>569</v>
      </c>
      <c r="B576" s="65">
        <v>36</v>
      </c>
      <c r="C576">
        <v>9</v>
      </c>
      <c r="D576" s="197">
        <v>31069</v>
      </c>
      <c r="E576" s="2" t="s">
        <v>35</v>
      </c>
      <c r="F576" s="78" t="s">
        <v>0</v>
      </c>
      <c r="G576" s="2" t="s">
        <v>38</v>
      </c>
      <c r="H576" s="88"/>
      <c r="I576" s="2" t="s">
        <v>48</v>
      </c>
      <c r="K576" s="2" t="s">
        <v>69</v>
      </c>
      <c r="L576" t="s">
        <v>0</v>
      </c>
      <c r="M576" s="2" t="s">
        <v>82</v>
      </c>
      <c r="O576">
        <v>5</v>
      </c>
      <c r="P576" s="1" t="s">
        <v>1</v>
      </c>
      <c r="Q576">
        <v>3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x14ac:dyDescent="0.2">
      <c r="A577" s="198">
        <v>570</v>
      </c>
      <c r="B577" s="65">
        <v>36</v>
      </c>
      <c r="C577">
        <v>10</v>
      </c>
      <c r="D577" s="197">
        <v>31069</v>
      </c>
      <c r="E577" s="2" t="s">
        <v>35</v>
      </c>
      <c r="F577" s="78" t="s">
        <v>0</v>
      </c>
      <c r="G577" s="2" t="s">
        <v>38</v>
      </c>
      <c r="H577" s="88">
        <v>0</v>
      </c>
      <c r="I577" s="2" t="s">
        <v>48</v>
      </c>
      <c r="K577" s="2" t="s">
        <v>66</v>
      </c>
      <c r="L577" t="s">
        <v>0</v>
      </c>
      <c r="M577" s="2" t="s">
        <v>83</v>
      </c>
      <c r="O577">
        <v>1</v>
      </c>
      <c r="P577" s="1" t="s">
        <v>1</v>
      </c>
      <c r="Q577">
        <v>7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x14ac:dyDescent="0.2">
      <c r="A578" s="198">
        <v>571</v>
      </c>
      <c r="B578" s="65">
        <v>36</v>
      </c>
      <c r="C578">
        <v>11</v>
      </c>
      <c r="D578" s="197">
        <v>31069</v>
      </c>
      <c r="E578" s="2" t="s">
        <v>35</v>
      </c>
      <c r="F578" s="78" t="s">
        <v>0</v>
      </c>
      <c r="G578" s="2" t="s">
        <v>38</v>
      </c>
      <c r="H578" s="88"/>
      <c r="I578" s="2" t="s">
        <v>48</v>
      </c>
      <c r="K578" s="2" t="s">
        <v>146</v>
      </c>
      <c r="L578" t="s">
        <v>0</v>
      </c>
      <c r="M578" s="2" t="s">
        <v>85</v>
      </c>
      <c r="O578">
        <v>3</v>
      </c>
      <c r="P578" s="1" t="s">
        <v>1</v>
      </c>
      <c r="Q578">
        <v>2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x14ac:dyDescent="0.2">
      <c r="A579" s="198">
        <v>572</v>
      </c>
      <c r="B579" s="65">
        <v>36</v>
      </c>
      <c r="C579">
        <v>12</v>
      </c>
      <c r="D579" s="197">
        <v>31069</v>
      </c>
      <c r="E579" s="2" t="s">
        <v>35</v>
      </c>
      <c r="F579" s="78" t="s">
        <v>0</v>
      </c>
      <c r="G579" s="2" t="s">
        <v>38</v>
      </c>
      <c r="H579" s="88"/>
      <c r="I579" s="2" t="s">
        <v>48</v>
      </c>
      <c r="K579" s="2" t="s">
        <v>68</v>
      </c>
      <c r="L579" t="s">
        <v>0</v>
      </c>
      <c r="M579" s="2" t="s">
        <v>84</v>
      </c>
      <c r="O579">
        <v>3</v>
      </c>
      <c r="P579" s="1" t="s">
        <v>1</v>
      </c>
      <c r="Q579">
        <v>3</v>
      </c>
      <c r="S579">
        <f t="shared" si="105"/>
        <v>0</v>
      </c>
      <c r="T579">
        <f t="shared" si="106"/>
        <v>1</v>
      </c>
      <c r="U579">
        <f t="shared" si="107"/>
        <v>0</v>
      </c>
    </row>
    <row r="580" spans="1:21" x14ac:dyDescent="0.2">
      <c r="A580" s="198">
        <v>573</v>
      </c>
      <c r="B580" s="65">
        <v>36</v>
      </c>
      <c r="C580">
        <v>13</v>
      </c>
      <c r="D580" s="197">
        <v>31069</v>
      </c>
      <c r="E580" s="2" t="s">
        <v>35</v>
      </c>
      <c r="F580" s="78" t="s">
        <v>0</v>
      </c>
      <c r="G580" s="2" t="s">
        <v>38</v>
      </c>
      <c r="H580" s="88"/>
      <c r="I580" s="2" t="s">
        <v>48</v>
      </c>
      <c r="K580" s="2" t="s">
        <v>68</v>
      </c>
      <c r="L580" t="s">
        <v>0</v>
      </c>
      <c r="M580" s="2" t="s">
        <v>82</v>
      </c>
      <c r="O580">
        <v>4</v>
      </c>
      <c r="P580" s="1" t="s">
        <v>1</v>
      </c>
      <c r="Q580">
        <v>3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x14ac:dyDescent="0.2">
      <c r="A581" s="198">
        <v>574</v>
      </c>
      <c r="B581" s="65">
        <v>36</v>
      </c>
      <c r="C581">
        <v>14</v>
      </c>
      <c r="D581" s="197">
        <v>31069</v>
      </c>
      <c r="E581" s="2" t="s">
        <v>35</v>
      </c>
      <c r="F581" s="78" t="s">
        <v>0</v>
      </c>
      <c r="G581" s="2" t="s">
        <v>38</v>
      </c>
      <c r="H581" s="88"/>
      <c r="I581" s="2" t="s">
        <v>48</v>
      </c>
      <c r="K581" s="2" t="s">
        <v>69</v>
      </c>
      <c r="L581" t="s">
        <v>0</v>
      </c>
      <c r="M581" s="2" t="s">
        <v>83</v>
      </c>
      <c r="O581">
        <v>9</v>
      </c>
      <c r="P581" s="1" t="s">
        <v>1</v>
      </c>
      <c r="Q581">
        <v>7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x14ac:dyDescent="0.2">
      <c r="A582" s="198">
        <v>575</v>
      </c>
      <c r="B582" s="65">
        <v>36</v>
      </c>
      <c r="C582">
        <v>15</v>
      </c>
      <c r="D582" s="197">
        <v>31069</v>
      </c>
      <c r="E582" s="2" t="s">
        <v>35</v>
      </c>
      <c r="F582" s="78" t="s">
        <v>0</v>
      </c>
      <c r="G582" s="2" t="s">
        <v>38</v>
      </c>
      <c r="H582" s="88"/>
      <c r="I582" s="2" t="s">
        <v>48</v>
      </c>
      <c r="K582" s="2" t="s">
        <v>66</v>
      </c>
      <c r="L582" t="s">
        <v>0</v>
      </c>
      <c r="M582" s="2" t="s">
        <v>85</v>
      </c>
      <c r="O582">
        <v>4</v>
      </c>
      <c r="P582" s="1" t="s">
        <v>1</v>
      </c>
      <c r="Q582">
        <v>3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x14ac:dyDescent="0.2">
      <c r="A583" s="198">
        <v>576</v>
      </c>
      <c r="B583" s="65">
        <v>36</v>
      </c>
      <c r="C583">
        <v>16</v>
      </c>
      <c r="D583" s="197">
        <v>31069</v>
      </c>
      <c r="E583" s="2" t="s">
        <v>35</v>
      </c>
      <c r="F583" s="78" t="s">
        <v>0</v>
      </c>
      <c r="G583" s="2" t="s">
        <v>38</v>
      </c>
      <c r="H583" s="88"/>
      <c r="I583" s="2" t="s">
        <v>48</v>
      </c>
      <c r="K583" s="2" t="s">
        <v>146</v>
      </c>
      <c r="L583" t="s">
        <v>0</v>
      </c>
      <c r="M583" s="2" t="s">
        <v>84</v>
      </c>
      <c r="O583">
        <v>6</v>
      </c>
      <c r="P583" s="1" t="s">
        <v>1</v>
      </c>
      <c r="Q583">
        <v>1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x14ac:dyDescent="0.2">
      <c r="A584" s="198">
        <v>577</v>
      </c>
      <c r="B584" s="65">
        <v>37</v>
      </c>
      <c r="C584">
        <v>1</v>
      </c>
      <c r="D584" s="197">
        <v>31075</v>
      </c>
      <c r="E584" s="2" t="s">
        <v>40</v>
      </c>
      <c r="F584" s="78" t="s">
        <v>0</v>
      </c>
      <c r="G584" s="2" t="s">
        <v>43</v>
      </c>
      <c r="H584" s="88">
        <v>0</v>
      </c>
      <c r="I584" s="2" t="s">
        <v>48</v>
      </c>
      <c r="K584" s="2" t="s">
        <v>91</v>
      </c>
      <c r="L584" t="s">
        <v>0</v>
      </c>
      <c r="M584" s="2" t="s">
        <v>129</v>
      </c>
      <c r="O584">
        <v>1</v>
      </c>
      <c r="P584" s="1" t="s">
        <v>1</v>
      </c>
      <c r="Q584">
        <v>3</v>
      </c>
      <c r="S584">
        <f t="shared" si="105"/>
        <v>0</v>
      </c>
      <c r="T584">
        <f t="shared" si="106"/>
        <v>0</v>
      </c>
      <c r="U584">
        <f t="shared" si="107"/>
        <v>1</v>
      </c>
    </row>
    <row r="585" spans="1:21" x14ac:dyDescent="0.2">
      <c r="A585" s="198">
        <v>578</v>
      </c>
      <c r="B585" s="65">
        <v>37</v>
      </c>
      <c r="C585">
        <v>2</v>
      </c>
      <c r="D585" s="197">
        <v>31075</v>
      </c>
      <c r="E585" s="2" t="s">
        <v>40</v>
      </c>
      <c r="F585" s="78" t="s">
        <v>0</v>
      </c>
      <c r="G585" s="2" t="s">
        <v>43</v>
      </c>
      <c r="H585" s="88"/>
      <c r="I585" s="2" t="s">
        <v>48</v>
      </c>
      <c r="K585" s="2" t="s">
        <v>92</v>
      </c>
      <c r="L585" t="s">
        <v>0</v>
      </c>
      <c r="M585" s="2" t="s">
        <v>120</v>
      </c>
      <c r="O585">
        <v>3</v>
      </c>
      <c r="P585" s="1" t="s">
        <v>1</v>
      </c>
      <c r="Q585">
        <v>3</v>
      </c>
      <c r="S585">
        <f t="shared" ref="S585:S600" si="108">IF(O585&gt;Q585,1,0)</f>
        <v>0</v>
      </c>
      <c r="T585">
        <f t="shared" ref="T585:T600" si="109">IF(ISNUMBER(Q585),IF(O585=Q585,1,0),0)</f>
        <v>1</v>
      </c>
      <c r="U585">
        <f t="shared" ref="U585:U600" si="110">IF(O585&lt;Q585,1,0)</f>
        <v>0</v>
      </c>
    </row>
    <row r="586" spans="1:21" x14ac:dyDescent="0.2">
      <c r="A586" s="198">
        <v>579</v>
      </c>
      <c r="B586" s="65">
        <v>37</v>
      </c>
      <c r="C586">
        <v>3</v>
      </c>
      <c r="D586" s="197">
        <v>31075</v>
      </c>
      <c r="E586" s="2" t="s">
        <v>40</v>
      </c>
      <c r="F586" s="78" t="s">
        <v>0</v>
      </c>
      <c r="G586" s="2" t="s">
        <v>43</v>
      </c>
      <c r="H586" s="88">
        <v>0</v>
      </c>
      <c r="I586" s="2" t="s">
        <v>48</v>
      </c>
      <c r="K586" s="2" t="s">
        <v>93</v>
      </c>
      <c r="L586" t="s">
        <v>0</v>
      </c>
      <c r="M586" s="2" t="s">
        <v>116</v>
      </c>
      <c r="O586">
        <v>5</v>
      </c>
      <c r="P586" s="1" t="s">
        <v>1</v>
      </c>
      <c r="Q586">
        <v>7</v>
      </c>
      <c r="S586">
        <f t="shared" si="108"/>
        <v>0</v>
      </c>
      <c r="T586">
        <f t="shared" si="109"/>
        <v>0</v>
      </c>
      <c r="U586">
        <f t="shared" si="110"/>
        <v>1</v>
      </c>
    </row>
    <row r="587" spans="1:21" x14ac:dyDescent="0.2">
      <c r="A587" s="198">
        <v>580</v>
      </c>
      <c r="B587" s="65">
        <v>37</v>
      </c>
      <c r="C587">
        <v>4</v>
      </c>
      <c r="D587" s="197">
        <v>31075</v>
      </c>
      <c r="E587" s="2" t="s">
        <v>40</v>
      </c>
      <c r="F587" s="78" t="s">
        <v>0</v>
      </c>
      <c r="G587" s="2" t="s">
        <v>43</v>
      </c>
      <c r="H587" s="88"/>
      <c r="I587" s="2" t="s">
        <v>48</v>
      </c>
      <c r="K587" s="2" t="s">
        <v>126</v>
      </c>
      <c r="L587" t="s">
        <v>0</v>
      </c>
      <c r="M587" s="2" t="s">
        <v>122</v>
      </c>
      <c r="O587">
        <v>3</v>
      </c>
      <c r="P587" s="1" t="s">
        <v>1</v>
      </c>
      <c r="Q587">
        <v>2</v>
      </c>
      <c r="S587">
        <f t="shared" si="108"/>
        <v>1</v>
      </c>
      <c r="T587">
        <f t="shared" si="109"/>
        <v>0</v>
      </c>
      <c r="U587">
        <f t="shared" si="110"/>
        <v>0</v>
      </c>
    </row>
    <row r="588" spans="1:21" x14ac:dyDescent="0.2">
      <c r="A588" s="198">
        <v>581</v>
      </c>
      <c r="B588" s="65">
        <v>37</v>
      </c>
      <c r="C588">
        <v>5</v>
      </c>
      <c r="D588" s="197">
        <v>31075</v>
      </c>
      <c r="E588" s="2" t="s">
        <v>40</v>
      </c>
      <c r="F588" s="78" t="s">
        <v>0</v>
      </c>
      <c r="G588" s="2" t="s">
        <v>43</v>
      </c>
      <c r="H588" s="88"/>
      <c r="I588" s="2" t="s">
        <v>48</v>
      </c>
      <c r="K588" s="2" t="s">
        <v>92</v>
      </c>
      <c r="L588" t="s">
        <v>0</v>
      </c>
      <c r="M588" s="2" t="s">
        <v>129</v>
      </c>
      <c r="O588">
        <v>2</v>
      </c>
      <c r="P588" s="1" t="s">
        <v>1</v>
      </c>
      <c r="Q588">
        <v>1</v>
      </c>
      <c r="S588">
        <f t="shared" si="108"/>
        <v>1</v>
      </c>
      <c r="T588">
        <f t="shared" si="109"/>
        <v>0</v>
      </c>
      <c r="U588">
        <f t="shared" si="110"/>
        <v>0</v>
      </c>
    </row>
    <row r="589" spans="1:21" x14ac:dyDescent="0.2">
      <c r="A589" s="198">
        <v>582</v>
      </c>
      <c r="B589" s="65">
        <v>37</v>
      </c>
      <c r="C589">
        <v>6</v>
      </c>
      <c r="D589" s="197">
        <v>31075</v>
      </c>
      <c r="E589" s="2" t="s">
        <v>40</v>
      </c>
      <c r="F589" s="78" t="s">
        <v>0</v>
      </c>
      <c r="G589" s="2" t="s">
        <v>43</v>
      </c>
      <c r="H589" s="88"/>
      <c r="I589" s="2" t="s">
        <v>48</v>
      </c>
      <c r="K589" s="2" t="s">
        <v>93</v>
      </c>
      <c r="L589" t="s">
        <v>0</v>
      </c>
      <c r="M589" s="2" t="s">
        <v>120</v>
      </c>
      <c r="O589">
        <v>4</v>
      </c>
      <c r="P589" s="1" t="s">
        <v>1</v>
      </c>
      <c r="Q589">
        <v>4</v>
      </c>
      <c r="S589">
        <f t="shared" si="108"/>
        <v>0</v>
      </c>
      <c r="T589">
        <f t="shared" si="109"/>
        <v>1</v>
      </c>
      <c r="U589">
        <f t="shared" si="110"/>
        <v>0</v>
      </c>
    </row>
    <row r="590" spans="1:21" x14ac:dyDescent="0.2">
      <c r="A590" s="198">
        <v>583</v>
      </c>
      <c r="B590" s="65">
        <v>37</v>
      </c>
      <c r="C590">
        <v>7</v>
      </c>
      <c r="D590" s="197">
        <v>31075</v>
      </c>
      <c r="E590" s="2" t="s">
        <v>40</v>
      </c>
      <c r="F590" s="78" t="s">
        <v>0</v>
      </c>
      <c r="G590" s="2" t="s">
        <v>43</v>
      </c>
      <c r="H590" s="88">
        <v>0</v>
      </c>
      <c r="I590" s="2" t="s">
        <v>48</v>
      </c>
      <c r="K590" s="2" t="s">
        <v>126</v>
      </c>
      <c r="L590" t="s">
        <v>0</v>
      </c>
      <c r="M590" s="2" t="s">
        <v>116</v>
      </c>
      <c r="O590">
        <v>3</v>
      </c>
      <c r="P590" s="1" t="s">
        <v>1</v>
      </c>
      <c r="Q590">
        <v>4</v>
      </c>
      <c r="S590">
        <f t="shared" si="108"/>
        <v>0</v>
      </c>
      <c r="T590">
        <f t="shared" si="109"/>
        <v>0</v>
      </c>
      <c r="U590">
        <f t="shared" si="110"/>
        <v>1</v>
      </c>
    </row>
    <row r="591" spans="1:21" x14ac:dyDescent="0.2">
      <c r="A591" s="198">
        <v>584</v>
      </c>
      <c r="B591" s="65">
        <v>37</v>
      </c>
      <c r="C591">
        <v>8</v>
      </c>
      <c r="D591" s="197">
        <v>31075</v>
      </c>
      <c r="E591" s="2" t="s">
        <v>40</v>
      </c>
      <c r="F591" s="78" t="s">
        <v>0</v>
      </c>
      <c r="G591" s="2" t="s">
        <v>43</v>
      </c>
      <c r="H591" s="88">
        <v>0</v>
      </c>
      <c r="I591" s="2" t="s">
        <v>48</v>
      </c>
      <c r="K591" s="2" t="s">
        <v>91</v>
      </c>
      <c r="L591" t="s">
        <v>0</v>
      </c>
      <c r="M591" s="2" t="s">
        <v>122</v>
      </c>
      <c r="O591">
        <v>5</v>
      </c>
      <c r="P591" s="1" t="s">
        <v>1</v>
      </c>
      <c r="Q591">
        <v>8</v>
      </c>
      <c r="S591">
        <f t="shared" si="108"/>
        <v>0</v>
      </c>
      <c r="T591">
        <f t="shared" si="109"/>
        <v>0</v>
      </c>
      <c r="U591">
        <f t="shared" si="110"/>
        <v>1</v>
      </c>
    </row>
    <row r="592" spans="1:21" x14ac:dyDescent="0.2">
      <c r="A592" s="198">
        <v>585</v>
      </c>
      <c r="B592" s="65">
        <v>37</v>
      </c>
      <c r="C592">
        <v>9</v>
      </c>
      <c r="D592" s="197">
        <v>31075</v>
      </c>
      <c r="E592" s="2" t="s">
        <v>40</v>
      </c>
      <c r="F592" s="78" t="s">
        <v>0</v>
      </c>
      <c r="G592" s="2" t="s">
        <v>43</v>
      </c>
      <c r="H592" s="88">
        <v>0</v>
      </c>
      <c r="I592" s="2" t="s">
        <v>48</v>
      </c>
      <c r="K592" s="2" t="s">
        <v>126</v>
      </c>
      <c r="L592" t="s">
        <v>0</v>
      </c>
      <c r="M592" s="2" t="s">
        <v>120</v>
      </c>
      <c r="O592">
        <v>2</v>
      </c>
      <c r="P592" s="1" t="s">
        <v>1</v>
      </c>
      <c r="Q592">
        <v>3</v>
      </c>
      <c r="S592">
        <f t="shared" si="108"/>
        <v>0</v>
      </c>
      <c r="T592">
        <f t="shared" si="109"/>
        <v>0</v>
      </c>
      <c r="U592">
        <f t="shared" si="110"/>
        <v>1</v>
      </c>
    </row>
    <row r="593" spans="1:21" x14ac:dyDescent="0.2">
      <c r="A593" s="198">
        <v>586</v>
      </c>
      <c r="B593" s="65">
        <v>37</v>
      </c>
      <c r="C593">
        <v>10</v>
      </c>
      <c r="D593" s="197">
        <v>31075</v>
      </c>
      <c r="E593" s="2" t="s">
        <v>40</v>
      </c>
      <c r="F593" s="78" t="s">
        <v>0</v>
      </c>
      <c r="G593" s="2" t="s">
        <v>43</v>
      </c>
      <c r="H593" s="88">
        <v>0</v>
      </c>
      <c r="I593" s="2" t="s">
        <v>48</v>
      </c>
      <c r="K593" s="2" t="s">
        <v>93</v>
      </c>
      <c r="L593" t="s">
        <v>0</v>
      </c>
      <c r="M593" s="2" t="s">
        <v>129</v>
      </c>
      <c r="O593">
        <v>3</v>
      </c>
      <c r="P593" s="1" t="s">
        <v>1</v>
      </c>
      <c r="Q593">
        <v>4</v>
      </c>
      <c r="S593">
        <f t="shared" si="108"/>
        <v>0</v>
      </c>
      <c r="T593">
        <f t="shared" si="109"/>
        <v>0</v>
      </c>
      <c r="U593">
        <f t="shared" si="110"/>
        <v>1</v>
      </c>
    </row>
    <row r="594" spans="1:21" x14ac:dyDescent="0.2">
      <c r="A594" s="198">
        <v>587</v>
      </c>
      <c r="B594" s="65">
        <v>37</v>
      </c>
      <c r="C594">
        <v>11</v>
      </c>
      <c r="D594" s="197">
        <v>31075</v>
      </c>
      <c r="E594" s="2" t="s">
        <v>40</v>
      </c>
      <c r="F594" s="78" t="s">
        <v>0</v>
      </c>
      <c r="G594" s="2" t="s">
        <v>43</v>
      </c>
      <c r="H594" s="88">
        <v>0</v>
      </c>
      <c r="I594" s="2" t="s">
        <v>48</v>
      </c>
      <c r="K594" s="2" t="s">
        <v>92</v>
      </c>
      <c r="L594" t="s">
        <v>0</v>
      </c>
      <c r="M594" s="2" t="s">
        <v>122</v>
      </c>
      <c r="O594">
        <v>5</v>
      </c>
      <c r="P594" s="1" t="s">
        <v>1</v>
      </c>
      <c r="Q594">
        <v>6</v>
      </c>
      <c r="S594">
        <f t="shared" si="108"/>
        <v>0</v>
      </c>
      <c r="T594">
        <f t="shared" si="109"/>
        <v>0</v>
      </c>
      <c r="U594">
        <f t="shared" si="110"/>
        <v>1</v>
      </c>
    </row>
    <row r="595" spans="1:21" x14ac:dyDescent="0.2">
      <c r="A595" s="198">
        <v>588</v>
      </c>
      <c r="B595" s="65">
        <v>37</v>
      </c>
      <c r="C595">
        <v>12</v>
      </c>
      <c r="D595" s="197">
        <v>31075</v>
      </c>
      <c r="E595" s="2" t="s">
        <v>40</v>
      </c>
      <c r="F595" s="78" t="s">
        <v>0</v>
      </c>
      <c r="G595" s="2" t="s">
        <v>43</v>
      </c>
      <c r="H595" s="88">
        <v>0</v>
      </c>
      <c r="I595" s="2" t="s">
        <v>48</v>
      </c>
      <c r="K595" s="2" t="s">
        <v>91</v>
      </c>
      <c r="L595" t="s">
        <v>0</v>
      </c>
      <c r="M595" s="2" t="s">
        <v>116</v>
      </c>
      <c r="O595">
        <v>2</v>
      </c>
      <c r="P595" s="1" t="s">
        <v>1</v>
      </c>
      <c r="Q595">
        <v>3</v>
      </c>
      <c r="S595">
        <f t="shared" si="108"/>
        <v>0</v>
      </c>
      <c r="T595">
        <f t="shared" si="109"/>
        <v>0</v>
      </c>
      <c r="U595">
        <f t="shared" si="110"/>
        <v>1</v>
      </c>
    </row>
    <row r="596" spans="1:21" x14ac:dyDescent="0.2">
      <c r="A596" s="198">
        <v>589</v>
      </c>
      <c r="B596" s="65">
        <v>37</v>
      </c>
      <c r="C596">
        <v>13</v>
      </c>
      <c r="D596" s="197">
        <v>31075</v>
      </c>
      <c r="E596" s="2" t="s">
        <v>40</v>
      </c>
      <c r="F596" s="78" t="s">
        <v>0</v>
      </c>
      <c r="G596" s="2" t="s">
        <v>43</v>
      </c>
      <c r="H596" s="88"/>
      <c r="I596" s="2" t="s">
        <v>48</v>
      </c>
      <c r="K596" s="2" t="s">
        <v>91</v>
      </c>
      <c r="L596" t="s">
        <v>0</v>
      </c>
      <c r="M596" s="2" t="s">
        <v>120</v>
      </c>
      <c r="O596">
        <v>5</v>
      </c>
      <c r="P596" s="1" t="s">
        <v>1</v>
      </c>
      <c r="Q596">
        <v>5</v>
      </c>
      <c r="S596">
        <f t="shared" si="108"/>
        <v>0</v>
      </c>
      <c r="T596">
        <f t="shared" si="109"/>
        <v>1</v>
      </c>
      <c r="U596">
        <f t="shared" si="110"/>
        <v>0</v>
      </c>
    </row>
    <row r="597" spans="1:21" x14ac:dyDescent="0.2">
      <c r="A597" s="198">
        <v>590</v>
      </c>
      <c r="B597" s="65">
        <v>37</v>
      </c>
      <c r="C597">
        <v>14</v>
      </c>
      <c r="D597" s="197">
        <v>31075</v>
      </c>
      <c r="E597" s="2" t="s">
        <v>40</v>
      </c>
      <c r="F597" s="78" t="s">
        <v>0</v>
      </c>
      <c r="G597" s="2" t="s">
        <v>43</v>
      </c>
      <c r="H597" s="88"/>
      <c r="I597" s="2" t="s">
        <v>48</v>
      </c>
      <c r="K597" s="2" t="s">
        <v>126</v>
      </c>
      <c r="L597" t="s">
        <v>0</v>
      </c>
      <c r="M597" s="2" t="s">
        <v>129</v>
      </c>
      <c r="O597">
        <v>4</v>
      </c>
      <c r="P597" s="1" t="s">
        <v>1</v>
      </c>
      <c r="Q597">
        <v>2</v>
      </c>
      <c r="S597">
        <f t="shared" si="108"/>
        <v>1</v>
      </c>
      <c r="T597">
        <f t="shared" si="109"/>
        <v>0</v>
      </c>
      <c r="U597">
        <f t="shared" si="110"/>
        <v>0</v>
      </c>
    </row>
    <row r="598" spans="1:21" x14ac:dyDescent="0.2">
      <c r="A598" s="198">
        <v>591</v>
      </c>
      <c r="B598" s="65">
        <v>37</v>
      </c>
      <c r="C598">
        <v>15</v>
      </c>
      <c r="D598" s="197">
        <v>31075</v>
      </c>
      <c r="E598" s="2" t="s">
        <v>40</v>
      </c>
      <c r="F598" s="78" t="s">
        <v>0</v>
      </c>
      <c r="G598" s="2" t="s">
        <v>43</v>
      </c>
      <c r="H598" s="88">
        <v>0</v>
      </c>
      <c r="I598" s="2" t="s">
        <v>48</v>
      </c>
      <c r="K598" s="2" t="s">
        <v>93</v>
      </c>
      <c r="L598" t="s">
        <v>0</v>
      </c>
      <c r="M598" s="2" t="s">
        <v>122</v>
      </c>
      <c r="O598">
        <v>4</v>
      </c>
      <c r="P598" s="1" t="s">
        <v>1</v>
      </c>
      <c r="Q598">
        <v>5</v>
      </c>
      <c r="S598">
        <f t="shared" si="108"/>
        <v>0</v>
      </c>
      <c r="T598">
        <f t="shared" si="109"/>
        <v>0</v>
      </c>
      <c r="U598">
        <f t="shared" si="110"/>
        <v>1</v>
      </c>
    </row>
    <row r="599" spans="1:21" x14ac:dyDescent="0.2">
      <c r="A599" s="198">
        <v>592</v>
      </c>
      <c r="B599" s="65">
        <v>37</v>
      </c>
      <c r="C599">
        <v>16</v>
      </c>
      <c r="D599" s="197">
        <v>31075</v>
      </c>
      <c r="E599" s="2" t="s">
        <v>40</v>
      </c>
      <c r="F599" s="78" t="s">
        <v>0</v>
      </c>
      <c r="G599" s="2" t="s">
        <v>43</v>
      </c>
      <c r="H599" s="88"/>
      <c r="I599" s="2" t="s">
        <v>48</v>
      </c>
      <c r="K599" s="2" t="s">
        <v>92</v>
      </c>
      <c r="L599" t="s">
        <v>0</v>
      </c>
      <c r="M599" s="2" t="s">
        <v>116</v>
      </c>
      <c r="O599">
        <v>6</v>
      </c>
      <c r="P599" s="1" t="s">
        <v>1</v>
      </c>
      <c r="Q599">
        <v>6</v>
      </c>
      <c r="S599">
        <f t="shared" si="108"/>
        <v>0</v>
      </c>
      <c r="T599">
        <f t="shared" si="109"/>
        <v>1</v>
      </c>
      <c r="U599">
        <f t="shared" si="110"/>
        <v>0</v>
      </c>
    </row>
    <row r="600" spans="1:21" x14ac:dyDescent="0.2">
      <c r="A600" s="198">
        <v>593</v>
      </c>
      <c r="B600" s="65">
        <v>38</v>
      </c>
      <c r="C600">
        <v>1</v>
      </c>
      <c r="D600" s="197">
        <v>31076</v>
      </c>
      <c r="E600" s="2" t="s">
        <v>42</v>
      </c>
      <c r="F600" s="78" t="s">
        <v>0</v>
      </c>
      <c r="G600" s="2" t="s">
        <v>39</v>
      </c>
      <c r="H600" s="88"/>
      <c r="I600" s="2" t="s">
        <v>48</v>
      </c>
      <c r="K600" s="2" t="s">
        <v>97</v>
      </c>
      <c r="L600" t="s">
        <v>0</v>
      </c>
      <c r="M600" s="2" t="s">
        <v>89</v>
      </c>
      <c r="O600">
        <v>3</v>
      </c>
      <c r="P600" s="1" t="s">
        <v>1</v>
      </c>
      <c r="Q600">
        <v>2</v>
      </c>
      <c r="S600">
        <f t="shared" si="108"/>
        <v>1</v>
      </c>
      <c r="T600">
        <f t="shared" si="109"/>
        <v>0</v>
      </c>
      <c r="U600">
        <f t="shared" si="110"/>
        <v>0</v>
      </c>
    </row>
    <row r="601" spans="1:21" x14ac:dyDescent="0.2">
      <c r="A601" s="198">
        <v>594</v>
      </c>
      <c r="B601" s="65">
        <v>38</v>
      </c>
      <c r="C601">
        <v>2</v>
      </c>
      <c r="D601" s="197">
        <v>31076</v>
      </c>
      <c r="E601" s="2" t="s">
        <v>42</v>
      </c>
      <c r="F601" s="78" t="s">
        <v>0</v>
      </c>
      <c r="G601" s="2" t="s">
        <v>39</v>
      </c>
      <c r="H601" s="88">
        <v>0</v>
      </c>
      <c r="I601" s="2" t="s">
        <v>48</v>
      </c>
      <c r="K601" s="2" t="s">
        <v>124</v>
      </c>
      <c r="L601" t="s">
        <v>0</v>
      </c>
      <c r="M601" s="2" t="s">
        <v>86</v>
      </c>
      <c r="O601">
        <v>4</v>
      </c>
      <c r="P601" s="1" t="s">
        <v>1</v>
      </c>
      <c r="Q601">
        <v>6</v>
      </c>
      <c r="S601">
        <f t="shared" ref="S601:S616" si="111">IF(O601&gt;Q601,1,0)</f>
        <v>0</v>
      </c>
      <c r="T601">
        <f t="shared" ref="T601:T616" si="112">IF(ISNUMBER(Q601),IF(O601=Q601,1,0),0)</f>
        <v>0</v>
      </c>
      <c r="U601">
        <f t="shared" ref="U601:U616" si="113">IF(O601&lt;Q601,1,0)</f>
        <v>1</v>
      </c>
    </row>
    <row r="602" spans="1:21" x14ac:dyDescent="0.2">
      <c r="A602" s="198">
        <v>595</v>
      </c>
      <c r="B602" s="65">
        <v>38</v>
      </c>
      <c r="C602">
        <v>3</v>
      </c>
      <c r="D602" s="197">
        <v>31076</v>
      </c>
      <c r="E602" s="2" t="s">
        <v>42</v>
      </c>
      <c r="F602" s="78" t="s">
        <v>0</v>
      </c>
      <c r="G602" s="2" t="s">
        <v>39</v>
      </c>
      <c r="H602" s="88">
        <v>0</v>
      </c>
      <c r="I602" s="2" t="s">
        <v>48</v>
      </c>
      <c r="K602" s="2" t="s">
        <v>95</v>
      </c>
      <c r="L602" t="s">
        <v>0</v>
      </c>
      <c r="M602" s="2" t="s">
        <v>88</v>
      </c>
      <c r="O602">
        <v>3</v>
      </c>
      <c r="P602" s="1" t="s">
        <v>1</v>
      </c>
      <c r="Q602">
        <v>4</v>
      </c>
      <c r="S602">
        <f t="shared" si="111"/>
        <v>0</v>
      </c>
      <c r="T602">
        <f t="shared" si="112"/>
        <v>0</v>
      </c>
      <c r="U602">
        <f t="shared" si="113"/>
        <v>1</v>
      </c>
    </row>
    <row r="603" spans="1:21" x14ac:dyDescent="0.2">
      <c r="A603" s="198">
        <v>596</v>
      </c>
      <c r="B603" s="65">
        <v>38</v>
      </c>
      <c r="C603">
        <v>4</v>
      </c>
      <c r="D603" s="197">
        <v>31076</v>
      </c>
      <c r="E603" s="2" t="s">
        <v>42</v>
      </c>
      <c r="F603" s="78" t="s">
        <v>0</v>
      </c>
      <c r="G603" s="2" t="s">
        <v>39</v>
      </c>
      <c r="H603" s="88"/>
      <c r="I603" s="2" t="s">
        <v>48</v>
      </c>
      <c r="K603" s="2" t="s">
        <v>130</v>
      </c>
      <c r="L603" t="s">
        <v>0</v>
      </c>
      <c r="M603" s="2" t="s">
        <v>87</v>
      </c>
      <c r="O603">
        <v>8</v>
      </c>
      <c r="P603" s="1" t="s">
        <v>1</v>
      </c>
      <c r="Q603">
        <v>5</v>
      </c>
      <c r="S603">
        <f t="shared" si="111"/>
        <v>1</v>
      </c>
      <c r="T603">
        <f t="shared" si="112"/>
        <v>0</v>
      </c>
      <c r="U603">
        <f t="shared" si="113"/>
        <v>0</v>
      </c>
    </row>
    <row r="604" spans="1:21" x14ac:dyDescent="0.2">
      <c r="A604" s="198">
        <v>597</v>
      </c>
      <c r="B604" s="65">
        <v>38</v>
      </c>
      <c r="C604">
        <v>5</v>
      </c>
      <c r="D604" s="197">
        <v>31076</v>
      </c>
      <c r="E604" s="2" t="s">
        <v>42</v>
      </c>
      <c r="F604" s="78" t="s">
        <v>0</v>
      </c>
      <c r="G604" s="2" t="s">
        <v>39</v>
      </c>
      <c r="H604" s="88"/>
      <c r="I604" s="2" t="s">
        <v>48</v>
      </c>
      <c r="K604" s="2" t="s">
        <v>124</v>
      </c>
      <c r="L604" t="s">
        <v>0</v>
      </c>
      <c r="M604" s="2" t="s">
        <v>89</v>
      </c>
      <c r="O604">
        <v>8</v>
      </c>
      <c r="P604" s="1" t="s">
        <v>1</v>
      </c>
      <c r="Q604">
        <v>6</v>
      </c>
      <c r="S604">
        <f t="shared" si="111"/>
        <v>1</v>
      </c>
      <c r="T604">
        <f t="shared" si="112"/>
        <v>0</v>
      </c>
      <c r="U604">
        <f t="shared" si="113"/>
        <v>0</v>
      </c>
    </row>
    <row r="605" spans="1:21" x14ac:dyDescent="0.2">
      <c r="A605" s="198">
        <v>598</v>
      </c>
      <c r="B605" s="65">
        <v>38</v>
      </c>
      <c r="C605">
        <v>6</v>
      </c>
      <c r="D605" s="197">
        <v>31076</v>
      </c>
      <c r="E605" s="2" t="s">
        <v>42</v>
      </c>
      <c r="F605" s="78" t="s">
        <v>0</v>
      </c>
      <c r="G605" s="2" t="s">
        <v>39</v>
      </c>
      <c r="H605" s="88">
        <v>0</v>
      </c>
      <c r="I605" s="2" t="s">
        <v>48</v>
      </c>
      <c r="K605" s="2" t="s">
        <v>95</v>
      </c>
      <c r="L605" t="s">
        <v>0</v>
      </c>
      <c r="M605" s="2" t="s">
        <v>86</v>
      </c>
      <c r="O605">
        <v>4</v>
      </c>
      <c r="P605" s="1" t="s">
        <v>1</v>
      </c>
      <c r="Q605">
        <v>9</v>
      </c>
      <c r="S605">
        <f t="shared" si="111"/>
        <v>0</v>
      </c>
      <c r="T605">
        <f t="shared" si="112"/>
        <v>0</v>
      </c>
      <c r="U605">
        <f t="shared" si="113"/>
        <v>1</v>
      </c>
    </row>
    <row r="606" spans="1:21" x14ac:dyDescent="0.2">
      <c r="A606" s="198">
        <v>599</v>
      </c>
      <c r="B606" s="65">
        <v>38</v>
      </c>
      <c r="C606">
        <v>7</v>
      </c>
      <c r="D606" s="197">
        <v>31076</v>
      </c>
      <c r="E606" s="2" t="s">
        <v>42</v>
      </c>
      <c r="F606" s="78" t="s">
        <v>0</v>
      </c>
      <c r="G606" s="2" t="s">
        <v>39</v>
      </c>
      <c r="H606" s="88">
        <v>0</v>
      </c>
      <c r="I606" s="2" t="s">
        <v>48</v>
      </c>
      <c r="K606" s="2" t="s">
        <v>130</v>
      </c>
      <c r="L606" t="s">
        <v>0</v>
      </c>
      <c r="M606" s="2" t="s">
        <v>88</v>
      </c>
      <c r="O606">
        <v>5</v>
      </c>
      <c r="P606" s="1" t="s">
        <v>1</v>
      </c>
      <c r="Q606">
        <v>9</v>
      </c>
      <c r="S606">
        <f t="shared" si="111"/>
        <v>0</v>
      </c>
      <c r="T606">
        <f t="shared" si="112"/>
        <v>0</v>
      </c>
      <c r="U606">
        <f t="shared" si="113"/>
        <v>1</v>
      </c>
    </row>
    <row r="607" spans="1:21" x14ac:dyDescent="0.2">
      <c r="A607" s="198">
        <v>600</v>
      </c>
      <c r="B607" s="65">
        <v>38</v>
      </c>
      <c r="C607">
        <v>8</v>
      </c>
      <c r="D607" s="197">
        <v>31076</v>
      </c>
      <c r="E607" s="2" t="s">
        <v>42</v>
      </c>
      <c r="F607" s="78" t="s">
        <v>0</v>
      </c>
      <c r="G607" s="2" t="s">
        <v>39</v>
      </c>
      <c r="H607" s="88"/>
      <c r="I607" s="2" t="s">
        <v>48</v>
      </c>
      <c r="K607" s="2" t="s">
        <v>97</v>
      </c>
      <c r="L607" t="s">
        <v>0</v>
      </c>
      <c r="M607" s="2" t="s">
        <v>87</v>
      </c>
      <c r="O607">
        <v>8</v>
      </c>
      <c r="P607" s="1" t="s">
        <v>1</v>
      </c>
      <c r="Q607">
        <v>6</v>
      </c>
      <c r="S607">
        <f t="shared" si="111"/>
        <v>1</v>
      </c>
      <c r="T607">
        <f t="shared" si="112"/>
        <v>0</v>
      </c>
      <c r="U607">
        <f t="shared" si="113"/>
        <v>0</v>
      </c>
    </row>
    <row r="608" spans="1:21" x14ac:dyDescent="0.2">
      <c r="A608" s="198">
        <v>601</v>
      </c>
      <c r="B608" s="65">
        <v>38</v>
      </c>
      <c r="C608">
        <v>9</v>
      </c>
      <c r="D608" s="197">
        <v>31076</v>
      </c>
      <c r="E608" s="2" t="s">
        <v>42</v>
      </c>
      <c r="F608" s="78" t="s">
        <v>0</v>
      </c>
      <c r="G608" s="2" t="s">
        <v>39</v>
      </c>
      <c r="H608" s="88">
        <v>0</v>
      </c>
      <c r="I608" s="2" t="s">
        <v>48</v>
      </c>
      <c r="K608" s="2" t="s">
        <v>130</v>
      </c>
      <c r="L608" t="s">
        <v>0</v>
      </c>
      <c r="M608" s="2" t="s">
        <v>86</v>
      </c>
      <c r="O608">
        <v>5</v>
      </c>
      <c r="P608" s="1" t="s">
        <v>1</v>
      </c>
      <c r="Q608">
        <v>6</v>
      </c>
      <c r="S608">
        <f t="shared" si="111"/>
        <v>0</v>
      </c>
      <c r="T608">
        <f t="shared" si="112"/>
        <v>0</v>
      </c>
      <c r="U608">
        <f t="shared" si="113"/>
        <v>1</v>
      </c>
    </row>
    <row r="609" spans="1:21" x14ac:dyDescent="0.2">
      <c r="A609" s="198">
        <v>602</v>
      </c>
      <c r="B609" s="65">
        <v>38</v>
      </c>
      <c r="C609">
        <v>10</v>
      </c>
      <c r="D609" s="197">
        <v>31076</v>
      </c>
      <c r="E609" s="2" t="s">
        <v>42</v>
      </c>
      <c r="F609" s="78" t="s">
        <v>0</v>
      </c>
      <c r="G609" s="2" t="s">
        <v>39</v>
      </c>
      <c r="H609" s="88"/>
      <c r="I609" s="2" t="s">
        <v>48</v>
      </c>
      <c r="K609" s="2" t="s">
        <v>95</v>
      </c>
      <c r="L609" t="s">
        <v>0</v>
      </c>
      <c r="M609" s="2" t="s">
        <v>89</v>
      </c>
      <c r="O609">
        <v>4</v>
      </c>
      <c r="P609" s="1" t="s">
        <v>1</v>
      </c>
      <c r="Q609">
        <v>2</v>
      </c>
      <c r="S609">
        <f t="shared" si="111"/>
        <v>1</v>
      </c>
      <c r="T609">
        <f t="shared" si="112"/>
        <v>0</v>
      </c>
      <c r="U609">
        <f t="shared" si="113"/>
        <v>0</v>
      </c>
    </row>
    <row r="610" spans="1:21" x14ac:dyDescent="0.2">
      <c r="A610" s="198">
        <v>603</v>
      </c>
      <c r="B610" s="65">
        <v>38</v>
      </c>
      <c r="C610">
        <v>11</v>
      </c>
      <c r="D610" s="197">
        <v>31076</v>
      </c>
      <c r="E610" s="2" t="s">
        <v>42</v>
      </c>
      <c r="F610" s="78" t="s">
        <v>0</v>
      </c>
      <c r="G610" s="2" t="s">
        <v>39</v>
      </c>
      <c r="H610" s="88">
        <v>0</v>
      </c>
      <c r="I610" s="2" t="s">
        <v>48</v>
      </c>
      <c r="K610" s="2" t="s">
        <v>124</v>
      </c>
      <c r="L610" t="s">
        <v>0</v>
      </c>
      <c r="M610" s="2" t="s">
        <v>87</v>
      </c>
      <c r="O610">
        <v>6</v>
      </c>
      <c r="P610" s="1" t="s">
        <v>1</v>
      </c>
      <c r="Q610">
        <v>7</v>
      </c>
      <c r="S610">
        <f t="shared" si="111"/>
        <v>0</v>
      </c>
      <c r="T610">
        <f t="shared" si="112"/>
        <v>0</v>
      </c>
      <c r="U610">
        <f t="shared" si="113"/>
        <v>1</v>
      </c>
    </row>
    <row r="611" spans="1:21" x14ac:dyDescent="0.2">
      <c r="A611" s="198">
        <v>604</v>
      </c>
      <c r="B611" s="65">
        <v>38</v>
      </c>
      <c r="C611">
        <v>12</v>
      </c>
      <c r="D611" s="197">
        <v>31076</v>
      </c>
      <c r="E611" s="2" t="s">
        <v>42</v>
      </c>
      <c r="F611" s="78" t="s">
        <v>0</v>
      </c>
      <c r="G611" s="2" t="s">
        <v>39</v>
      </c>
      <c r="H611" s="88">
        <v>0</v>
      </c>
      <c r="I611" s="2" t="s">
        <v>48</v>
      </c>
      <c r="K611" s="2" t="s">
        <v>97</v>
      </c>
      <c r="L611" t="s">
        <v>0</v>
      </c>
      <c r="M611" s="2" t="s">
        <v>88</v>
      </c>
      <c r="O611">
        <v>2</v>
      </c>
      <c r="P611" s="1" t="s">
        <v>1</v>
      </c>
      <c r="Q611">
        <v>4</v>
      </c>
      <c r="S611">
        <f t="shared" si="111"/>
        <v>0</v>
      </c>
      <c r="T611">
        <f t="shared" si="112"/>
        <v>0</v>
      </c>
      <c r="U611">
        <f t="shared" si="113"/>
        <v>1</v>
      </c>
    </row>
    <row r="612" spans="1:21" x14ac:dyDescent="0.2">
      <c r="A612" s="198">
        <v>605</v>
      </c>
      <c r="B612" s="65">
        <v>38</v>
      </c>
      <c r="C612">
        <v>13</v>
      </c>
      <c r="D612" s="197">
        <v>31076</v>
      </c>
      <c r="E612" s="2" t="s">
        <v>42</v>
      </c>
      <c r="F612" s="78" t="s">
        <v>0</v>
      </c>
      <c r="G612" s="2" t="s">
        <v>39</v>
      </c>
      <c r="H612" s="88">
        <v>0</v>
      </c>
      <c r="I612" s="2" t="s">
        <v>48</v>
      </c>
      <c r="K612" s="2" t="s">
        <v>97</v>
      </c>
      <c r="L612" t="s">
        <v>0</v>
      </c>
      <c r="M612" s="2" t="s">
        <v>86</v>
      </c>
      <c r="O612">
        <v>3</v>
      </c>
      <c r="P612" s="1" t="s">
        <v>1</v>
      </c>
      <c r="Q612">
        <v>13</v>
      </c>
      <c r="S612">
        <f t="shared" si="111"/>
        <v>0</v>
      </c>
      <c r="T612">
        <f t="shared" si="112"/>
        <v>0</v>
      </c>
      <c r="U612">
        <f t="shared" si="113"/>
        <v>1</v>
      </c>
    </row>
    <row r="613" spans="1:21" x14ac:dyDescent="0.2">
      <c r="A613" s="198">
        <v>606</v>
      </c>
      <c r="B613" s="65">
        <v>38</v>
      </c>
      <c r="C613">
        <v>14</v>
      </c>
      <c r="D613" s="197">
        <v>31076</v>
      </c>
      <c r="E613" s="2" t="s">
        <v>42</v>
      </c>
      <c r="F613" s="78" t="s">
        <v>0</v>
      </c>
      <c r="G613" s="2" t="s">
        <v>39</v>
      </c>
      <c r="H613" s="88"/>
      <c r="I613" s="2" t="s">
        <v>48</v>
      </c>
      <c r="K613" s="2" t="s">
        <v>130</v>
      </c>
      <c r="L613" t="s">
        <v>0</v>
      </c>
      <c r="M613" s="2" t="s">
        <v>89</v>
      </c>
      <c r="O613">
        <v>6</v>
      </c>
      <c r="P613" s="1" t="s">
        <v>1</v>
      </c>
      <c r="Q613">
        <v>1</v>
      </c>
      <c r="S613">
        <f t="shared" si="111"/>
        <v>1</v>
      </c>
      <c r="T613">
        <f t="shared" si="112"/>
        <v>0</v>
      </c>
      <c r="U613">
        <f t="shared" si="113"/>
        <v>0</v>
      </c>
    </row>
    <row r="614" spans="1:21" x14ac:dyDescent="0.2">
      <c r="A614" s="198">
        <v>607</v>
      </c>
      <c r="B614" s="65">
        <v>38</v>
      </c>
      <c r="C614">
        <v>15</v>
      </c>
      <c r="D614" s="197">
        <v>31076</v>
      </c>
      <c r="E614" s="2" t="s">
        <v>42</v>
      </c>
      <c r="F614" s="78" t="s">
        <v>0</v>
      </c>
      <c r="G614" s="2" t="s">
        <v>39</v>
      </c>
      <c r="H614" s="88"/>
      <c r="I614" s="2" t="s">
        <v>48</v>
      </c>
      <c r="K614" s="2" t="s">
        <v>95</v>
      </c>
      <c r="L614" t="s">
        <v>0</v>
      </c>
      <c r="M614" s="2" t="s">
        <v>87</v>
      </c>
      <c r="O614">
        <v>6</v>
      </c>
      <c r="P614" s="1" t="s">
        <v>1</v>
      </c>
      <c r="Q614">
        <v>3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 x14ac:dyDescent="0.2">
      <c r="A615" s="198">
        <v>608</v>
      </c>
      <c r="B615" s="65">
        <v>38</v>
      </c>
      <c r="C615">
        <v>16</v>
      </c>
      <c r="D615" s="197">
        <v>31076</v>
      </c>
      <c r="E615" s="2" t="s">
        <v>42</v>
      </c>
      <c r="F615" s="78" t="s">
        <v>0</v>
      </c>
      <c r="G615" s="2" t="s">
        <v>39</v>
      </c>
      <c r="H615" s="88"/>
      <c r="I615" s="2" t="s">
        <v>48</v>
      </c>
      <c r="K615" s="2" t="s">
        <v>124</v>
      </c>
      <c r="L615" t="s">
        <v>0</v>
      </c>
      <c r="M615" s="2" t="s">
        <v>88</v>
      </c>
      <c r="O615">
        <v>3</v>
      </c>
      <c r="P615" s="1" t="s">
        <v>1</v>
      </c>
      <c r="Q615">
        <v>2</v>
      </c>
      <c r="S615">
        <f t="shared" si="111"/>
        <v>1</v>
      </c>
      <c r="T615">
        <f t="shared" si="112"/>
        <v>0</v>
      </c>
      <c r="U615">
        <f t="shared" si="113"/>
        <v>0</v>
      </c>
    </row>
    <row r="616" spans="1:21" x14ac:dyDescent="0.2">
      <c r="A616" s="198">
        <v>609</v>
      </c>
      <c r="B616" s="65">
        <v>39</v>
      </c>
      <c r="C616">
        <v>1</v>
      </c>
      <c r="D616" s="197">
        <v>31083</v>
      </c>
      <c r="E616" s="2" t="s">
        <v>42</v>
      </c>
      <c r="F616" s="78" t="s">
        <v>0</v>
      </c>
      <c r="G616" s="2" t="s">
        <v>40</v>
      </c>
      <c r="H616" s="88"/>
      <c r="I616" s="2" t="s">
        <v>48</v>
      </c>
      <c r="K616" s="2" t="s">
        <v>95</v>
      </c>
      <c r="L616" t="s">
        <v>0</v>
      </c>
      <c r="M616" s="2" t="s">
        <v>126</v>
      </c>
      <c r="O616">
        <v>3</v>
      </c>
      <c r="P616" s="1" t="s">
        <v>1</v>
      </c>
      <c r="Q616">
        <v>1</v>
      </c>
      <c r="S616">
        <f t="shared" si="111"/>
        <v>1</v>
      </c>
      <c r="T616">
        <f t="shared" si="112"/>
        <v>0</v>
      </c>
      <c r="U616">
        <f t="shared" si="113"/>
        <v>0</v>
      </c>
    </row>
    <row r="617" spans="1:21" x14ac:dyDescent="0.2">
      <c r="A617" s="198">
        <v>610</v>
      </c>
      <c r="B617" s="65">
        <v>39</v>
      </c>
      <c r="C617">
        <v>2</v>
      </c>
      <c r="D617" s="197">
        <v>31083</v>
      </c>
      <c r="E617" s="2" t="s">
        <v>42</v>
      </c>
      <c r="F617" s="78" t="s">
        <v>0</v>
      </c>
      <c r="G617" s="2" t="s">
        <v>40</v>
      </c>
      <c r="H617" s="88"/>
      <c r="I617" s="2" t="s">
        <v>48</v>
      </c>
      <c r="K617" s="2" t="s">
        <v>124</v>
      </c>
      <c r="L617" t="s">
        <v>0</v>
      </c>
      <c r="M617" s="2" t="s">
        <v>91</v>
      </c>
      <c r="O617">
        <v>5</v>
      </c>
      <c r="P617" s="1" t="s">
        <v>1</v>
      </c>
      <c r="Q617">
        <v>4</v>
      </c>
      <c r="S617">
        <f t="shared" ref="S617:S632" si="114">IF(O617&gt;Q617,1,0)</f>
        <v>1</v>
      </c>
      <c r="T617">
        <f t="shared" ref="T617:T632" si="115">IF(ISNUMBER(Q617),IF(O617=Q617,1,0),0)</f>
        <v>0</v>
      </c>
      <c r="U617">
        <f t="shared" ref="U617:U632" si="116">IF(O617&lt;Q617,1,0)</f>
        <v>0</v>
      </c>
    </row>
    <row r="618" spans="1:21" x14ac:dyDescent="0.2">
      <c r="A618" s="198">
        <v>611</v>
      </c>
      <c r="B618" s="65">
        <v>39</v>
      </c>
      <c r="C618">
        <v>3</v>
      </c>
      <c r="D618" s="197">
        <v>31083</v>
      </c>
      <c r="E618" s="2" t="s">
        <v>42</v>
      </c>
      <c r="F618" s="78" t="s">
        <v>0</v>
      </c>
      <c r="G618" s="2" t="s">
        <v>40</v>
      </c>
      <c r="H618" s="88"/>
      <c r="I618" s="2" t="s">
        <v>48</v>
      </c>
      <c r="K618" s="2" t="s">
        <v>101</v>
      </c>
      <c r="L618" t="s">
        <v>0</v>
      </c>
      <c r="M618" s="2" t="s">
        <v>92</v>
      </c>
      <c r="O618">
        <v>5</v>
      </c>
      <c r="P618" s="1" t="s">
        <v>1</v>
      </c>
      <c r="Q618">
        <v>5</v>
      </c>
      <c r="S618">
        <f t="shared" si="114"/>
        <v>0</v>
      </c>
      <c r="T618">
        <f t="shared" si="115"/>
        <v>1</v>
      </c>
      <c r="U618">
        <f t="shared" si="116"/>
        <v>0</v>
      </c>
    </row>
    <row r="619" spans="1:21" x14ac:dyDescent="0.2">
      <c r="A619" s="198">
        <v>612</v>
      </c>
      <c r="B619" s="65">
        <v>39</v>
      </c>
      <c r="C619">
        <v>4</v>
      </c>
      <c r="D619" s="197">
        <v>31083</v>
      </c>
      <c r="E619" s="2" t="s">
        <v>42</v>
      </c>
      <c r="F619" s="78" t="s">
        <v>0</v>
      </c>
      <c r="G619" s="2" t="s">
        <v>40</v>
      </c>
      <c r="H619" s="88">
        <v>0</v>
      </c>
      <c r="I619" s="2" t="s">
        <v>48</v>
      </c>
      <c r="K619" s="2" t="s">
        <v>97</v>
      </c>
      <c r="L619" t="s">
        <v>0</v>
      </c>
      <c r="M619" s="2" t="s">
        <v>93</v>
      </c>
      <c r="O619">
        <v>3</v>
      </c>
      <c r="P619" s="1" t="s">
        <v>1</v>
      </c>
      <c r="Q619">
        <v>5</v>
      </c>
      <c r="S619">
        <f t="shared" si="114"/>
        <v>0</v>
      </c>
      <c r="T619">
        <f t="shared" si="115"/>
        <v>0</v>
      </c>
      <c r="U619">
        <f t="shared" si="116"/>
        <v>1</v>
      </c>
    </row>
    <row r="620" spans="1:21" x14ac:dyDescent="0.2">
      <c r="A620" s="198">
        <v>613</v>
      </c>
      <c r="B620" s="65">
        <v>39</v>
      </c>
      <c r="C620">
        <v>5</v>
      </c>
      <c r="D620" s="197">
        <v>31083</v>
      </c>
      <c r="E620" s="2" t="s">
        <v>42</v>
      </c>
      <c r="F620" s="78" t="s">
        <v>0</v>
      </c>
      <c r="G620" s="2" t="s">
        <v>40</v>
      </c>
      <c r="H620" s="88"/>
      <c r="I620" s="2" t="s">
        <v>48</v>
      </c>
      <c r="K620" s="2" t="s">
        <v>124</v>
      </c>
      <c r="L620" t="s">
        <v>0</v>
      </c>
      <c r="M620" s="2" t="s">
        <v>126</v>
      </c>
      <c r="O620">
        <v>7</v>
      </c>
      <c r="P620" s="1" t="s">
        <v>1</v>
      </c>
      <c r="Q620">
        <v>4</v>
      </c>
      <c r="S620">
        <f t="shared" si="114"/>
        <v>1</v>
      </c>
      <c r="T620">
        <f t="shared" si="115"/>
        <v>0</v>
      </c>
      <c r="U620">
        <f t="shared" si="116"/>
        <v>0</v>
      </c>
    </row>
    <row r="621" spans="1:21" x14ac:dyDescent="0.2">
      <c r="A621" s="198">
        <v>614</v>
      </c>
      <c r="B621" s="65">
        <v>39</v>
      </c>
      <c r="C621">
        <v>6</v>
      </c>
      <c r="D621" s="197">
        <v>31083</v>
      </c>
      <c r="E621" s="2" t="s">
        <v>42</v>
      </c>
      <c r="F621" s="78" t="s">
        <v>0</v>
      </c>
      <c r="G621" s="2" t="s">
        <v>40</v>
      </c>
      <c r="H621" s="88"/>
      <c r="I621" s="2" t="s">
        <v>48</v>
      </c>
      <c r="K621" s="2" t="s">
        <v>101</v>
      </c>
      <c r="L621" t="s">
        <v>0</v>
      </c>
      <c r="M621" s="2" t="s">
        <v>91</v>
      </c>
      <c r="O621">
        <v>9</v>
      </c>
      <c r="P621" s="1" t="s">
        <v>1</v>
      </c>
      <c r="Q621">
        <v>4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 x14ac:dyDescent="0.2">
      <c r="A622" s="198">
        <v>615</v>
      </c>
      <c r="B622" s="65">
        <v>39</v>
      </c>
      <c r="C622">
        <v>7</v>
      </c>
      <c r="D622" s="197">
        <v>31083</v>
      </c>
      <c r="E622" s="2" t="s">
        <v>42</v>
      </c>
      <c r="F622" s="78" t="s">
        <v>0</v>
      </c>
      <c r="G622" s="2" t="s">
        <v>40</v>
      </c>
      <c r="H622" s="88">
        <v>0</v>
      </c>
      <c r="I622" s="2" t="s">
        <v>48</v>
      </c>
      <c r="K622" s="2" t="s">
        <v>97</v>
      </c>
      <c r="L622" t="s">
        <v>0</v>
      </c>
      <c r="M622" s="2" t="s">
        <v>92</v>
      </c>
      <c r="O622">
        <v>4</v>
      </c>
      <c r="P622" s="1" t="s">
        <v>1</v>
      </c>
      <c r="Q622">
        <v>5</v>
      </c>
      <c r="S622">
        <f t="shared" si="114"/>
        <v>0</v>
      </c>
      <c r="T622">
        <f t="shared" si="115"/>
        <v>0</v>
      </c>
      <c r="U622">
        <f t="shared" si="116"/>
        <v>1</v>
      </c>
    </row>
    <row r="623" spans="1:21" x14ac:dyDescent="0.2">
      <c r="A623" s="198">
        <v>616</v>
      </c>
      <c r="B623" s="65">
        <v>39</v>
      </c>
      <c r="C623">
        <v>8</v>
      </c>
      <c r="D623" s="197">
        <v>31083</v>
      </c>
      <c r="E623" s="2" t="s">
        <v>42</v>
      </c>
      <c r="F623" s="78" t="s">
        <v>0</v>
      </c>
      <c r="G623" s="2" t="s">
        <v>40</v>
      </c>
      <c r="H623" s="88">
        <v>0</v>
      </c>
      <c r="I623" s="2" t="s">
        <v>48</v>
      </c>
      <c r="K623" s="2" t="s">
        <v>95</v>
      </c>
      <c r="L623" t="s">
        <v>0</v>
      </c>
      <c r="M623" s="2" t="s">
        <v>93</v>
      </c>
      <c r="O623">
        <v>3</v>
      </c>
      <c r="P623" s="1" t="s">
        <v>1</v>
      </c>
      <c r="Q623">
        <v>9</v>
      </c>
      <c r="S623">
        <f t="shared" si="114"/>
        <v>0</v>
      </c>
      <c r="T623">
        <f t="shared" si="115"/>
        <v>0</v>
      </c>
      <c r="U623">
        <f t="shared" si="116"/>
        <v>1</v>
      </c>
    </row>
    <row r="624" spans="1:21" x14ac:dyDescent="0.2">
      <c r="A624" s="198">
        <v>617</v>
      </c>
      <c r="B624" s="65">
        <v>39</v>
      </c>
      <c r="C624">
        <v>9</v>
      </c>
      <c r="D624" s="197">
        <v>31083</v>
      </c>
      <c r="E624" s="2" t="s">
        <v>42</v>
      </c>
      <c r="F624" s="78" t="s">
        <v>0</v>
      </c>
      <c r="G624" s="2" t="s">
        <v>40</v>
      </c>
      <c r="H624" s="88"/>
      <c r="I624" s="2" t="s">
        <v>48</v>
      </c>
      <c r="K624" s="2" t="s">
        <v>97</v>
      </c>
      <c r="L624" t="s">
        <v>0</v>
      </c>
      <c r="M624" s="2" t="s">
        <v>91</v>
      </c>
      <c r="O624">
        <v>2</v>
      </c>
      <c r="P624" s="1" t="s">
        <v>1</v>
      </c>
      <c r="Q624">
        <v>1</v>
      </c>
      <c r="S624">
        <f t="shared" si="114"/>
        <v>1</v>
      </c>
      <c r="T624">
        <f t="shared" si="115"/>
        <v>0</v>
      </c>
      <c r="U624">
        <f t="shared" si="116"/>
        <v>0</v>
      </c>
    </row>
    <row r="625" spans="1:21" x14ac:dyDescent="0.2">
      <c r="A625" s="198">
        <v>618</v>
      </c>
      <c r="B625" s="65">
        <v>39</v>
      </c>
      <c r="C625">
        <v>10</v>
      </c>
      <c r="D625" s="197">
        <v>31083</v>
      </c>
      <c r="E625" s="2" t="s">
        <v>42</v>
      </c>
      <c r="F625" s="78" t="s">
        <v>0</v>
      </c>
      <c r="G625" s="2" t="s">
        <v>40</v>
      </c>
      <c r="H625" s="88"/>
      <c r="I625" s="2" t="s">
        <v>48</v>
      </c>
      <c r="K625" s="2" t="s">
        <v>101</v>
      </c>
      <c r="L625" t="s">
        <v>0</v>
      </c>
      <c r="M625" s="2" t="s">
        <v>126</v>
      </c>
      <c r="O625">
        <v>5</v>
      </c>
      <c r="P625" s="1" t="s">
        <v>1</v>
      </c>
      <c r="Q625">
        <v>5</v>
      </c>
      <c r="S625">
        <f t="shared" si="114"/>
        <v>0</v>
      </c>
      <c r="T625">
        <f t="shared" si="115"/>
        <v>1</v>
      </c>
      <c r="U625">
        <f t="shared" si="116"/>
        <v>0</v>
      </c>
    </row>
    <row r="626" spans="1:21" x14ac:dyDescent="0.2">
      <c r="A626" s="198">
        <v>619</v>
      </c>
      <c r="B626" s="65">
        <v>39</v>
      </c>
      <c r="C626">
        <v>11</v>
      </c>
      <c r="D626" s="197">
        <v>31083</v>
      </c>
      <c r="E626" s="2" t="s">
        <v>42</v>
      </c>
      <c r="F626" s="78" t="s">
        <v>0</v>
      </c>
      <c r="G626" s="2" t="s">
        <v>40</v>
      </c>
      <c r="H626" s="88"/>
      <c r="I626" s="2" t="s">
        <v>48</v>
      </c>
      <c r="K626" s="2" t="s">
        <v>124</v>
      </c>
      <c r="L626" t="s">
        <v>0</v>
      </c>
      <c r="M626" s="2" t="s">
        <v>93</v>
      </c>
      <c r="O626">
        <v>7</v>
      </c>
      <c r="P626" s="1" t="s">
        <v>1</v>
      </c>
      <c r="Q626">
        <v>4</v>
      </c>
      <c r="S626">
        <f t="shared" si="114"/>
        <v>1</v>
      </c>
      <c r="T626">
        <f t="shared" si="115"/>
        <v>0</v>
      </c>
      <c r="U626">
        <f t="shared" si="116"/>
        <v>0</v>
      </c>
    </row>
    <row r="627" spans="1:21" x14ac:dyDescent="0.2">
      <c r="A627" s="198">
        <v>620</v>
      </c>
      <c r="B627" s="65">
        <v>39</v>
      </c>
      <c r="C627">
        <v>12</v>
      </c>
      <c r="D627" s="197">
        <v>31083</v>
      </c>
      <c r="E627" s="2" t="s">
        <v>42</v>
      </c>
      <c r="F627" s="78" t="s">
        <v>0</v>
      </c>
      <c r="G627" s="2" t="s">
        <v>40</v>
      </c>
      <c r="H627" s="88">
        <v>0</v>
      </c>
      <c r="I627" s="2" t="s">
        <v>48</v>
      </c>
      <c r="K627" s="2" t="s">
        <v>95</v>
      </c>
      <c r="L627" t="s">
        <v>0</v>
      </c>
      <c r="M627" s="2" t="s">
        <v>92</v>
      </c>
      <c r="O627">
        <v>5</v>
      </c>
      <c r="P627" s="1" t="s">
        <v>1</v>
      </c>
      <c r="Q627">
        <v>6</v>
      </c>
      <c r="S627">
        <f t="shared" si="114"/>
        <v>0</v>
      </c>
      <c r="T627">
        <f t="shared" si="115"/>
        <v>0</v>
      </c>
      <c r="U627">
        <f t="shared" si="116"/>
        <v>1</v>
      </c>
    </row>
    <row r="628" spans="1:21" x14ac:dyDescent="0.2">
      <c r="A628" s="198">
        <v>621</v>
      </c>
      <c r="B628" s="65">
        <v>39</v>
      </c>
      <c r="C628">
        <v>13</v>
      </c>
      <c r="D628" s="197">
        <v>31083</v>
      </c>
      <c r="E628" s="2" t="s">
        <v>42</v>
      </c>
      <c r="F628" s="78" t="s">
        <v>0</v>
      </c>
      <c r="G628" s="2" t="s">
        <v>40</v>
      </c>
      <c r="H628" s="88"/>
      <c r="I628" s="2" t="s">
        <v>48</v>
      </c>
      <c r="K628" s="2" t="s">
        <v>95</v>
      </c>
      <c r="L628" t="s">
        <v>0</v>
      </c>
      <c r="M628" s="2" t="s">
        <v>91</v>
      </c>
      <c r="O628">
        <v>7</v>
      </c>
      <c r="P628" s="1" t="s">
        <v>1</v>
      </c>
      <c r="Q628">
        <v>4</v>
      </c>
      <c r="S628">
        <f t="shared" si="114"/>
        <v>1</v>
      </c>
      <c r="T628">
        <f t="shared" si="115"/>
        <v>0</v>
      </c>
      <c r="U628">
        <f t="shared" si="116"/>
        <v>0</v>
      </c>
    </row>
    <row r="629" spans="1:21" x14ac:dyDescent="0.2">
      <c r="A629" s="198">
        <v>622</v>
      </c>
      <c r="B629" s="65">
        <v>39</v>
      </c>
      <c r="C629">
        <v>14</v>
      </c>
      <c r="D629" s="197">
        <v>31083</v>
      </c>
      <c r="E629" s="2" t="s">
        <v>42</v>
      </c>
      <c r="F629" s="78" t="s">
        <v>0</v>
      </c>
      <c r="G629" s="2" t="s">
        <v>40</v>
      </c>
      <c r="H629" s="88"/>
      <c r="I629" s="2" t="s">
        <v>48</v>
      </c>
      <c r="K629" s="2" t="s">
        <v>97</v>
      </c>
      <c r="L629" t="s">
        <v>0</v>
      </c>
      <c r="M629" s="2" t="s">
        <v>126</v>
      </c>
      <c r="O629">
        <v>3</v>
      </c>
      <c r="P629" s="1" t="s">
        <v>1</v>
      </c>
      <c r="Q629">
        <v>2</v>
      </c>
      <c r="S629">
        <f t="shared" si="114"/>
        <v>1</v>
      </c>
      <c r="T629">
        <f t="shared" si="115"/>
        <v>0</v>
      </c>
      <c r="U629">
        <f t="shared" si="116"/>
        <v>0</v>
      </c>
    </row>
    <row r="630" spans="1:21" x14ac:dyDescent="0.2">
      <c r="A630" s="198">
        <v>623</v>
      </c>
      <c r="B630" s="65">
        <v>39</v>
      </c>
      <c r="C630">
        <v>15</v>
      </c>
      <c r="D630" s="197">
        <v>31083</v>
      </c>
      <c r="E630" s="2" t="s">
        <v>42</v>
      </c>
      <c r="F630" s="78" t="s">
        <v>0</v>
      </c>
      <c r="G630" s="2" t="s">
        <v>40</v>
      </c>
      <c r="H630" s="88"/>
      <c r="I630" s="2" t="s">
        <v>48</v>
      </c>
      <c r="K630" s="2" t="s">
        <v>101</v>
      </c>
      <c r="L630" t="s">
        <v>0</v>
      </c>
      <c r="M630" s="2" t="s">
        <v>93</v>
      </c>
      <c r="O630">
        <v>5</v>
      </c>
      <c r="P630" s="1" t="s">
        <v>1</v>
      </c>
      <c r="Q630">
        <v>5</v>
      </c>
      <c r="S630">
        <f t="shared" si="114"/>
        <v>0</v>
      </c>
      <c r="T630">
        <f t="shared" si="115"/>
        <v>1</v>
      </c>
      <c r="U630">
        <f t="shared" si="116"/>
        <v>0</v>
      </c>
    </row>
    <row r="631" spans="1:21" x14ac:dyDescent="0.2">
      <c r="A631" s="198">
        <v>624</v>
      </c>
      <c r="B631" s="65">
        <v>39</v>
      </c>
      <c r="C631">
        <v>16</v>
      </c>
      <c r="D631" s="197">
        <v>31083</v>
      </c>
      <c r="E631" s="2" t="s">
        <v>42</v>
      </c>
      <c r="F631" s="78" t="s">
        <v>0</v>
      </c>
      <c r="G631" s="2" t="s">
        <v>40</v>
      </c>
      <c r="H631" s="88"/>
      <c r="I631" s="2" t="s">
        <v>48</v>
      </c>
      <c r="K631" s="2" t="s">
        <v>124</v>
      </c>
      <c r="L631" t="s">
        <v>0</v>
      </c>
      <c r="M631" s="2" t="s">
        <v>92</v>
      </c>
      <c r="O631">
        <v>6</v>
      </c>
      <c r="P631" s="1" t="s">
        <v>1</v>
      </c>
      <c r="Q631">
        <v>6</v>
      </c>
      <c r="S631">
        <f t="shared" si="114"/>
        <v>0</v>
      </c>
      <c r="T631">
        <f t="shared" si="115"/>
        <v>1</v>
      </c>
      <c r="U631">
        <f t="shared" si="116"/>
        <v>0</v>
      </c>
    </row>
    <row r="632" spans="1:21" x14ac:dyDescent="0.2">
      <c r="A632" s="198">
        <v>625</v>
      </c>
      <c r="B632" s="65">
        <v>40</v>
      </c>
      <c r="C632">
        <v>1</v>
      </c>
      <c r="D632" s="197">
        <v>31083</v>
      </c>
      <c r="E632" s="2" t="s">
        <v>36</v>
      </c>
      <c r="F632" s="78" t="s">
        <v>0</v>
      </c>
      <c r="G632" s="2" t="s">
        <v>43</v>
      </c>
      <c r="H632" s="88"/>
      <c r="I632" s="2" t="s">
        <v>48</v>
      </c>
      <c r="K632" s="2" t="s">
        <v>71</v>
      </c>
      <c r="L632" t="s">
        <v>0</v>
      </c>
      <c r="M632" s="2" t="s">
        <v>129</v>
      </c>
      <c r="O632">
        <v>4</v>
      </c>
      <c r="P632" s="1" t="s">
        <v>1</v>
      </c>
      <c r="Q632">
        <v>2</v>
      </c>
      <c r="S632">
        <f t="shared" si="114"/>
        <v>1</v>
      </c>
      <c r="T632">
        <f t="shared" si="115"/>
        <v>0</v>
      </c>
      <c r="U632">
        <f t="shared" si="116"/>
        <v>0</v>
      </c>
    </row>
    <row r="633" spans="1:21" x14ac:dyDescent="0.2">
      <c r="A633" s="198">
        <v>626</v>
      </c>
      <c r="B633" s="65">
        <v>40</v>
      </c>
      <c r="C633">
        <v>2</v>
      </c>
      <c r="D633" s="197">
        <v>31083</v>
      </c>
      <c r="E633" s="2" t="s">
        <v>36</v>
      </c>
      <c r="F633" s="78" t="s">
        <v>0</v>
      </c>
      <c r="G633" s="2" t="s">
        <v>43</v>
      </c>
      <c r="H633" s="88">
        <v>0</v>
      </c>
      <c r="I633" s="2" t="s">
        <v>48</v>
      </c>
      <c r="K633" s="2" t="s">
        <v>70</v>
      </c>
      <c r="L633" t="s">
        <v>0</v>
      </c>
      <c r="M633" s="2" t="s">
        <v>120</v>
      </c>
      <c r="O633">
        <v>4</v>
      </c>
      <c r="P633" s="1" t="s">
        <v>1</v>
      </c>
      <c r="Q633">
        <v>5</v>
      </c>
      <c r="S633">
        <f t="shared" ref="S633:S648" si="117">IF(O633&gt;Q633,1,0)</f>
        <v>0</v>
      </c>
      <c r="T633">
        <f t="shared" ref="T633:T648" si="118">IF(ISNUMBER(Q633),IF(O633=Q633,1,0),0)</f>
        <v>0</v>
      </c>
      <c r="U633">
        <f t="shared" ref="U633:U648" si="119">IF(O633&lt;Q633,1,0)</f>
        <v>1</v>
      </c>
    </row>
    <row r="634" spans="1:21" x14ac:dyDescent="0.2">
      <c r="A634" s="198">
        <v>627</v>
      </c>
      <c r="B634" s="65">
        <v>40</v>
      </c>
      <c r="C634">
        <v>3</v>
      </c>
      <c r="D634" s="197">
        <v>31083</v>
      </c>
      <c r="E634" s="2" t="s">
        <v>36</v>
      </c>
      <c r="F634" s="78" t="s">
        <v>0</v>
      </c>
      <c r="G634" s="2" t="s">
        <v>43</v>
      </c>
      <c r="H634" s="88">
        <v>0</v>
      </c>
      <c r="I634" s="2" t="s">
        <v>48</v>
      </c>
      <c r="K634" s="2" t="s">
        <v>72</v>
      </c>
      <c r="L634" t="s">
        <v>0</v>
      </c>
      <c r="M634" s="2" t="s">
        <v>116</v>
      </c>
      <c r="O634">
        <v>1</v>
      </c>
      <c r="P634" s="1" t="s">
        <v>1</v>
      </c>
      <c r="Q634">
        <v>4</v>
      </c>
      <c r="S634">
        <f t="shared" si="117"/>
        <v>0</v>
      </c>
      <c r="T634">
        <f t="shared" si="118"/>
        <v>0</v>
      </c>
      <c r="U634">
        <f t="shared" si="119"/>
        <v>1</v>
      </c>
    </row>
    <row r="635" spans="1:21" x14ac:dyDescent="0.2">
      <c r="A635" s="198">
        <v>628</v>
      </c>
      <c r="B635" s="65">
        <v>40</v>
      </c>
      <c r="C635">
        <v>4</v>
      </c>
      <c r="D635" s="197">
        <v>31083</v>
      </c>
      <c r="E635" s="2" t="s">
        <v>36</v>
      </c>
      <c r="F635" s="78" t="s">
        <v>0</v>
      </c>
      <c r="G635" s="2" t="s">
        <v>43</v>
      </c>
      <c r="H635" s="88">
        <v>0</v>
      </c>
      <c r="I635" s="2" t="s">
        <v>48</v>
      </c>
      <c r="K635" s="2" t="s">
        <v>74</v>
      </c>
      <c r="L635" t="s">
        <v>0</v>
      </c>
      <c r="M635" s="2" t="s">
        <v>122</v>
      </c>
      <c r="O635">
        <v>2</v>
      </c>
      <c r="P635" s="1" t="s">
        <v>1</v>
      </c>
      <c r="Q635">
        <v>5</v>
      </c>
      <c r="S635">
        <f t="shared" si="117"/>
        <v>0</v>
      </c>
      <c r="T635">
        <f t="shared" si="118"/>
        <v>0</v>
      </c>
      <c r="U635">
        <f t="shared" si="119"/>
        <v>1</v>
      </c>
    </row>
    <row r="636" spans="1:21" x14ac:dyDescent="0.2">
      <c r="A636" s="198">
        <v>629</v>
      </c>
      <c r="B636" s="65">
        <v>40</v>
      </c>
      <c r="C636">
        <v>5</v>
      </c>
      <c r="D636" s="197">
        <v>31083</v>
      </c>
      <c r="E636" s="2" t="s">
        <v>36</v>
      </c>
      <c r="F636" s="78" t="s">
        <v>0</v>
      </c>
      <c r="G636" s="2" t="s">
        <v>43</v>
      </c>
      <c r="H636" s="88">
        <v>0</v>
      </c>
      <c r="I636" s="2" t="s">
        <v>48</v>
      </c>
      <c r="K636" s="2" t="s">
        <v>70</v>
      </c>
      <c r="L636" t="s">
        <v>0</v>
      </c>
      <c r="M636" s="2" t="s">
        <v>129</v>
      </c>
      <c r="O636">
        <v>1</v>
      </c>
      <c r="P636" s="1" t="s">
        <v>1</v>
      </c>
      <c r="Q636">
        <v>2</v>
      </c>
      <c r="S636">
        <f t="shared" si="117"/>
        <v>0</v>
      </c>
      <c r="T636">
        <f t="shared" si="118"/>
        <v>0</v>
      </c>
      <c r="U636">
        <f t="shared" si="119"/>
        <v>1</v>
      </c>
    </row>
    <row r="637" spans="1:21" x14ac:dyDescent="0.2">
      <c r="A637" s="198">
        <v>630</v>
      </c>
      <c r="B637" s="65">
        <v>40</v>
      </c>
      <c r="C637">
        <v>6</v>
      </c>
      <c r="D637" s="197">
        <v>31083</v>
      </c>
      <c r="E637" s="2" t="s">
        <v>36</v>
      </c>
      <c r="F637" s="78" t="s">
        <v>0</v>
      </c>
      <c r="G637" s="2" t="s">
        <v>43</v>
      </c>
      <c r="H637" s="88"/>
      <c r="I637" s="2" t="s">
        <v>48</v>
      </c>
      <c r="K637" s="2" t="s">
        <v>72</v>
      </c>
      <c r="L637" t="s">
        <v>0</v>
      </c>
      <c r="M637" s="2" t="s">
        <v>120</v>
      </c>
      <c r="O637">
        <v>3</v>
      </c>
      <c r="P637" s="1" t="s">
        <v>1</v>
      </c>
      <c r="Q637">
        <v>3</v>
      </c>
      <c r="S637">
        <f t="shared" si="117"/>
        <v>0</v>
      </c>
      <c r="T637">
        <f t="shared" si="118"/>
        <v>1</v>
      </c>
      <c r="U637">
        <f t="shared" si="119"/>
        <v>0</v>
      </c>
    </row>
    <row r="638" spans="1:21" x14ac:dyDescent="0.2">
      <c r="A638" s="198">
        <v>631</v>
      </c>
      <c r="B638" s="65">
        <v>40</v>
      </c>
      <c r="C638">
        <v>7</v>
      </c>
      <c r="D638" s="197">
        <v>31083</v>
      </c>
      <c r="E638" s="2" t="s">
        <v>36</v>
      </c>
      <c r="F638" s="78" t="s">
        <v>0</v>
      </c>
      <c r="G638" s="2" t="s">
        <v>43</v>
      </c>
      <c r="H638" s="88">
        <v>0</v>
      </c>
      <c r="I638" s="2" t="s">
        <v>48</v>
      </c>
      <c r="K638" s="2" t="s">
        <v>74</v>
      </c>
      <c r="L638" t="s">
        <v>0</v>
      </c>
      <c r="M638" s="2" t="s">
        <v>116</v>
      </c>
      <c r="O638">
        <v>3</v>
      </c>
      <c r="P638" s="1" t="s">
        <v>1</v>
      </c>
      <c r="Q638">
        <v>5</v>
      </c>
      <c r="S638">
        <f t="shared" si="117"/>
        <v>0</v>
      </c>
      <c r="T638">
        <f t="shared" si="118"/>
        <v>0</v>
      </c>
      <c r="U638">
        <f t="shared" si="119"/>
        <v>1</v>
      </c>
    </row>
    <row r="639" spans="1:21" x14ac:dyDescent="0.2">
      <c r="A639" s="198">
        <v>632</v>
      </c>
      <c r="B639" s="65">
        <v>40</v>
      </c>
      <c r="C639">
        <v>8</v>
      </c>
      <c r="D639" s="197">
        <v>31083</v>
      </c>
      <c r="E639" s="2" t="s">
        <v>36</v>
      </c>
      <c r="F639" s="78" t="s">
        <v>0</v>
      </c>
      <c r="G639" s="2" t="s">
        <v>43</v>
      </c>
      <c r="H639" s="88"/>
      <c r="I639" s="2" t="s">
        <v>48</v>
      </c>
      <c r="K639" s="2" t="s">
        <v>71</v>
      </c>
      <c r="L639" t="s">
        <v>0</v>
      </c>
      <c r="M639" s="2" t="s">
        <v>122</v>
      </c>
      <c r="O639">
        <v>7</v>
      </c>
      <c r="P639" s="1" t="s">
        <v>1</v>
      </c>
      <c r="Q639">
        <v>6</v>
      </c>
      <c r="S639">
        <f t="shared" si="117"/>
        <v>1</v>
      </c>
      <c r="T639">
        <f t="shared" si="118"/>
        <v>0</v>
      </c>
      <c r="U639">
        <f t="shared" si="119"/>
        <v>0</v>
      </c>
    </row>
    <row r="640" spans="1:21" x14ac:dyDescent="0.2">
      <c r="A640" s="198">
        <v>633</v>
      </c>
      <c r="B640" s="65">
        <v>40</v>
      </c>
      <c r="C640">
        <v>9</v>
      </c>
      <c r="D640" s="197">
        <v>31083</v>
      </c>
      <c r="E640" s="2" t="s">
        <v>36</v>
      </c>
      <c r="F640" s="78" t="s">
        <v>0</v>
      </c>
      <c r="G640" s="2" t="s">
        <v>43</v>
      </c>
      <c r="H640" s="88">
        <v>0</v>
      </c>
      <c r="I640" s="2" t="s">
        <v>48</v>
      </c>
      <c r="K640" s="2" t="s">
        <v>74</v>
      </c>
      <c r="L640" t="s">
        <v>0</v>
      </c>
      <c r="M640" s="2" t="s">
        <v>120</v>
      </c>
      <c r="O640">
        <v>3</v>
      </c>
      <c r="P640" s="1" t="s">
        <v>1</v>
      </c>
      <c r="Q640">
        <v>6</v>
      </c>
      <c r="S640">
        <f t="shared" si="117"/>
        <v>0</v>
      </c>
      <c r="T640">
        <f t="shared" si="118"/>
        <v>0</v>
      </c>
      <c r="U640">
        <f t="shared" si="119"/>
        <v>1</v>
      </c>
    </row>
    <row r="641" spans="1:21" x14ac:dyDescent="0.2">
      <c r="A641" s="198">
        <v>634</v>
      </c>
      <c r="B641" s="65">
        <v>40</v>
      </c>
      <c r="C641">
        <v>10</v>
      </c>
      <c r="D641" s="197">
        <v>31083</v>
      </c>
      <c r="E641" s="2" t="s">
        <v>36</v>
      </c>
      <c r="F641" s="78" t="s">
        <v>0</v>
      </c>
      <c r="G641" s="2" t="s">
        <v>43</v>
      </c>
      <c r="H641" s="88"/>
      <c r="I641" s="2" t="s">
        <v>48</v>
      </c>
      <c r="K641" s="2" t="s">
        <v>72</v>
      </c>
      <c r="L641" t="s">
        <v>0</v>
      </c>
      <c r="M641" s="2" t="s">
        <v>129</v>
      </c>
      <c r="O641">
        <v>4</v>
      </c>
      <c r="P641" s="1" t="s">
        <v>1</v>
      </c>
      <c r="Q641">
        <v>2</v>
      </c>
      <c r="S641">
        <f t="shared" si="117"/>
        <v>1</v>
      </c>
      <c r="T641">
        <f t="shared" si="118"/>
        <v>0</v>
      </c>
      <c r="U641">
        <f t="shared" si="119"/>
        <v>0</v>
      </c>
    </row>
    <row r="642" spans="1:21" x14ac:dyDescent="0.2">
      <c r="A642" s="198">
        <v>635</v>
      </c>
      <c r="B642" s="65">
        <v>40</v>
      </c>
      <c r="C642">
        <v>11</v>
      </c>
      <c r="D642" s="197">
        <v>31083</v>
      </c>
      <c r="E642" s="2" t="s">
        <v>36</v>
      </c>
      <c r="F642" s="78" t="s">
        <v>0</v>
      </c>
      <c r="G642" s="2" t="s">
        <v>43</v>
      </c>
      <c r="H642" s="88">
        <v>0</v>
      </c>
      <c r="I642" s="2" t="s">
        <v>48</v>
      </c>
      <c r="K642" s="2" t="s">
        <v>70</v>
      </c>
      <c r="L642" t="s">
        <v>0</v>
      </c>
      <c r="M642" s="2" t="s">
        <v>122</v>
      </c>
      <c r="O642">
        <v>4</v>
      </c>
      <c r="P642" s="1" t="s">
        <v>1</v>
      </c>
      <c r="Q642">
        <v>10</v>
      </c>
      <c r="S642">
        <f t="shared" si="117"/>
        <v>0</v>
      </c>
      <c r="T642">
        <f t="shared" si="118"/>
        <v>0</v>
      </c>
      <c r="U642">
        <f t="shared" si="119"/>
        <v>1</v>
      </c>
    </row>
    <row r="643" spans="1:21" x14ac:dyDescent="0.2">
      <c r="A643" s="198">
        <v>636</v>
      </c>
      <c r="B643" s="65">
        <v>40</v>
      </c>
      <c r="C643">
        <v>12</v>
      </c>
      <c r="D643" s="197">
        <v>31083</v>
      </c>
      <c r="E643" s="2" t="s">
        <v>36</v>
      </c>
      <c r="F643" s="78" t="s">
        <v>0</v>
      </c>
      <c r="G643" s="2" t="s">
        <v>43</v>
      </c>
      <c r="H643" s="88">
        <v>0</v>
      </c>
      <c r="I643" s="2" t="s">
        <v>48</v>
      </c>
      <c r="K643" s="2" t="s">
        <v>71</v>
      </c>
      <c r="L643" t="s">
        <v>0</v>
      </c>
      <c r="M643" s="2" t="s">
        <v>116</v>
      </c>
      <c r="O643">
        <v>2</v>
      </c>
      <c r="P643" s="1" t="s">
        <v>1</v>
      </c>
      <c r="Q643">
        <v>3</v>
      </c>
      <c r="S643">
        <f t="shared" si="117"/>
        <v>0</v>
      </c>
      <c r="T643">
        <f t="shared" si="118"/>
        <v>0</v>
      </c>
      <c r="U643">
        <f t="shared" si="119"/>
        <v>1</v>
      </c>
    </row>
    <row r="644" spans="1:21" x14ac:dyDescent="0.2">
      <c r="A644" s="198">
        <v>637</v>
      </c>
      <c r="B644" s="65">
        <v>40</v>
      </c>
      <c r="C644">
        <v>13</v>
      </c>
      <c r="D644" s="197">
        <v>31083</v>
      </c>
      <c r="E644" s="2" t="s">
        <v>36</v>
      </c>
      <c r="F644" s="78" t="s">
        <v>0</v>
      </c>
      <c r="G644" s="2" t="s">
        <v>43</v>
      </c>
      <c r="H644" s="88"/>
      <c r="I644" s="2" t="s">
        <v>48</v>
      </c>
      <c r="K644" s="2" t="s">
        <v>71</v>
      </c>
      <c r="L644" t="s">
        <v>0</v>
      </c>
      <c r="M644" s="2" t="s">
        <v>120</v>
      </c>
      <c r="O644">
        <v>4</v>
      </c>
      <c r="P644" s="1" t="s">
        <v>1</v>
      </c>
      <c r="Q644">
        <v>3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 x14ac:dyDescent="0.2">
      <c r="A645" s="198">
        <v>638</v>
      </c>
      <c r="B645" s="65">
        <v>40</v>
      </c>
      <c r="C645">
        <v>14</v>
      </c>
      <c r="D645" s="197">
        <v>31083</v>
      </c>
      <c r="E645" s="2" t="s">
        <v>36</v>
      </c>
      <c r="F645" s="78" t="s">
        <v>0</v>
      </c>
      <c r="G645" s="2" t="s">
        <v>43</v>
      </c>
      <c r="H645" s="88">
        <v>0</v>
      </c>
      <c r="I645" s="2" t="s">
        <v>48</v>
      </c>
      <c r="K645" s="2" t="s">
        <v>74</v>
      </c>
      <c r="L645" t="s">
        <v>0</v>
      </c>
      <c r="M645" s="2" t="s">
        <v>129</v>
      </c>
      <c r="O645">
        <v>2</v>
      </c>
      <c r="P645" s="1" t="s">
        <v>1</v>
      </c>
      <c r="Q645">
        <v>3</v>
      </c>
      <c r="S645">
        <f t="shared" si="117"/>
        <v>0</v>
      </c>
      <c r="T645">
        <f t="shared" si="118"/>
        <v>0</v>
      </c>
      <c r="U645">
        <f t="shared" si="119"/>
        <v>1</v>
      </c>
    </row>
    <row r="646" spans="1:21" x14ac:dyDescent="0.2">
      <c r="A646" s="198">
        <v>639</v>
      </c>
      <c r="B646" s="65">
        <v>40</v>
      </c>
      <c r="C646">
        <v>15</v>
      </c>
      <c r="D646" s="197">
        <v>31083</v>
      </c>
      <c r="E646" s="2" t="s">
        <v>36</v>
      </c>
      <c r="F646" s="78" t="s">
        <v>0</v>
      </c>
      <c r="G646" s="2" t="s">
        <v>43</v>
      </c>
      <c r="H646" s="88">
        <v>0</v>
      </c>
      <c r="I646" s="2" t="s">
        <v>48</v>
      </c>
      <c r="K646" s="2" t="s">
        <v>72</v>
      </c>
      <c r="L646" t="s">
        <v>0</v>
      </c>
      <c r="M646" s="2" t="s">
        <v>122</v>
      </c>
      <c r="O646">
        <v>2</v>
      </c>
      <c r="P646" s="1" t="s">
        <v>1</v>
      </c>
      <c r="Q646">
        <v>6</v>
      </c>
      <c r="S646">
        <f t="shared" si="117"/>
        <v>0</v>
      </c>
      <c r="T646">
        <f t="shared" si="118"/>
        <v>0</v>
      </c>
      <c r="U646">
        <f t="shared" si="119"/>
        <v>1</v>
      </c>
    </row>
    <row r="647" spans="1:21" x14ac:dyDescent="0.2">
      <c r="A647" s="198">
        <v>640</v>
      </c>
      <c r="B647" s="65">
        <v>40</v>
      </c>
      <c r="C647">
        <v>16</v>
      </c>
      <c r="D647" s="197">
        <v>31083</v>
      </c>
      <c r="E647" s="2" t="s">
        <v>36</v>
      </c>
      <c r="F647" s="78" t="s">
        <v>0</v>
      </c>
      <c r="G647" s="2" t="s">
        <v>43</v>
      </c>
      <c r="H647" s="88">
        <v>0</v>
      </c>
      <c r="I647" s="2" t="s">
        <v>48</v>
      </c>
      <c r="K647" s="2" t="s">
        <v>70</v>
      </c>
      <c r="L647" t="s">
        <v>0</v>
      </c>
      <c r="M647" s="2" t="s">
        <v>116</v>
      </c>
      <c r="O647">
        <v>4</v>
      </c>
      <c r="P647" s="1" t="s">
        <v>1</v>
      </c>
      <c r="Q647">
        <v>7</v>
      </c>
      <c r="S647">
        <f t="shared" si="117"/>
        <v>0</v>
      </c>
      <c r="T647">
        <f t="shared" si="118"/>
        <v>0</v>
      </c>
      <c r="U647">
        <f t="shared" si="119"/>
        <v>1</v>
      </c>
    </row>
    <row r="648" spans="1:21" x14ac:dyDescent="0.2">
      <c r="A648" s="198">
        <v>641</v>
      </c>
      <c r="B648" s="65">
        <v>41</v>
      </c>
      <c r="C648">
        <v>1</v>
      </c>
      <c r="D648" s="197">
        <v>31086</v>
      </c>
      <c r="E648" s="2" t="s">
        <v>38</v>
      </c>
      <c r="F648" s="78" t="s">
        <v>0</v>
      </c>
      <c r="G648" s="2" t="s">
        <v>46</v>
      </c>
      <c r="H648" s="88"/>
      <c r="I648" s="2" t="s">
        <v>48</v>
      </c>
      <c r="K648" s="2" t="s">
        <v>111</v>
      </c>
      <c r="L648" t="s">
        <v>0</v>
      </c>
      <c r="M648" s="2" t="s">
        <v>108</v>
      </c>
      <c r="O648">
        <v>2</v>
      </c>
      <c r="P648" s="1" t="s">
        <v>1</v>
      </c>
      <c r="Q648">
        <v>2</v>
      </c>
      <c r="S648">
        <f t="shared" si="117"/>
        <v>0</v>
      </c>
      <c r="T648">
        <f t="shared" si="118"/>
        <v>1</v>
      </c>
      <c r="U648">
        <f t="shared" si="119"/>
        <v>0</v>
      </c>
    </row>
    <row r="649" spans="1:21" x14ac:dyDescent="0.2">
      <c r="A649" s="198">
        <v>642</v>
      </c>
      <c r="B649" s="65">
        <v>41</v>
      </c>
      <c r="C649">
        <v>2</v>
      </c>
      <c r="D649" s="197">
        <v>31086</v>
      </c>
      <c r="E649" s="2" t="s">
        <v>38</v>
      </c>
      <c r="F649" s="78" t="s">
        <v>0</v>
      </c>
      <c r="G649" s="2" t="s">
        <v>46</v>
      </c>
      <c r="H649" s="88"/>
      <c r="I649" s="2" t="s">
        <v>48</v>
      </c>
      <c r="K649" s="2" t="s">
        <v>83</v>
      </c>
      <c r="L649" t="s">
        <v>0</v>
      </c>
      <c r="M649" s="2" t="s">
        <v>107</v>
      </c>
      <c r="O649">
        <v>5</v>
      </c>
      <c r="P649" s="1" t="s">
        <v>1</v>
      </c>
      <c r="Q649">
        <v>4</v>
      </c>
      <c r="S649">
        <f t="shared" ref="S649:S664" si="120">IF(O649&gt;Q649,1,0)</f>
        <v>1</v>
      </c>
      <c r="T649">
        <f t="shared" ref="T649:T664" si="121">IF(ISNUMBER(Q649),IF(O649=Q649,1,0),0)</f>
        <v>0</v>
      </c>
      <c r="U649">
        <f t="shared" ref="U649:U664" si="122">IF(O649&lt;Q649,1,0)</f>
        <v>0</v>
      </c>
    </row>
    <row r="650" spans="1:21" x14ac:dyDescent="0.2">
      <c r="A650" s="198">
        <v>643</v>
      </c>
      <c r="B650" s="65">
        <v>41</v>
      </c>
      <c r="C650">
        <v>3</v>
      </c>
      <c r="D650" s="197">
        <v>31086</v>
      </c>
      <c r="E650" s="2" t="s">
        <v>38</v>
      </c>
      <c r="F650" s="78" t="s">
        <v>0</v>
      </c>
      <c r="G650" s="2" t="s">
        <v>46</v>
      </c>
      <c r="H650" s="88">
        <v>0</v>
      </c>
      <c r="I650" s="2" t="s">
        <v>48</v>
      </c>
      <c r="K650" s="2" t="s">
        <v>85</v>
      </c>
      <c r="L650" t="s">
        <v>0</v>
      </c>
      <c r="M650" s="2" t="s">
        <v>110</v>
      </c>
      <c r="O650">
        <v>3</v>
      </c>
      <c r="P650" s="1" t="s">
        <v>1</v>
      </c>
      <c r="Q650">
        <v>4</v>
      </c>
      <c r="S650">
        <f t="shared" si="120"/>
        <v>0</v>
      </c>
      <c r="T650">
        <f t="shared" si="121"/>
        <v>0</v>
      </c>
      <c r="U650">
        <f t="shared" si="122"/>
        <v>1</v>
      </c>
    </row>
    <row r="651" spans="1:21" x14ac:dyDescent="0.2">
      <c r="A651" s="198">
        <v>644</v>
      </c>
      <c r="B651" s="65">
        <v>41</v>
      </c>
      <c r="C651">
        <v>4</v>
      </c>
      <c r="D651" s="197">
        <v>31086</v>
      </c>
      <c r="E651" s="2" t="s">
        <v>38</v>
      </c>
      <c r="F651" s="78" t="s">
        <v>0</v>
      </c>
      <c r="G651" s="2" t="s">
        <v>46</v>
      </c>
      <c r="H651" s="88"/>
      <c r="I651" s="2" t="s">
        <v>48</v>
      </c>
      <c r="K651" s="2" t="s">
        <v>82</v>
      </c>
      <c r="L651" t="s">
        <v>0</v>
      </c>
      <c r="M651" s="2" t="s">
        <v>119</v>
      </c>
      <c r="O651">
        <v>5</v>
      </c>
      <c r="P651" s="1" t="s">
        <v>1</v>
      </c>
      <c r="Q651">
        <v>0</v>
      </c>
      <c r="S651">
        <f t="shared" si="120"/>
        <v>1</v>
      </c>
      <c r="T651">
        <f t="shared" si="121"/>
        <v>0</v>
      </c>
      <c r="U651">
        <f t="shared" si="122"/>
        <v>0</v>
      </c>
    </row>
    <row r="652" spans="1:21" x14ac:dyDescent="0.2">
      <c r="A652" s="198">
        <v>645</v>
      </c>
      <c r="B652" s="65">
        <v>41</v>
      </c>
      <c r="C652">
        <v>5</v>
      </c>
      <c r="D652" s="197">
        <v>31086</v>
      </c>
      <c r="E652" s="2" t="s">
        <v>38</v>
      </c>
      <c r="F652" s="78" t="s">
        <v>0</v>
      </c>
      <c r="G652" s="2" t="s">
        <v>46</v>
      </c>
      <c r="H652" s="88">
        <v>0</v>
      </c>
      <c r="I652" s="2" t="s">
        <v>48</v>
      </c>
      <c r="K652" s="2" t="s">
        <v>83</v>
      </c>
      <c r="L652" t="s">
        <v>0</v>
      </c>
      <c r="M652" s="2" t="s">
        <v>108</v>
      </c>
      <c r="O652">
        <v>5</v>
      </c>
      <c r="P652" s="1" t="s">
        <v>1</v>
      </c>
      <c r="Q652">
        <v>6</v>
      </c>
      <c r="S652">
        <f t="shared" si="120"/>
        <v>0</v>
      </c>
      <c r="T652">
        <f t="shared" si="121"/>
        <v>0</v>
      </c>
      <c r="U652">
        <f t="shared" si="122"/>
        <v>1</v>
      </c>
    </row>
    <row r="653" spans="1:21" x14ac:dyDescent="0.2">
      <c r="A653" s="198">
        <v>646</v>
      </c>
      <c r="B653" s="65">
        <v>41</v>
      </c>
      <c r="C653">
        <v>6</v>
      </c>
      <c r="D653" s="197">
        <v>31086</v>
      </c>
      <c r="E653" s="2" t="s">
        <v>38</v>
      </c>
      <c r="F653" s="78" t="s">
        <v>0</v>
      </c>
      <c r="G653" s="2" t="s">
        <v>46</v>
      </c>
      <c r="H653" s="88"/>
      <c r="I653" s="2" t="s">
        <v>48</v>
      </c>
      <c r="K653" s="2" t="s">
        <v>85</v>
      </c>
      <c r="L653" t="s">
        <v>0</v>
      </c>
      <c r="M653" s="2" t="s">
        <v>107</v>
      </c>
      <c r="O653">
        <v>9</v>
      </c>
      <c r="P653" s="1" t="s">
        <v>1</v>
      </c>
      <c r="Q653">
        <v>1</v>
      </c>
      <c r="S653">
        <f t="shared" si="120"/>
        <v>1</v>
      </c>
      <c r="T653">
        <f t="shared" si="121"/>
        <v>0</v>
      </c>
      <c r="U653">
        <f t="shared" si="122"/>
        <v>0</v>
      </c>
    </row>
    <row r="654" spans="1:21" x14ac:dyDescent="0.2">
      <c r="A654" s="198">
        <v>647</v>
      </c>
      <c r="B654" s="65">
        <v>41</v>
      </c>
      <c r="C654">
        <v>7</v>
      </c>
      <c r="D654" s="197">
        <v>31086</v>
      </c>
      <c r="E654" s="2" t="s">
        <v>38</v>
      </c>
      <c r="F654" s="78" t="s">
        <v>0</v>
      </c>
      <c r="G654" s="2" t="s">
        <v>46</v>
      </c>
      <c r="H654" s="88"/>
      <c r="I654" s="2" t="s">
        <v>48</v>
      </c>
      <c r="K654" s="2" t="s">
        <v>82</v>
      </c>
      <c r="L654" t="s">
        <v>0</v>
      </c>
      <c r="M654" s="2" t="s">
        <v>110</v>
      </c>
      <c r="O654">
        <v>1</v>
      </c>
      <c r="P654" s="1" t="s">
        <v>1</v>
      </c>
      <c r="Q654">
        <v>1</v>
      </c>
      <c r="S654">
        <f t="shared" si="120"/>
        <v>0</v>
      </c>
      <c r="T654">
        <f t="shared" si="121"/>
        <v>1</v>
      </c>
      <c r="U654">
        <f t="shared" si="122"/>
        <v>0</v>
      </c>
    </row>
    <row r="655" spans="1:21" x14ac:dyDescent="0.2">
      <c r="A655" s="198">
        <v>648</v>
      </c>
      <c r="B655" s="65">
        <v>41</v>
      </c>
      <c r="C655">
        <v>8</v>
      </c>
      <c r="D655" s="197">
        <v>31086</v>
      </c>
      <c r="E655" s="2" t="s">
        <v>38</v>
      </c>
      <c r="F655" s="78" t="s">
        <v>0</v>
      </c>
      <c r="G655" s="2" t="s">
        <v>46</v>
      </c>
      <c r="H655" s="88"/>
      <c r="I655" s="2" t="s">
        <v>48</v>
      </c>
      <c r="K655" s="2" t="s">
        <v>111</v>
      </c>
      <c r="L655" t="s">
        <v>0</v>
      </c>
      <c r="M655" s="2" t="s">
        <v>119</v>
      </c>
      <c r="O655">
        <v>5</v>
      </c>
      <c r="P655" s="1" t="s">
        <v>1</v>
      </c>
      <c r="Q655">
        <v>0</v>
      </c>
      <c r="S655">
        <f t="shared" si="120"/>
        <v>1</v>
      </c>
      <c r="T655">
        <f t="shared" si="121"/>
        <v>0</v>
      </c>
      <c r="U655">
        <f t="shared" si="122"/>
        <v>0</v>
      </c>
    </row>
    <row r="656" spans="1:21" x14ac:dyDescent="0.2">
      <c r="A656" s="198">
        <v>649</v>
      </c>
      <c r="B656" s="65">
        <v>41</v>
      </c>
      <c r="C656">
        <v>9</v>
      </c>
      <c r="D656" s="197">
        <v>31086</v>
      </c>
      <c r="E656" s="2" t="s">
        <v>38</v>
      </c>
      <c r="F656" s="78" t="s">
        <v>0</v>
      </c>
      <c r="G656" s="2" t="s">
        <v>46</v>
      </c>
      <c r="H656" s="88">
        <v>0</v>
      </c>
      <c r="I656" s="2" t="s">
        <v>48</v>
      </c>
      <c r="K656" s="2" t="s">
        <v>82</v>
      </c>
      <c r="L656" t="s">
        <v>0</v>
      </c>
      <c r="M656" s="2" t="s">
        <v>107</v>
      </c>
      <c r="O656">
        <v>4</v>
      </c>
      <c r="P656" s="1" t="s">
        <v>1</v>
      </c>
      <c r="Q656">
        <v>7</v>
      </c>
      <c r="S656">
        <f t="shared" si="120"/>
        <v>0</v>
      </c>
      <c r="T656">
        <f t="shared" si="121"/>
        <v>0</v>
      </c>
      <c r="U656">
        <f t="shared" si="122"/>
        <v>1</v>
      </c>
    </row>
    <row r="657" spans="1:21" x14ac:dyDescent="0.2">
      <c r="A657" s="198">
        <v>650</v>
      </c>
      <c r="B657" s="65">
        <v>41</v>
      </c>
      <c r="C657">
        <v>10</v>
      </c>
      <c r="D657" s="197">
        <v>31086</v>
      </c>
      <c r="E657" s="2" t="s">
        <v>38</v>
      </c>
      <c r="F657" s="78" t="s">
        <v>0</v>
      </c>
      <c r="G657" s="2" t="s">
        <v>46</v>
      </c>
      <c r="H657" s="88"/>
      <c r="I657" s="2" t="s">
        <v>48</v>
      </c>
      <c r="K657" s="2" t="s">
        <v>85</v>
      </c>
      <c r="L657" t="s">
        <v>0</v>
      </c>
      <c r="M657" s="2" t="s">
        <v>108</v>
      </c>
      <c r="O657">
        <v>5</v>
      </c>
      <c r="P657" s="1" t="s">
        <v>1</v>
      </c>
      <c r="Q657">
        <v>2</v>
      </c>
      <c r="S657">
        <f t="shared" si="120"/>
        <v>1</v>
      </c>
      <c r="T657">
        <f t="shared" si="121"/>
        <v>0</v>
      </c>
      <c r="U657">
        <f t="shared" si="122"/>
        <v>0</v>
      </c>
    </row>
    <row r="658" spans="1:21" x14ac:dyDescent="0.2">
      <c r="A658" s="198">
        <v>651</v>
      </c>
      <c r="B658" s="65">
        <v>41</v>
      </c>
      <c r="C658">
        <v>11</v>
      </c>
      <c r="D658" s="197">
        <v>31086</v>
      </c>
      <c r="E658" s="2" t="s">
        <v>38</v>
      </c>
      <c r="F658" s="78" t="s">
        <v>0</v>
      </c>
      <c r="G658" s="2" t="s">
        <v>46</v>
      </c>
      <c r="H658" s="88"/>
      <c r="I658" s="2" t="s">
        <v>48</v>
      </c>
      <c r="K658" s="2" t="s">
        <v>83</v>
      </c>
      <c r="L658" t="s">
        <v>0</v>
      </c>
      <c r="M658" s="2" t="s">
        <v>119</v>
      </c>
      <c r="O658">
        <v>5</v>
      </c>
      <c r="P658" s="1" t="s">
        <v>1</v>
      </c>
      <c r="Q658">
        <v>0</v>
      </c>
      <c r="S658">
        <f t="shared" si="120"/>
        <v>1</v>
      </c>
      <c r="T658">
        <f t="shared" si="121"/>
        <v>0</v>
      </c>
      <c r="U658">
        <f t="shared" si="122"/>
        <v>0</v>
      </c>
    </row>
    <row r="659" spans="1:21" x14ac:dyDescent="0.2">
      <c r="A659" s="198">
        <v>652</v>
      </c>
      <c r="B659" s="65">
        <v>41</v>
      </c>
      <c r="C659">
        <v>12</v>
      </c>
      <c r="D659" s="197">
        <v>31086</v>
      </c>
      <c r="E659" s="2" t="s">
        <v>38</v>
      </c>
      <c r="F659" s="78" t="s">
        <v>0</v>
      </c>
      <c r="G659" s="2" t="s">
        <v>46</v>
      </c>
      <c r="H659" s="88">
        <v>0</v>
      </c>
      <c r="I659" s="2" t="s">
        <v>48</v>
      </c>
      <c r="K659" s="2" t="s">
        <v>111</v>
      </c>
      <c r="L659" t="s">
        <v>0</v>
      </c>
      <c r="M659" s="2" t="s">
        <v>110</v>
      </c>
      <c r="O659">
        <v>2</v>
      </c>
      <c r="P659" s="1" t="s">
        <v>1</v>
      </c>
      <c r="Q659">
        <v>4</v>
      </c>
      <c r="S659">
        <f t="shared" si="120"/>
        <v>0</v>
      </c>
      <c r="T659">
        <f t="shared" si="121"/>
        <v>0</v>
      </c>
      <c r="U659">
        <f t="shared" si="122"/>
        <v>1</v>
      </c>
    </row>
    <row r="660" spans="1:21" x14ac:dyDescent="0.2">
      <c r="A660" s="198">
        <v>653</v>
      </c>
      <c r="B660" s="65">
        <v>41</v>
      </c>
      <c r="C660">
        <v>13</v>
      </c>
      <c r="D660" s="197">
        <v>31086</v>
      </c>
      <c r="E660" s="2" t="s">
        <v>38</v>
      </c>
      <c r="F660" s="78" t="s">
        <v>0</v>
      </c>
      <c r="G660" s="2" t="s">
        <v>46</v>
      </c>
      <c r="H660" s="88"/>
      <c r="I660" s="2" t="s">
        <v>48</v>
      </c>
      <c r="K660" s="2" t="s">
        <v>111</v>
      </c>
      <c r="L660" t="s">
        <v>0</v>
      </c>
      <c r="M660" s="2" t="s">
        <v>107</v>
      </c>
      <c r="O660">
        <v>5</v>
      </c>
      <c r="P660" s="1" t="s">
        <v>1</v>
      </c>
      <c r="Q660">
        <v>2</v>
      </c>
      <c r="S660">
        <f t="shared" si="120"/>
        <v>1</v>
      </c>
      <c r="T660">
        <f t="shared" si="121"/>
        <v>0</v>
      </c>
      <c r="U660">
        <f t="shared" si="122"/>
        <v>0</v>
      </c>
    </row>
    <row r="661" spans="1:21" x14ac:dyDescent="0.2">
      <c r="A661" s="198">
        <v>654</v>
      </c>
      <c r="B661" s="65">
        <v>41</v>
      </c>
      <c r="C661">
        <v>14</v>
      </c>
      <c r="D661" s="197">
        <v>31086</v>
      </c>
      <c r="E661" s="2" t="s">
        <v>38</v>
      </c>
      <c r="F661" s="78" t="s">
        <v>0</v>
      </c>
      <c r="G661" s="2" t="s">
        <v>46</v>
      </c>
      <c r="H661" s="88"/>
      <c r="I661" s="2" t="s">
        <v>48</v>
      </c>
      <c r="K661" s="2" t="s">
        <v>82</v>
      </c>
      <c r="L661" t="s">
        <v>0</v>
      </c>
      <c r="M661" s="2" t="s">
        <v>108</v>
      </c>
      <c r="O661">
        <v>1</v>
      </c>
      <c r="P661" s="1" t="s">
        <v>1</v>
      </c>
      <c r="Q661">
        <v>1</v>
      </c>
      <c r="S661">
        <f t="shared" si="120"/>
        <v>0</v>
      </c>
      <c r="T661">
        <f t="shared" si="121"/>
        <v>1</v>
      </c>
      <c r="U661">
        <f t="shared" si="122"/>
        <v>0</v>
      </c>
    </row>
    <row r="662" spans="1:21" x14ac:dyDescent="0.2">
      <c r="A662" s="198">
        <v>655</v>
      </c>
      <c r="B662" s="65">
        <v>41</v>
      </c>
      <c r="C662">
        <v>15</v>
      </c>
      <c r="D662" s="197">
        <v>31086</v>
      </c>
      <c r="E662" s="2" t="s">
        <v>38</v>
      </c>
      <c r="F662" s="78" t="s">
        <v>0</v>
      </c>
      <c r="G662" s="2" t="s">
        <v>46</v>
      </c>
      <c r="H662" s="88"/>
      <c r="I662" s="2" t="s">
        <v>48</v>
      </c>
      <c r="K662" s="2" t="s">
        <v>85</v>
      </c>
      <c r="L662" t="s">
        <v>0</v>
      </c>
      <c r="M662" s="2" t="s">
        <v>119</v>
      </c>
      <c r="O662">
        <v>5</v>
      </c>
      <c r="P662" s="1" t="s">
        <v>1</v>
      </c>
      <c r="Q662">
        <v>0</v>
      </c>
      <c r="S662">
        <f t="shared" si="120"/>
        <v>1</v>
      </c>
      <c r="T662">
        <f t="shared" si="121"/>
        <v>0</v>
      </c>
      <c r="U662">
        <f t="shared" si="122"/>
        <v>0</v>
      </c>
    </row>
    <row r="663" spans="1:21" x14ac:dyDescent="0.2">
      <c r="A663" s="198">
        <v>656</v>
      </c>
      <c r="B663" s="65">
        <v>41</v>
      </c>
      <c r="C663">
        <v>16</v>
      </c>
      <c r="D663" s="197">
        <v>31086</v>
      </c>
      <c r="E663" s="2" t="s">
        <v>38</v>
      </c>
      <c r="F663" s="78" t="s">
        <v>0</v>
      </c>
      <c r="G663" s="2" t="s">
        <v>46</v>
      </c>
      <c r="H663" s="88">
        <v>0</v>
      </c>
      <c r="I663" s="2" t="s">
        <v>48</v>
      </c>
      <c r="K663" s="2" t="s">
        <v>83</v>
      </c>
      <c r="L663" t="s">
        <v>0</v>
      </c>
      <c r="M663" s="2" t="s">
        <v>110</v>
      </c>
      <c r="O663">
        <v>1</v>
      </c>
      <c r="P663" s="1" t="s">
        <v>1</v>
      </c>
      <c r="Q663">
        <v>4</v>
      </c>
      <c r="S663">
        <f t="shared" si="120"/>
        <v>0</v>
      </c>
      <c r="T663">
        <f t="shared" si="121"/>
        <v>0</v>
      </c>
      <c r="U663">
        <f t="shared" si="122"/>
        <v>1</v>
      </c>
    </row>
    <row r="664" spans="1:21" x14ac:dyDescent="0.2">
      <c r="A664" s="198">
        <v>657</v>
      </c>
      <c r="B664" s="65">
        <v>42</v>
      </c>
      <c r="C664">
        <v>1</v>
      </c>
      <c r="D664" s="197">
        <v>31087</v>
      </c>
      <c r="E664" s="2" t="s">
        <v>39</v>
      </c>
      <c r="F664" s="78" t="s">
        <v>0</v>
      </c>
      <c r="G664" s="2" t="s">
        <v>45</v>
      </c>
      <c r="H664" s="88"/>
      <c r="I664" s="2" t="s">
        <v>48</v>
      </c>
      <c r="K664" s="2" t="s">
        <v>86</v>
      </c>
      <c r="L664" t="s">
        <v>0</v>
      </c>
      <c r="M664" s="2" t="s">
        <v>105</v>
      </c>
      <c r="O664">
        <v>7</v>
      </c>
      <c r="P664" s="1" t="s">
        <v>1</v>
      </c>
      <c r="Q664">
        <v>5</v>
      </c>
      <c r="S664">
        <f t="shared" si="120"/>
        <v>1</v>
      </c>
      <c r="T664">
        <f t="shared" si="121"/>
        <v>0</v>
      </c>
      <c r="U664">
        <f t="shared" si="122"/>
        <v>0</v>
      </c>
    </row>
    <row r="665" spans="1:21" x14ac:dyDescent="0.2">
      <c r="A665" s="198">
        <v>658</v>
      </c>
      <c r="B665" s="65">
        <v>42</v>
      </c>
      <c r="C665">
        <v>2</v>
      </c>
      <c r="D665" s="197">
        <v>31087</v>
      </c>
      <c r="E665" s="2" t="s">
        <v>39</v>
      </c>
      <c r="F665" s="78" t="s">
        <v>0</v>
      </c>
      <c r="G665" s="2" t="s">
        <v>45</v>
      </c>
      <c r="H665" s="88"/>
      <c r="I665" s="2" t="s">
        <v>48</v>
      </c>
      <c r="K665" s="2" t="s">
        <v>87</v>
      </c>
      <c r="L665" t="s">
        <v>0</v>
      </c>
      <c r="M665" s="2" t="s">
        <v>127</v>
      </c>
      <c r="O665">
        <v>7</v>
      </c>
      <c r="P665" s="1" t="s">
        <v>1</v>
      </c>
      <c r="Q665">
        <v>2</v>
      </c>
      <c r="S665">
        <f t="shared" ref="S665:S680" si="123">IF(O665&gt;Q665,1,0)</f>
        <v>1</v>
      </c>
      <c r="T665">
        <f t="shared" ref="T665:T680" si="124">IF(ISNUMBER(Q665),IF(O665=Q665,1,0),0)</f>
        <v>0</v>
      </c>
      <c r="U665">
        <f t="shared" ref="U665:U680" si="125">IF(O665&lt;Q665,1,0)</f>
        <v>0</v>
      </c>
    </row>
    <row r="666" spans="1:21" x14ac:dyDescent="0.2">
      <c r="A666" s="198">
        <v>659</v>
      </c>
      <c r="B666" s="65">
        <v>42</v>
      </c>
      <c r="C666">
        <v>3</v>
      </c>
      <c r="D666" s="197">
        <v>31087</v>
      </c>
      <c r="E666" s="2" t="s">
        <v>39</v>
      </c>
      <c r="F666" s="78" t="s">
        <v>0</v>
      </c>
      <c r="G666" s="2" t="s">
        <v>45</v>
      </c>
      <c r="H666" s="88">
        <v>0</v>
      </c>
      <c r="I666" s="2" t="s">
        <v>48</v>
      </c>
      <c r="K666" s="2" t="s">
        <v>88</v>
      </c>
      <c r="L666" t="s">
        <v>0</v>
      </c>
      <c r="M666" s="2" t="s">
        <v>102</v>
      </c>
      <c r="O666">
        <v>0</v>
      </c>
      <c r="P666" s="1" t="s">
        <v>1</v>
      </c>
      <c r="Q666">
        <v>2</v>
      </c>
      <c r="S666">
        <f t="shared" si="123"/>
        <v>0</v>
      </c>
      <c r="T666">
        <f t="shared" si="124"/>
        <v>0</v>
      </c>
      <c r="U666">
        <f t="shared" si="125"/>
        <v>1</v>
      </c>
    </row>
    <row r="667" spans="1:21" x14ac:dyDescent="0.2">
      <c r="A667" s="198">
        <v>660</v>
      </c>
      <c r="B667" s="65">
        <v>42</v>
      </c>
      <c r="C667">
        <v>4</v>
      </c>
      <c r="D667" s="197">
        <v>31087</v>
      </c>
      <c r="E667" s="2" t="s">
        <v>39</v>
      </c>
      <c r="F667" s="78" t="s">
        <v>0</v>
      </c>
      <c r="G667" s="2" t="s">
        <v>45</v>
      </c>
      <c r="H667" s="88">
        <v>0</v>
      </c>
      <c r="I667" s="2" t="s">
        <v>48</v>
      </c>
      <c r="K667" s="2" t="s">
        <v>89</v>
      </c>
      <c r="L667" t="s">
        <v>0</v>
      </c>
      <c r="M667" s="2" t="s">
        <v>104</v>
      </c>
      <c r="O667">
        <v>3</v>
      </c>
      <c r="P667" s="1" t="s">
        <v>1</v>
      </c>
      <c r="Q667">
        <v>7</v>
      </c>
      <c r="S667">
        <f t="shared" si="123"/>
        <v>0</v>
      </c>
      <c r="T667">
        <f t="shared" si="124"/>
        <v>0</v>
      </c>
      <c r="U667">
        <f t="shared" si="125"/>
        <v>1</v>
      </c>
    </row>
    <row r="668" spans="1:21" x14ac:dyDescent="0.2">
      <c r="A668" s="198">
        <v>661</v>
      </c>
      <c r="B668" s="65">
        <v>42</v>
      </c>
      <c r="C668">
        <v>5</v>
      </c>
      <c r="D668" s="197">
        <v>31087</v>
      </c>
      <c r="E668" s="2" t="s">
        <v>39</v>
      </c>
      <c r="F668" s="78" t="s">
        <v>0</v>
      </c>
      <c r="G668" s="2" t="s">
        <v>45</v>
      </c>
      <c r="H668" s="88">
        <v>0</v>
      </c>
      <c r="I668" s="2" t="s">
        <v>48</v>
      </c>
      <c r="K668" s="2" t="s">
        <v>87</v>
      </c>
      <c r="L668" t="s">
        <v>0</v>
      </c>
      <c r="M668" s="2" t="s">
        <v>105</v>
      </c>
      <c r="O668">
        <v>3</v>
      </c>
      <c r="P668" s="1" t="s">
        <v>1</v>
      </c>
      <c r="Q668">
        <v>4</v>
      </c>
      <c r="S668">
        <f t="shared" si="123"/>
        <v>0</v>
      </c>
      <c r="T668">
        <f t="shared" si="124"/>
        <v>0</v>
      </c>
      <c r="U668">
        <f t="shared" si="125"/>
        <v>1</v>
      </c>
    </row>
    <row r="669" spans="1:21" x14ac:dyDescent="0.2">
      <c r="A669" s="198">
        <v>662</v>
      </c>
      <c r="B669" s="65">
        <v>42</v>
      </c>
      <c r="C669">
        <v>6</v>
      </c>
      <c r="D669" s="197">
        <v>31087</v>
      </c>
      <c r="E669" s="2" t="s">
        <v>39</v>
      </c>
      <c r="F669" s="78" t="s">
        <v>0</v>
      </c>
      <c r="G669" s="2" t="s">
        <v>45</v>
      </c>
      <c r="H669" s="88"/>
      <c r="I669" s="2" t="s">
        <v>48</v>
      </c>
      <c r="K669" s="2" t="s">
        <v>88</v>
      </c>
      <c r="L669" t="s">
        <v>0</v>
      </c>
      <c r="M669" s="2" t="s">
        <v>127</v>
      </c>
      <c r="O669">
        <v>5</v>
      </c>
      <c r="P669" s="1" t="s">
        <v>1</v>
      </c>
      <c r="Q669">
        <v>4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 x14ac:dyDescent="0.2">
      <c r="A670" s="198">
        <v>663</v>
      </c>
      <c r="B670" s="65">
        <v>42</v>
      </c>
      <c r="C670">
        <v>7</v>
      </c>
      <c r="D670" s="197">
        <v>31087</v>
      </c>
      <c r="E670" s="2" t="s">
        <v>39</v>
      </c>
      <c r="F670" s="78" t="s">
        <v>0</v>
      </c>
      <c r="G670" s="2" t="s">
        <v>45</v>
      </c>
      <c r="H670" s="88"/>
      <c r="I670" s="2" t="s">
        <v>48</v>
      </c>
      <c r="K670" s="2" t="s">
        <v>89</v>
      </c>
      <c r="L670" t="s">
        <v>0</v>
      </c>
      <c r="M670" s="2" t="s">
        <v>102</v>
      </c>
      <c r="O670">
        <v>3</v>
      </c>
      <c r="P670" s="1" t="s">
        <v>1</v>
      </c>
      <c r="Q670">
        <v>3</v>
      </c>
      <c r="S670">
        <f t="shared" si="123"/>
        <v>0</v>
      </c>
      <c r="T670">
        <f t="shared" si="124"/>
        <v>1</v>
      </c>
      <c r="U670">
        <f t="shared" si="125"/>
        <v>0</v>
      </c>
    </row>
    <row r="671" spans="1:21" x14ac:dyDescent="0.2">
      <c r="A671" s="198">
        <v>664</v>
      </c>
      <c r="B671" s="65">
        <v>42</v>
      </c>
      <c r="C671">
        <v>8</v>
      </c>
      <c r="D671" s="197">
        <v>31087</v>
      </c>
      <c r="E671" s="2" t="s">
        <v>39</v>
      </c>
      <c r="F671" s="78" t="s">
        <v>0</v>
      </c>
      <c r="G671" s="2" t="s">
        <v>45</v>
      </c>
      <c r="H671" s="88"/>
      <c r="I671" s="2" t="s">
        <v>48</v>
      </c>
      <c r="K671" s="2" t="s">
        <v>86</v>
      </c>
      <c r="L671" t="s">
        <v>0</v>
      </c>
      <c r="M671" s="2" t="s">
        <v>104</v>
      </c>
      <c r="O671">
        <v>8</v>
      </c>
      <c r="P671" s="1" t="s">
        <v>1</v>
      </c>
      <c r="Q671">
        <v>7</v>
      </c>
      <c r="S671">
        <f t="shared" si="123"/>
        <v>1</v>
      </c>
      <c r="T671">
        <f t="shared" si="124"/>
        <v>0</v>
      </c>
      <c r="U671">
        <f t="shared" si="125"/>
        <v>0</v>
      </c>
    </row>
    <row r="672" spans="1:21" x14ac:dyDescent="0.2">
      <c r="A672" s="198">
        <v>665</v>
      </c>
      <c r="B672" s="65">
        <v>42</v>
      </c>
      <c r="C672">
        <v>9</v>
      </c>
      <c r="D672" s="197">
        <v>31087</v>
      </c>
      <c r="E672" s="2" t="s">
        <v>39</v>
      </c>
      <c r="F672" s="78" t="s">
        <v>0</v>
      </c>
      <c r="G672" s="2" t="s">
        <v>45</v>
      </c>
      <c r="H672" s="88"/>
      <c r="I672" s="2" t="s">
        <v>48</v>
      </c>
      <c r="K672" s="2" t="s">
        <v>89</v>
      </c>
      <c r="L672" t="s">
        <v>0</v>
      </c>
      <c r="M672" s="2" t="s">
        <v>127</v>
      </c>
      <c r="O672">
        <v>5</v>
      </c>
      <c r="P672" s="1" t="s">
        <v>1</v>
      </c>
      <c r="Q672">
        <v>5</v>
      </c>
      <c r="S672">
        <f t="shared" si="123"/>
        <v>0</v>
      </c>
      <c r="T672">
        <f t="shared" si="124"/>
        <v>1</v>
      </c>
      <c r="U672">
        <f t="shared" si="125"/>
        <v>0</v>
      </c>
    </row>
    <row r="673" spans="1:21" x14ac:dyDescent="0.2">
      <c r="A673" s="198">
        <v>666</v>
      </c>
      <c r="B673" s="65">
        <v>42</v>
      </c>
      <c r="C673">
        <v>10</v>
      </c>
      <c r="D673" s="197">
        <v>31087</v>
      </c>
      <c r="E673" s="2" t="s">
        <v>39</v>
      </c>
      <c r="F673" s="78" t="s">
        <v>0</v>
      </c>
      <c r="G673" s="2" t="s">
        <v>45</v>
      </c>
      <c r="H673" s="88">
        <v>0</v>
      </c>
      <c r="I673" s="2" t="s">
        <v>48</v>
      </c>
      <c r="K673" s="2" t="s">
        <v>88</v>
      </c>
      <c r="L673" t="s">
        <v>0</v>
      </c>
      <c r="M673" s="2" t="s">
        <v>105</v>
      </c>
      <c r="O673">
        <v>2</v>
      </c>
      <c r="P673" s="1" t="s">
        <v>1</v>
      </c>
      <c r="Q673">
        <v>6</v>
      </c>
      <c r="S673">
        <f t="shared" si="123"/>
        <v>0</v>
      </c>
      <c r="T673">
        <f t="shared" si="124"/>
        <v>0</v>
      </c>
      <c r="U673">
        <f t="shared" si="125"/>
        <v>1</v>
      </c>
    </row>
    <row r="674" spans="1:21" x14ac:dyDescent="0.2">
      <c r="A674" s="198">
        <v>667</v>
      </c>
      <c r="B674" s="65">
        <v>42</v>
      </c>
      <c r="C674">
        <v>11</v>
      </c>
      <c r="D674" s="197">
        <v>31087</v>
      </c>
      <c r="E674" s="2" t="s">
        <v>39</v>
      </c>
      <c r="F674" s="78" t="s">
        <v>0</v>
      </c>
      <c r="G674" s="2" t="s">
        <v>45</v>
      </c>
      <c r="H674" s="88"/>
      <c r="I674" s="2" t="s">
        <v>48</v>
      </c>
      <c r="K674" s="2" t="s">
        <v>87</v>
      </c>
      <c r="L674" t="s">
        <v>0</v>
      </c>
      <c r="M674" s="2" t="s">
        <v>104</v>
      </c>
      <c r="O674">
        <v>5</v>
      </c>
      <c r="P674" s="1" t="s">
        <v>1</v>
      </c>
      <c r="Q674">
        <v>4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 x14ac:dyDescent="0.2">
      <c r="A675" s="198">
        <v>668</v>
      </c>
      <c r="B675" s="65">
        <v>42</v>
      </c>
      <c r="C675">
        <v>12</v>
      </c>
      <c r="D675" s="197">
        <v>31087</v>
      </c>
      <c r="E675" s="2" t="s">
        <v>39</v>
      </c>
      <c r="F675" s="78" t="s">
        <v>0</v>
      </c>
      <c r="G675" s="2" t="s">
        <v>45</v>
      </c>
      <c r="H675" s="88">
        <v>0</v>
      </c>
      <c r="I675" s="2" t="s">
        <v>48</v>
      </c>
      <c r="K675" s="2" t="s">
        <v>86</v>
      </c>
      <c r="L675" t="s">
        <v>0</v>
      </c>
      <c r="M675" s="2" t="s">
        <v>102</v>
      </c>
      <c r="O675">
        <v>5</v>
      </c>
      <c r="P675" s="1" t="s">
        <v>1</v>
      </c>
      <c r="Q675">
        <v>8</v>
      </c>
      <c r="S675">
        <f t="shared" si="123"/>
        <v>0</v>
      </c>
      <c r="T675">
        <f t="shared" si="124"/>
        <v>0</v>
      </c>
      <c r="U675">
        <f t="shared" si="125"/>
        <v>1</v>
      </c>
    </row>
    <row r="676" spans="1:21" x14ac:dyDescent="0.2">
      <c r="A676" s="198">
        <v>669</v>
      </c>
      <c r="B676" s="65">
        <v>42</v>
      </c>
      <c r="C676">
        <v>13</v>
      </c>
      <c r="D676" s="197">
        <v>31087</v>
      </c>
      <c r="E676" s="2" t="s">
        <v>39</v>
      </c>
      <c r="F676" s="78" t="s">
        <v>0</v>
      </c>
      <c r="G676" s="2" t="s">
        <v>45</v>
      </c>
      <c r="H676" s="88"/>
      <c r="I676" s="2" t="s">
        <v>48</v>
      </c>
      <c r="K676" s="2" t="s">
        <v>86</v>
      </c>
      <c r="L676" t="s">
        <v>0</v>
      </c>
      <c r="M676" s="2" t="s">
        <v>127</v>
      </c>
      <c r="O676">
        <v>9</v>
      </c>
      <c r="P676" s="1" t="s">
        <v>1</v>
      </c>
      <c r="Q676">
        <v>3</v>
      </c>
      <c r="S676">
        <f t="shared" si="123"/>
        <v>1</v>
      </c>
      <c r="T676">
        <f t="shared" si="124"/>
        <v>0</v>
      </c>
      <c r="U676">
        <f t="shared" si="125"/>
        <v>0</v>
      </c>
    </row>
    <row r="677" spans="1:21" x14ac:dyDescent="0.2">
      <c r="A677" s="198">
        <v>670</v>
      </c>
      <c r="B677" s="65">
        <v>42</v>
      </c>
      <c r="C677">
        <v>14</v>
      </c>
      <c r="D677" s="197">
        <v>31087</v>
      </c>
      <c r="E677" s="2" t="s">
        <v>39</v>
      </c>
      <c r="F677" s="78" t="s">
        <v>0</v>
      </c>
      <c r="G677" s="2" t="s">
        <v>45</v>
      </c>
      <c r="H677" s="88"/>
      <c r="I677" s="2" t="s">
        <v>48</v>
      </c>
      <c r="K677" s="2" t="s">
        <v>89</v>
      </c>
      <c r="L677" t="s">
        <v>0</v>
      </c>
      <c r="M677" s="2" t="s">
        <v>105</v>
      </c>
      <c r="O677">
        <v>4</v>
      </c>
      <c r="P677" s="1" t="s">
        <v>1</v>
      </c>
      <c r="Q677">
        <v>4</v>
      </c>
      <c r="S677">
        <f t="shared" si="123"/>
        <v>0</v>
      </c>
      <c r="T677">
        <f t="shared" si="124"/>
        <v>1</v>
      </c>
      <c r="U677">
        <f t="shared" si="125"/>
        <v>0</v>
      </c>
    </row>
    <row r="678" spans="1:21" x14ac:dyDescent="0.2">
      <c r="A678" s="198">
        <v>671</v>
      </c>
      <c r="B678" s="65">
        <v>42</v>
      </c>
      <c r="C678">
        <v>15</v>
      </c>
      <c r="D678" s="197">
        <v>31087</v>
      </c>
      <c r="E678" s="2" t="s">
        <v>39</v>
      </c>
      <c r="F678" s="78" t="s">
        <v>0</v>
      </c>
      <c r="G678" s="2" t="s">
        <v>45</v>
      </c>
      <c r="H678" s="88"/>
      <c r="I678" s="2" t="s">
        <v>48</v>
      </c>
      <c r="K678" s="2" t="s">
        <v>88</v>
      </c>
      <c r="L678" t="s">
        <v>0</v>
      </c>
      <c r="M678" s="2" t="s">
        <v>104</v>
      </c>
      <c r="O678">
        <v>2</v>
      </c>
      <c r="P678" s="1" t="s">
        <v>1</v>
      </c>
      <c r="Q678">
        <v>0</v>
      </c>
      <c r="S678">
        <f t="shared" si="123"/>
        <v>1</v>
      </c>
      <c r="T678">
        <f t="shared" si="124"/>
        <v>0</v>
      </c>
      <c r="U678">
        <f t="shared" si="125"/>
        <v>0</v>
      </c>
    </row>
    <row r="679" spans="1:21" x14ac:dyDescent="0.2">
      <c r="A679" s="198">
        <v>672</v>
      </c>
      <c r="B679" s="65">
        <v>42</v>
      </c>
      <c r="C679">
        <v>16</v>
      </c>
      <c r="D679" s="197">
        <v>31087</v>
      </c>
      <c r="E679" s="2" t="s">
        <v>39</v>
      </c>
      <c r="F679" s="78" t="s">
        <v>0</v>
      </c>
      <c r="G679" s="2" t="s">
        <v>45</v>
      </c>
      <c r="H679" s="88"/>
      <c r="I679" s="2" t="s">
        <v>48</v>
      </c>
      <c r="K679" s="2" t="s">
        <v>87</v>
      </c>
      <c r="L679" t="s">
        <v>0</v>
      </c>
      <c r="M679" s="2" t="s">
        <v>102</v>
      </c>
      <c r="O679">
        <v>2</v>
      </c>
      <c r="P679" s="1" t="s">
        <v>1</v>
      </c>
      <c r="Q679">
        <v>2</v>
      </c>
      <c r="S679">
        <f t="shared" si="123"/>
        <v>0</v>
      </c>
      <c r="T679">
        <f t="shared" si="124"/>
        <v>1</v>
      </c>
      <c r="U679">
        <f t="shared" si="125"/>
        <v>0</v>
      </c>
    </row>
    <row r="680" spans="1:21" x14ac:dyDescent="0.2">
      <c r="A680" s="198">
        <v>673</v>
      </c>
      <c r="B680" s="65">
        <v>43</v>
      </c>
      <c r="C680">
        <v>1</v>
      </c>
      <c r="D680" s="197">
        <v>31087</v>
      </c>
      <c r="E680" s="2" t="s">
        <v>45</v>
      </c>
      <c r="F680" s="78" t="s">
        <v>0</v>
      </c>
      <c r="G680" s="2" t="s">
        <v>47</v>
      </c>
      <c r="H680" s="88"/>
      <c r="I680" s="2" t="s">
        <v>48</v>
      </c>
      <c r="K680" s="2" t="s">
        <v>105</v>
      </c>
      <c r="L680" t="s">
        <v>0</v>
      </c>
      <c r="M680" s="2" t="s">
        <v>79</v>
      </c>
      <c r="O680">
        <v>5</v>
      </c>
      <c r="P680" s="1" t="s">
        <v>1</v>
      </c>
      <c r="Q680">
        <v>2</v>
      </c>
      <c r="S680">
        <f t="shared" si="123"/>
        <v>1</v>
      </c>
      <c r="T680">
        <f t="shared" si="124"/>
        <v>0</v>
      </c>
      <c r="U680">
        <f t="shared" si="125"/>
        <v>0</v>
      </c>
    </row>
    <row r="681" spans="1:21" x14ac:dyDescent="0.2">
      <c r="A681" s="198">
        <v>674</v>
      </c>
      <c r="B681" s="65">
        <v>43</v>
      </c>
      <c r="C681">
        <v>2</v>
      </c>
      <c r="D681" s="197">
        <v>31087</v>
      </c>
      <c r="E681" s="2" t="s">
        <v>45</v>
      </c>
      <c r="F681" s="78" t="s">
        <v>0</v>
      </c>
      <c r="G681" s="2" t="s">
        <v>47</v>
      </c>
      <c r="H681" s="88">
        <v>0</v>
      </c>
      <c r="I681" s="2" t="s">
        <v>48</v>
      </c>
      <c r="K681" s="2" t="s">
        <v>102</v>
      </c>
      <c r="L681" t="s">
        <v>0</v>
      </c>
      <c r="M681" s="2" t="s">
        <v>123</v>
      </c>
      <c r="O681">
        <v>2</v>
      </c>
      <c r="P681" s="1" t="s">
        <v>1</v>
      </c>
      <c r="Q681">
        <v>3</v>
      </c>
      <c r="S681">
        <f t="shared" ref="S681:S696" si="126">IF(O681&gt;Q681,1,0)</f>
        <v>0</v>
      </c>
      <c r="T681">
        <f t="shared" ref="T681:T696" si="127">IF(ISNUMBER(Q681),IF(O681=Q681,1,0),0)</f>
        <v>0</v>
      </c>
      <c r="U681">
        <f t="shared" ref="U681:U696" si="128">IF(O681&lt;Q681,1,0)</f>
        <v>1</v>
      </c>
    </row>
    <row r="682" spans="1:21" x14ac:dyDescent="0.2">
      <c r="A682" s="198">
        <v>675</v>
      </c>
      <c r="B682" s="65">
        <v>43</v>
      </c>
      <c r="C682">
        <v>3</v>
      </c>
      <c r="D682" s="197">
        <v>31087</v>
      </c>
      <c r="E682" s="2" t="s">
        <v>45</v>
      </c>
      <c r="F682" s="78" t="s">
        <v>0</v>
      </c>
      <c r="G682" s="2" t="s">
        <v>47</v>
      </c>
      <c r="H682" s="88">
        <v>0</v>
      </c>
      <c r="I682" s="2" t="s">
        <v>48</v>
      </c>
      <c r="K682" s="2" t="s">
        <v>127</v>
      </c>
      <c r="L682" t="s">
        <v>0</v>
      </c>
      <c r="M682" s="2" t="s">
        <v>78</v>
      </c>
      <c r="O682">
        <v>7</v>
      </c>
      <c r="P682" s="1" t="s">
        <v>1</v>
      </c>
      <c r="Q682">
        <v>8</v>
      </c>
      <c r="S682">
        <f t="shared" si="126"/>
        <v>0</v>
      </c>
      <c r="T682">
        <f t="shared" si="127"/>
        <v>0</v>
      </c>
      <c r="U682">
        <f t="shared" si="128"/>
        <v>1</v>
      </c>
    </row>
    <row r="683" spans="1:21" x14ac:dyDescent="0.2">
      <c r="A683" s="198">
        <v>676</v>
      </c>
      <c r="B683" s="65">
        <v>43</v>
      </c>
      <c r="C683">
        <v>4</v>
      </c>
      <c r="D683" s="197">
        <v>31087</v>
      </c>
      <c r="E683" s="2" t="s">
        <v>45</v>
      </c>
      <c r="F683" s="78" t="s">
        <v>0</v>
      </c>
      <c r="G683" s="2" t="s">
        <v>47</v>
      </c>
      <c r="H683" s="88"/>
      <c r="I683" s="2" t="s">
        <v>48</v>
      </c>
      <c r="K683" s="2" t="s">
        <v>104</v>
      </c>
      <c r="L683" t="s">
        <v>0</v>
      </c>
      <c r="M683" s="2" t="s">
        <v>81</v>
      </c>
      <c r="O683">
        <v>3</v>
      </c>
      <c r="P683" s="1" t="s">
        <v>1</v>
      </c>
      <c r="Q683">
        <v>1</v>
      </c>
      <c r="S683">
        <f t="shared" si="126"/>
        <v>1</v>
      </c>
      <c r="T683">
        <f t="shared" si="127"/>
        <v>0</v>
      </c>
      <c r="U683">
        <f t="shared" si="128"/>
        <v>0</v>
      </c>
    </row>
    <row r="684" spans="1:21" x14ac:dyDescent="0.2">
      <c r="A684" s="198">
        <v>677</v>
      </c>
      <c r="B684" s="65">
        <v>43</v>
      </c>
      <c r="C684">
        <v>5</v>
      </c>
      <c r="D684" s="197">
        <v>31087</v>
      </c>
      <c r="E684" s="2" t="s">
        <v>45</v>
      </c>
      <c r="F684" s="78" t="s">
        <v>0</v>
      </c>
      <c r="G684" s="2" t="s">
        <v>47</v>
      </c>
      <c r="H684" s="88"/>
      <c r="I684" s="2" t="s">
        <v>48</v>
      </c>
      <c r="K684" s="2" t="s">
        <v>102</v>
      </c>
      <c r="L684" t="s">
        <v>0</v>
      </c>
      <c r="M684" s="2" t="s">
        <v>79</v>
      </c>
      <c r="O684">
        <v>5</v>
      </c>
      <c r="P684" s="1" t="s">
        <v>1</v>
      </c>
      <c r="Q684">
        <v>3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 x14ac:dyDescent="0.2">
      <c r="A685" s="198">
        <v>678</v>
      </c>
      <c r="B685" s="65">
        <v>43</v>
      </c>
      <c r="C685">
        <v>6</v>
      </c>
      <c r="D685" s="197">
        <v>31087</v>
      </c>
      <c r="E685" s="2" t="s">
        <v>45</v>
      </c>
      <c r="F685" s="78" t="s">
        <v>0</v>
      </c>
      <c r="G685" s="2" t="s">
        <v>47</v>
      </c>
      <c r="H685" s="88"/>
      <c r="I685" s="2" t="s">
        <v>48</v>
      </c>
      <c r="K685" s="2" t="s">
        <v>127</v>
      </c>
      <c r="L685" t="s">
        <v>0</v>
      </c>
      <c r="M685" s="2" t="s">
        <v>123</v>
      </c>
      <c r="O685">
        <v>5</v>
      </c>
      <c r="P685" s="1" t="s">
        <v>1</v>
      </c>
      <c r="Q685">
        <v>5</v>
      </c>
      <c r="S685">
        <f t="shared" si="126"/>
        <v>0</v>
      </c>
      <c r="T685">
        <f t="shared" si="127"/>
        <v>1</v>
      </c>
      <c r="U685">
        <f t="shared" si="128"/>
        <v>0</v>
      </c>
    </row>
    <row r="686" spans="1:21" x14ac:dyDescent="0.2">
      <c r="A686" s="198">
        <v>679</v>
      </c>
      <c r="B686" s="65">
        <v>43</v>
      </c>
      <c r="C686">
        <v>7</v>
      </c>
      <c r="D686" s="197">
        <v>31087</v>
      </c>
      <c r="E686" s="2" t="s">
        <v>45</v>
      </c>
      <c r="F686" s="78" t="s">
        <v>0</v>
      </c>
      <c r="G686" s="2" t="s">
        <v>47</v>
      </c>
      <c r="H686" s="88">
        <v>0</v>
      </c>
      <c r="I686" s="2" t="s">
        <v>48</v>
      </c>
      <c r="K686" s="2" t="s">
        <v>104</v>
      </c>
      <c r="L686" t="s">
        <v>0</v>
      </c>
      <c r="M686" s="2" t="s">
        <v>78</v>
      </c>
      <c r="O686">
        <v>4</v>
      </c>
      <c r="P686" s="1" t="s">
        <v>1</v>
      </c>
      <c r="Q686">
        <v>5</v>
      </c>
      <c r="S686">
        <f t="shared" si="126"/>
        <v>0</v>
      </c>
      <c r="T686">
        <f t="shared" si="127"/>
        <v>0</v>
      </c>
      <c r="U686">
        <f t="shared" si="128"/>
        <v>1</v>
      </c>
    </row>
    <row r="687" spans="1:21" x14ac:dyDescent="0.2">
      <c r="A687" s="198">
        <v>680</v>
      </c>
      <c r="B687" s="65">
        <v>43</v>
      </c>
      <c r="C687">
        <v>8</v>
      </c>
      <c r="D687" s="197">
        <v>31087</v>
      </c>
      <c r="E687" s="2" t="s">
        <v>45</v>
      </c>
      <c r="F687" s="78" t="s">
        <v>0</v>
      </c>
      <c r="G687" s="2" t="s">
        <v>47</v>
      </c>
      <c r="H687" s="88"/>
      <c r="I687" s="2" t="s">
        <v>48</v>
      </c>
      <c r="K687" s="2" t="s">
        <v>105</v>
      </c>
      <c r="L687" t="s">
        <v>0</v>
      </c>
      <c r="M687" s="2" t="s">
        <v>81</v>
      </c>
      <c r="O687">
        <v>7</v>
      </c>
      <c r="P687" s="1" t="s">
        <v>1</v>
      </c>
      <c r="Q687">
        <v>1</v>
      </c>
      <c r="S687">
        <f t="shared" si="126"/>
        <v>1</v>
      </c>
      <c r="T687">
        <f t="shared" si="127"/>
        <v>0</v>
      </c>
      <c r="U687">
        <f t="shared" si="128"/>
        <v>0</v>
      </c>
    </row>
    <row r="688" spans="1:21" x14ac:dyDescent="0.2">
      <c r="A688" s="198">
        <v>681</v>
      </c>
      <c r="B688" s="65">
        <v>43</v>
      </c>
      <c r="C688">
        <v>9</v>
      </c>
      <c r="D688" s="197">
        <v>31087</v>
      </c>
      <c r="E688" s="2" t="s">
        <v>45</v>
      </c>
      <c r="F688" s="78" t="s">
        <v>0</v>
      </c>
      <c r="G688" s="2" t="s">
        <v>47</v>
      </c>
      <c r="H688" s="88"/>
      <c r="I688" s="2" t="s">
        <v>48</v>
      </c>
      <c r="K688" s="2" t="s">
        <v>104</v>
      </c>
      <c r="L688" t="s">
        <v>0</v>
      </c>
      <c r="M688" s="2" t="s">
        <v>123</v>
      </c>
      <c r="O688">
        <v>8</v>
      </c>
      <c r="P688" s="1" t="s">
        <v>1</v>
      </c>
      <c r="Q688">
        <v>2</v>
      </c>
      <c r="S688">
        <f t="shared" si="126"/>
        <v>1</v>
      </c>
      <c r="T688">
        <f t="shared" si="127"/>
        <v>0</v>
      </c>
      <c r="U688">
        <f t="shared" si="128"/>
        <v>0</v>
      </c>
    </row>
    <row r="689" spans="1:21" x14ac:dyDescent="0.2">
      <c r="A689" s="198">
        <v>682</v>
      </c>
      <c r="B689" s="65">
        <v>43</v>
      </c>
      <c r="C689">
        <v>10</v>
      </c>
      <c r="D689" s="197">
        <v>31087</v>
      </c>
      <c r="E689" s="2" t="s">
        <v>45</v>
      </c>
      <c r="F689" s="78" t="s">
        <v>0</v>
      </c>
      <c r="G689" s="2" t="s">
        <v>47</v>
      </c>
      <c r="H689" s="88"/>
      <c r="I689" s="2" t="s">
        <v>48</v>
      </c>
      <c r="K689" s="2" t="s">
        <v>127</v>
      </c>
      <c r="L689" t="s">
        <v>0</v>
      </c>
      <c r="M689" s="2" t="s">
        <v>79</v>
      </c>
      <c r="O689">
        <v>9</v>
      </c>
      <c r="P689" s="1" t="s">
        <v>1</v>
      </c>
      <c r="Q689">
        <v>3</v>
      </c>
      <c r="S689">
        <f t="shared" si="126"/>
        <v>1</v>
      </c>
      <c r="T689">
        <f t="shared" si="127"/>
        <v>0</v>
      </c>
      <c r="U689">
        <f t="shared" si="128"/>
        <v>0</v>
      </c>
    </row>
    <row r="690" spans="1:21" x14ac:dyDescent="0.2">
      <c r="A690" s="198">
        <v>683</v>
      </c>
      <c r="B690" s="65">
        <v>43</v>
      </c>
      <c r="C690">
        <v>11</v>
      </c>
      <c r="D690" s="197">
        <v>31087</v>
      </c>
      <c r="E690" s="2" t="s">
        <v>45</v>
      </c>
      <c r="F690" s="78" t="s">
        <v>0</v>
      </c>
      <c r="G690" s="2" t="s">
        <v>47</v>
      </c>
      <c r="H690" s="88"/>
      <c r="I690" s="2" t="s">
        <v>48</v>
      </c>
      <c r="K690" s="2" t="s">
        <v>102</v>
      </c>
      <c r="L690" t="s">
        <v>0</v>
      </c>
      <c r="M690" s="2" t="s">
        <v>81</v>
      </c>
      <c r="O690">
        <v>5</v>
      </c>
      <c r="P690" s="1" t="s">
        <v>1</v>
      </c>
      <c r="Q690">
        <v>3</v>
      </c>
      <c r="S690">
        <f t="shared" si="126"/>
        <v>1</v>
      </c>
      <c r="T690">
        <f t="shared" si="127"/>
        <v>0</v>
      </c>
      <c r="U690">
        <f t="shared" si="128"/>
        <v>0</v>
      </c>
    </row>
    <row r="691" spans="1:21" x14ac:dyDescent="0.2">
      <c r="A691" s="198">
        <v>684</v>
      </c>
      <c r="B691" s="65">
        <v>43</v>
      </c>
      <c r="C691">
        <v>12</v>
      </c>
      <c r="D691" s="197">
        <v>31087</v>
      </c>
      <c r="E691" s="2" t="s">
        <v>45</v>
      </c>
      <c r="F691" s="78" t="s">
        <v>0</v>
      </c>
      <c r="G691" s="2" t="s">
        <v>47</v>
      </c>
      <c r="H691" s="88">
        <v>0</v>
      </c>
      <c r="I691" s="2" t="s">
        <v>48</v>
      </c>
      <c r="K691" s="2" t="s">
        <v>105</v>
      </c>
      <c r="L691" t="s">
        <v>0</v>
      </c>
      <c r="M691" s="2" t="s">
        <v>78</v>
      </c>
      <c r="O691">
        <v>3</v>
      </c>
      <c r="P691" s="1" t="s">
        <v>1</v>
      </c>
      <c r="Q691">
        <v>6</v>
      </c>
      <c r="S691">
        <f t="shared" si="126"/>
        <v>0</v>
      </c>
      <c r="T691">
        <f t="shared" si="127"/>
        <v>0</v>
      </c>
      <c r="U691">
        <f t="shared" si="128"/>
        <v>1</v>
      </c>
    </row>
    <row r="692" spans="1:21" x14ac:dyDescent="0.2">
      <c r="A692" s="198">
        <v>685</v>
      </c>
      <c r="B692" s="65">
        <v>43</v>
      </c>
      <c r="C692">
        <v>13</v>
      </c>
      <c r="D692" s="197">
        <v>31087</v>
      </c>
      <c r="E692" s="2" t="s">
        <v>45</v>
      </c>
      <c r="F692" s="78" t="s">
        <v>0</v>
      </c>
      <c r="G692" s="2" t="s">
        <v>47</v>
      </c>
      <c r="H692" s="88"/>
      <c r="I692" s="2" t="s">
        <v>48</v>
      </c>
      <c r="K692" s="2" t="s">
        <v>105</v>
      </c>
      <c r="L692" t="s">
        <v>0</v>
      </c>
      <c r="M692" s="2" t="s">
        <v>123</v>
      </c>
      <c r="O692">
        <v>9</v>
      </c>
      <c r="P692" s="1" t="s">
        <v>1</v>
      </c>
      <c r="Q692">
        <v>2</v>
      </c>
      <c r="S692">
        <f t="shared" si="126"/>
        <v>1</v>
      </c>
      <c r="T692">
        <f t="shared" si="127"/>
        <v>0</v>
      </c>
      <c r="U692">
        <f t="shared" si="128"/>
        <v>0</v>
      </c>
    </row>
    <row r="693" spans="1:21" x14ac:dyDescent="0.2">
      <c r="A693" s="198">
        <v>686</v>
      </c>
      <c r="B693" s="65">
        <v>43</v>
      </c>
      <c r="C693">
        <v>14</v>
      </c>
      <c r="D693" s="197">
        <v>31087</v>
      </c>
      <c r="E693" s="2" t="s">
        <v>45</v>
      </c>
      <c r="F693" s="78" t="s">
        <v>0</v>
      </c>
      <c r="G693" s="2" t="s">
        <v>47</v>
      </c>
      <c r="H693" s="88"/>
      <c r="I693" s="2" t="s">
        <v>48</v>
      </c>
      <c r="K693" s="2" t="s">
        <v>104</v>
      </c>
      <c r="L693" t="s">
        <v>0</v>
      </c>
      <c r="M693" s="2" t="s">
        <v>79</v>
      </c>
      <c r="O693">
        <v>10</v>
      </c>
      <c r="P693" s="1" t="s">
        <v>1</v>
      </c>
      <c r="Q693">
        <v>4</v>
      </c>
      <c r="S693">
        <f t="shared" si="126"/>
        <v>1</v>
      </c>
      <c r="T693">
        <f t="shared" si="127"/>
        <v>0</v>
      </c>
      <c r="U693">
        <f t="shared" si="128"/>
        <v>0</v>
      </c>
    </row>
    <row r="694" spans="1:21" x14ac:dyDescent="0.2">
      <c r="A694" s="198">
        <v>687</v>
      </c>
      <c r="B694" s="65">
        <v>43</v>
      </c>
      <c r="C694">
        <v>15</v>
      </c>
      <c r="D694" s="197">
        <v>31087</v>
      </c>
      <c r="E694" s="2" t="s">
        <v>45</v>
      </c>
      <c r="F694" s="78" t="s">
        <v>0</v>
      </c>
      <c r="G694" s="2" t="s">
        <v>47</v>
      </c>
      <c r="H694" s="88"/>
      <c r="I694" s="2" t="s">
        <v>48</v>
      </c>
      <c r="K694" s="2" t="s">
        <v>127</v>
      </c>
      <c r="L694" t="s">
        <v>0</v>
      </c>
      <c r="M694" s="2" t="s">
        <v>81</v>
      </c>
      <c r="O694">
        <v>6</v>
      </c>
      <c r="P694" s="1" t="s">
        <v>1</v>
      </c>
      <c r="Q694">
        <v>3</v>
      </c>
      <c r="S694">
        <f t="shared" si="126"/>
        <v>1</v>
      </c>
      <c r="T694">
        <f t="shared" si="127"/>
        <v>0</v>
      </c>
      <c r="U694">
        <f t="shared" si="128"/>
        <v>0</v>
      </c>
    </row>
    <row r="695" spans="1:21" x14ac:dyDescent="0.2">
      <c r="A695" s="198">
        <v>688</v>
      </c>
      <c r="B695" s="65">
        <v>43</v>
      </c>
      <c r="C695">
        <v>16</v>
      </c>
      <c r="D695" s="197">
        <v>31087</v>
      </c>
      <c r="E695" s="2" t="s">
        <v>45</v>
      </c>
      <c r="F695" s="78" t="s">
        <v>0</v>
      </c>
      <c r="G695" s="2" t="s">
        <v>47</v>
      </c>
      <c r="H695" s="88"/>
      <c r="I695" s="2" t="s">
        <v>48</v>
      </c>
      <c r="K695" s="2" t="s">
        <v>102</v>
      </c>
      <c r="L695" t="s">
        <v>0</v>
      </c>
      <c r="M695" s="2" t="s">
        <v>78</v>
      </c>
      <c r="O695">
        <v>6</v>
      </c>
      <c r="P695" s="1" t="s">
        <v>1</v>
      </c>
      <c r="Q695">
        <v>4</v>
      </c>
      <c r="S695">
        <f t="shared" si="126"/>
        <v>1</v>
      </c>
      <c r="T695">
        <f t="shared" si="127"/>
        <v>0</v>
      </c>
      <c r="U695">
        <f t="shared" si="128"/>
        <v>0</v>
      </c>
    </row>
    <row r="696" spans="1:21" x14ac:dyDescent="0.2">
      <c r="A696" s="198">
        <v>689</v>
      </c>
      <c r="B696" s="65">
        <v>44</v>
      </c>
      <c r="C696">
        <v>1</v>
      </c>
      <c r="D696" s="197">
        <v>31089</v>
      </c>
      <c r="E696" s="2" t="s">
        <v>39</v>
      </c>
      <c r="F696" s="78" t="s">
        <v>0</v>
      </c>
      <c r="G696" s="2" t="s">
        <v>41</v>
      </c>
      <c r="H696" s="88">
        <v>0</v>
      </c>
      <c r="I696" s="2" t="s">
        <v>48</v>
      </c>
      <c r="K696" s="2" t="s">
        <v>86</v>
      </c>
      <c r="L696" t="s">
        <v>0</v>
      </c>
      <c r="M696" s="2" t="s">
        <v>113</v>
      </c>
      <c r="O696">
        <v>2</v>
      </c>
      <c r="P696" s="1" t="s">
        <v>1</v>
      </c>
      <c r="Q696">
        <v>16</v>
      </c>
      <c r="S696">
        <f t="shared" si="126"/>
        <v>0</v>
      </c>
      <c r="T696">
        <f t="shared" si="127"/>
        <v>0</v>
      </c>
      <c r="U696">
        <f t="shared" si="128"/>
        <v>1</v>
      </c>
    </row>
    <row r="697" spans="1:21" x14ac:dyDescent="0.2">
      <c r="A697" s="198">
        <v>690</v>
      </c>
      <c r="B697" s="65">
        <v>44</v>
      </c>
      <c r="C697">
        <v>2</v>
      </c>
      <c r="D697" s="197">
        <v>31089</v>
      </c>
      <c r="E697" s="2" t="s">
        <v>39</v>
      </c>
      <c r="F697" s="78" t="s">
        <v>0</v>
      </c>
      <c r="G697" s="2" t="s">
        <v>41</v>
      </c>
      <c r="H697" s="88"/>
      <c r="I697" s="2" t="s">
        <v>48</v>
      </c>
      <c r="K697" s="2" t="s">
        <v>87</v>
      </c>
      <c r="L697" t="s">
        <v>0</v>
      </c>
      <c r="M697" s="2" t="s">
        <v>101</v>
      </c>
      <c r="O697">
        <v>3</v>
      </c>
      <c r="P697" s="1" t="s">
        <v>1</v>
      </c>
      <c r="Q697">
        <v>3</v>
      </c>
      <c r="S697">
        <f t="shared" ref="S697:S712" si="129">IF(O697&gt;Q697,1,0)</f>
        <v>0</v>
      </c>
      <c r="T697">
        <f t="shared" ref="T697:T712" si="130">IF(ISNUMBER(Q697),IF(O697=Q697,1,0),0)</f>
        <v>1</v>
      </c>
      <c r="U697">
        <f t="shared" ref="U697:U712" si="131">IF(O697&lt;Q697,1,0)</f>
        <v>0</v>
      </c>
    </row>
    <row r="698" spans="1:21" x14ac:dyDescent="0.2">
      <c r="A698" s="198">
        <v>691</v>
      </c>
      <c r="B698" s="65">
        <v>44</v>
      </c>
      <c r="C698">
        <v>3</v>
      </c>
      <c r="D698" s="197">
        <v>31089</v>
      </c>
      <c r="E698" s="2" t="s">
        <v>39</v>
      </c>
      <c r="F698" s="78" t="s">
        <v>0</v>
      </c>
      <c r="G698" s="2" t="s">
        <v>41</v>
      </c>
      <c r="H698" s="88"/>
      <c r="I698" s="2" t="s">
        <v>48</v>
      </c>
      <c r="K698" s="2" t="s">
        <v>88</v>
      </c>
      <c r="L698" t="s">
        <v>0</v>
      </c>
      <c r="M698" s="2" t="s">
        <v>115</v>
      </c>
      <c r="O698">
        <v>2</v>
      </c>
      <c r="P698" s="1" t="s">
        <v>1</v>
      </c>
      <c r="Q698">
        <v>1</v>
      </c>
      <c r="S698">
        <f t="shared" si="129"/>
        <v>1</v>
      </c>
      <c r="T698">
        <f t="shared" si="130"/>
        <v>0</v>
      </c>
      <c r="U698">
        <f t="shared" si="131"/>
        <v>0</v>
      </c>
    </row>
    <row r="699" spans="1:21" x14ac:dyDescent="0.2">
      <c r="A699" s="198">
        <v>692</v>
      </c>
      <c r="B699" s="65">
        <v>44</v>
      </c>
      <c r="C699">
        <v>4</v>
      </c>
      <c r="D699" s="197">
        <v>31089</v>
      </c>
      <c r="E699" s="2" t="s">
        <v>39</v>
      </c>
      <c r="F699" s="78" t="s">
        <v>0</v>
      </c>
      <c r="G699" s="2" t="s">
        <v>41</v>
      </c>
      <c r="H699" s="88">
        <v>0</v>
      </c>
      <c r="I699" s="2" t="s">
        <v>48</v>
      </c>
      <c r="K699" s="2" t="s">
        <v>89</v>
      </c>
      <c r="L699" t="s">
        <v>0</v>
      </c>
      <c r="M699" s="2" t="s">
        <v>114</v>
      </c>
      <c r="O699">
        <v>5</v>
      </c>
      <c r="P699" s="1" t="s">
        <v>1</v>
      </c>
      <c r="Q699">
        <v>7</v>
      </c>
      <c r="S699">
        <f t="shared" si="129"/>
        <v>0</v>
      </c>
      <c r="T699">
        <f t="shared" si="130"/>
        <v>0</v>
      </c>
      <c r="U699">
        <f t="shared" si="131"/>
        <v>1</v>
      </c>
    </row>
    <row r="700" spans="1:21" x14ac:dyDescent="0.2">
      <c r="A700" s="198">
        <v>693</v>
      </c>
      <c r="B700" s="65">
        <v>44</v>
      </c>
      <c r="C700">
        <v>5</v>
      </c>
      <c r="D700" s="197">
        <v>31089</v>
      </c>
      <c r="E700" s="2" t="s">
        <v>39</v>
      </c>
      <c r="F700" s="78" t="s">
        <v>0</v>
      </c>
      <c r="G700" s="2" t="s">
        <v>41</v>
      </c>
      <c r="H700" s="88"/>
      <c r="I700" s="2" t="s">
        <v>48</v>
      </c>
      <c r="K700" s="2" t="s">
        <v>87</v>
      </c>
      <c r="L700" t="s">
        <v>0</v>
      </c>
      <c r="M700" s="2" t="s">
        <v>113</v>
      </c>
      <c r="O700">
        <v>10</v>
      </c>
      <c r="P700" s="1" t="s">
        <v>1</v>
      </c>
      <c r="Q700">
        <v>2</v>
      </c>
      <c r="S700">
        <f t="shared" si="129"/>
        <v>1</v>
      </c>
      <c r="T700">
        <f t="shared" si="130"/>
        <v>0</v>
      </c>
      <c r="U700">
        <f t="shared" si="131"/>
        <v>0</v>
      </c>
    </row>
    <row r="701" spans="1:21" x14ac:dyDescent="0.2">
      <c r="A701" s="198">
        <v>694</v>
      </c>
      <c r="B701" s="65">
        <v>44</v>
      </c>
      <c r="C701">
        <v>6</v>
      </c>
      <c r="D701" s="197">
        <v>31089</v>
      </c>
      <c r="E701" s="2" t="s">
        <v>39</v>
      </c>
      <c r="F701" s="78" t="s">
        <v>0</v>
      </c>
      <c r="G701" s="2" t="s">
        <v>41</v>
      </c>
      <c r="H701" s="88"/>
      <c r="I701" s="2" t="s">
        <v>48</v>
      </c>
      <c r="K701" s="2" t="s">
        <v>88</v>
      </c>
      <c r="L701" t="s">
        <v>0</v>
      </c>
      <c r="M701" s="2" t="s">
        <v>101</v>
      </c>
      <c r="O701">
        <v>5</v>
      </c>
      <c r="P701" s="1" t="s">
        <v>1</v>
      </c>
      <c r="Q701">
        <v>4</v>
      </c>
      <c r="S701">
        <f t="shared" si="129"/>
        <v>1</v>
      </c>
      <c r="T701">
        <f t="shared" si="130"/>
        <v>0</v>
      </c>
      <c r="U701">
        <f t="shared" si="131"/>
        <v>0</v>
      </c>
    </row>
    <row r="702" spans="1:21" x14ac:dyDescent="0.2">
      <c r="A702" s="198">
        <v>695</v>
      </c>
      <c r="B702" s="65">
        <v>44</v>
      </c>
      <c r="C702">
        <v>7</v>
      </c>
      <c r="D702" s="197">
        <v>31089</v>
      </c>
      <c r="E702" s="2" t="s">
        <v>39</v>
      </c>
      <c r="F702" s="78" t="s">
        <v>0</v>
      </c>
      <c r="G702" s="2" t="s">
        <v>41</v>
      </c>
      <c r="H702" s="88">
        <v>0</v>
      </c>
      <c r="I702" s="2" t="s">
        <v>48</v>
      </c>
      <c r="K702" s="2" t="s">
        <v>89</v>
      </c>
      <c r="L702" t="s">
        <v>0</v>
      </c>
      <c r="M702" s="2" t="s">
        <v>115</v>
      </c>
      <c r="O702">
        <v>3</v>
      </c>
      <c r="P702" s="1" t="s">
        <v>1</v>
      </c>
      <c r="Q702">
        <v>9</v>
      </c>
      <c r="S702">
        <f t="shared" si="129"/>
        <v>0</v>
      </c>
      <c r="T702">
        <f t="shared" si="130"/>
        <v>0</v>
      </c>
      <c r="U702">
        <f t="shared" si="131"/>
        <v>1</v>
      </c>
    </row>
    <row r="703" spans="1:21" x14ac:dyDescent="0.2">
      <c r="A703" s="198">
        <v>696</v>
      </c>
      <c r="B703" s="65">
        <v>44</v>
      </c>
      <c r="C703">
        <v>8</v>
      </c>
      <c r="D703" s="197">
        <v>31089</v>
      </c>
      <c r="E703" s="2" t="s">
        <v>39</v>
      </c>
      <c r="F703" s="78" t="s">
        <v>0</v>
      </c>
      <c r="G703" s="2" t="s">
        <v>41</v>
      </c>
      <c r="H703" s="88"/>
      <c r="I703" s="2" t="s">
        <v>48</v>
      </c>
      <c r="K703" s="2" t="s">
        <v>86</v>
      </c>
      <c r="L703" t="s">
        <v>0</v>
      </c>
      <c r="M703" s="2" t="s">
        <v>114</v>
      </c>
      <c r="O703">
        <v>5</v>
      </c>
      <c r="P703" s="1" t="s">
        <v>1</v>
      </c>
      <c r="Q703">
        <v>3</v>
      </c>
      <c r="S703">
        <f t="shared" si="129"/>
        <v>1</v>
      </c>
      <c r="T703">
        <f t="shared" si="130"/>
        <v>0</v>
      </c>
      <c r="U703">
        <f t="shared" si="131"/>
        <v>0</v>
      </c>
    </row>
    <row r="704" spans="1:21" x14ac:dyDescent="0.2">
      <c r="A704" s="198">
        <v>697</v>
      </c>
      <c r="B704" s="65">
        <v>44</v>
      </c>
      <c r="C704">
        <v>9</v>
      </c>
      <c r="D704" s="197">
        <v>31089</v>
      </c>
      <c r="E704" s="2" t="s">
        <v>39</v>
      </c>
      <c r="F704" s="78" t="s">
        <v>0</v>
      </c>
      <c r="G704" s="2" t="s">
        <v>41</v>
      </c>
      <c r="H704" s="88">
        <v>0</v>
      </c>
      <c r="I704" s="2" t="s">
        <v>48</v>
      </c>
      <c r="K704" s="2" t="s">
        <v>89</v>
      </c>
      <c r="L704" t="s">
        <v>0</v>
      </c>
      <c r="M704" s="2" t="s">
        <v>101</v>
      </c>
      <c r="O704">
        <v>1</v>
      </c>
      <c r="P704" s="1" t="s">
        <v>1</v>
      </c>
      <c r="Q704">
        <v>5</v>
      </c>
      <c r="S704">
        <f t="shared" si="129"/>
        <v>0</v>
      </c>
      <c r="T704">
        <f t="shared" si="130"/>
        <v>0</v>
      </c>
      <c r="U704">
        <f t="shared" si="131"/>
        <v>1</v>
      </c>
    </row>
    <row r="705" spans="1:21" x14ac:dyDescent="0.2">
      <c r="A705" s="198">
        <v>698</v>
      </c>
      <c r="B705" s="65">
        <v>44</v>
      </c>
      <c r="C705">
        <v>10</v>
      </c>
      <c r="D705" s="197">
        <v>31089</v>
      </c>
      <c r="E705" s="2" t="s">
        <v>39</v>
      </c>
      <c r="F705" s="78" t="s">
        <v>0</v>
      </c>
      <c r="G705" s="2" t="s">
        <v>41</v>
      </c>
      <c r="H705" s="88"/>
      <c r="I705" s="2" t="s">
        <v>48</v>
      </c>
      <c r="K705" s="2" t="s">
        <v>88</v>
      </c>
      <c r="L705" t="s">
        <v>0</v>
      </c>
      <c r="M705" s="2" t="s">
        <v>113</v>
      </c>
      <c r="O705">
        <v>4</v>
      </c>
      <c r="P705" s="1" t="s">
        <v>1</v>
      </c>
      <c r="Q705">
        <v>3</v>
      </c>
      <c r="S705">
        <f t="shared" si="129"/>
        <v>1</v>
      </c>
      <c r="T705">
        <f t="shared" si="130"/>
        <v>0</v>
      </c>
      <c r="U705">
        <f t="shared" si="131"/>
        <v>0</v>
      </c>
    </row>
    <row r="706" spans="1:21" x14ac:dyDescent="0.2">
      <c r="A706" s="198">
        <v>699</v>
      </c>
      <c r="B706" s="65">
        <v>44</v>
      </c>
      <c r="C706">
        <v>11</v>
      </c>
      <c r="D706" s="197">
        <v>31089</v>
      </c>
      <c r="E706" s="2" t="s">
        <v>39</v>
      </c>
      <c r="F706" s="78" t="s">
        <v>0</v>
      </c>
      <c r="G706" s="2" t="s">
        <v>41</v>
      </c>
      <c r="H706" s="88"/>
      <c r="I706" s="2" t="s">
        <v>48</v>
      </c>
      <c r="K706" s="2" t="s">
        <v>87</v>
      </c>
      <c r="L706" t="s">
        <v>0</v>
      </c>
      <c r="M706" s="2" t="s">
        <v>114</v>
      </c>
      <c r="O706">
        <v>6</v>
      </c>
      <c r="P706" s="1" t="s">
        <v>1</v>
      </c>
      <c r="Q706">
        <v>6</v>
      </c>
      <c r="S706">
        <f t="shared" si="129"/>
        <v>0</v>
      </c>
      <c r="T706">
        <f t="shared" si="130"/>
        <v>1</v>
      </c>
      <c r="U706">
        <f t="shared" si="131"/>
        <v>0</v>
      </c>
    </row>
    <row r="707" spans="1:21" x14ac:dyDescent="0.2">
      <c r="A707" s="198">
        <v>700</v>
      </c>
      <c r="B707" s="65">
        <v>44</v>
      </c>
      <c r="C707">
        <v>12</v>
      </c>
      <c r="D707" s="197">
        <v>31089</v>
      </c>
      <c r="E707" s="2" t="s">
        <v>39</v>
      </c>
      <c r="F707" s="78" t="s">
        <v>0</v>
      </c>
      <c r="G707" s="2" t="s">
        <v>41</v>
      </c>
      <c r="H707" s="88">
        <v>0</v>
      </c>
      <c r="I707" s="2" t="s">
        <v>48</v>
      </c>
      <c r="K707" s="2" t="s">
        <v>86</v>
      </c>
      <c r="L707" t="s">
        <v>0</v>
      </c>
      <c r="M707" s="2" t="s">
        <v>115</v>
      </c>
      <c r="O707">
        <v>5</v>
      </c>
      <c r="P707" s="1" t="s">
        <v>1</v>
      </c>
      <c r="Q707">
        <v>6</v>
      </c>
      <c r="S707">
        <f t="shared" si="129"/>
        <v>0</v>
      </c>
      <c r="T707">
        <f t="shared" si="130"/>
        <v>0</v>
      </c>
      <c r="U707">
        <f t="shared" si="131"/>
        <v>1</v>
      </c>
    </row>
    <row r="708" spans="1:21" x14ac:dyDescent="0.2">
      <c r="A708" s="198">
        <v>701</v>
      </c>
      <c r="B708" s="65">
        <v>44</v>
      </c>
      <c r="C708">
        <v>13</v>
      </c>
      <c r="D708" s="197">
        <v>31089</v>
      </c>
      <c r="E708" s="2" t="s">
        <v>39</v>
      </c>
      <c r="F708" s="78" t="s">
        <v>0</v>
      </c>
      <c r="G708" s="2" t="s">
        <v>41</v>
      </c>
      <c r="H708" s="88"/>
      <c r="I708" s="2" t="s">
        <v>48</v>
      </c>
      <c r="K708" s="2" t="s">
        <v>86</v>
      </c>
      <c r="L708" t="s">
        <v>0</v>
      </c>
      <c r="M708" s="2" t="s">
        <v>101</v>
      </c>
      <c r="O708">
        <v>4</v>
      </c>
      <c r="P708" s="1" t="s">
        <v>1</v>
      </c>
      <c r="Q708">
        <v>3</v>
      </c>
      <c r="S708">
        <f t="shared" si="129"/>
        <v>1</v>
      </c>
      <c r="T708">
        <f t="shared" si="130"/>
        <v>0</v>
      </c>
      <c r="U708">
        <f t="shared" si="131"/>
        <v>0</v>
      </c>
    </row>
    <row r="709" spans="1:21" x14ac:dyDescent="0.2">
      <c r="A709" s="198">
        <v>702</v>
      </c>
      <c r="B709" s="65">
        <v>44</v>
      </c>
      <c r="C709">
        <v>14</v>
      </c>
      <c r="D709" s="197">
        <v>31089</v>
      </c>
      <c r="E709" s="2" t="s">
        <v>39</v>
      </c>
      <c r="F709" s="78" t="s">
        <v>0</v>
      </c>
      <c r="G709" s="2" t="s">
        <v>41</v>
      </c>
      <c r="H709" s="88">
        <v>0</v>
      </c>
      <c r="I709" s="2" t="s">
        <v>48</v>
      </c>
      <c r="K709" s="2" t="s">
        <v>89</v>
      </c>
      <c r="L709" t="s">
        <v>0</v>
      </c>
      <c r="M709" s="2" t="s">
        <v>113</v>
      </c>
      <c r="O709">
        <v>5</v>
      </c>
      <c r="P709" s="1" t="s">
        <v>1</v>
      </c>
      <c r="Q709">
        <v>6</v>
      </c>
      <c r="S709">
        <f t="shared" si="129"/>
        <v>0</v>
      </c>
      <c r="T709">
        <f t="shared" si="130"/>
        <v>0</v>
      </c>
      <c r="U709">
        <f t="shared" si="131"/>
        <v>1</v>
      </c>
    </row>
    <row r="710" spans="1:21" x14ac:dyDescent="0.2">
      <c r="A710" s="198">
        <v>703</v>
      </c>
      <c r="B710" s="65">
        <v>44</v>
      </c>
      <c r="C710">
        <v>15</v>
      </c>
      <c r="D710" s="197">
        <v>31089</v>
      </c>
      <c r="E710" s="2" t="s">
        <v>39</v>
      </c>
      <c r="F710" s="78" t="s">
        <v>0</v>
      </c>
      <c r="G710" s="2" t="s">
        <v>41</v>
      </c>
      <c r="H710" s="88">
        <v>0</v>
      </c>
      <c r="I710" s="2" t="s">
        <v>48</v>
      </c>
      <c r="K710" s="2" t="s">
        <v>88</v>
      </c>
      <c r="L710" t="s">
        <v>0</v>
      </c>
      <c r="M710" s="2" t="s">
        <v>114</v>
      </c>
      <c r="O710">
        <v>2</v>
      </c>
      <c r="P710" s="1" t="s">
        <v>1</v>
      </c>
      <c r="Q710">
        <v>6</v>
      </c>
      <c r="S710">
        <f t="shared" si="129"/>
        <v>0</v>
      </c>
      <c r="T710">
        <f t="shared" si="130"/>
        <v>0</v>
      </c>
      <c r="U710">
        <f t="shared" si="131"/>
        <v>1</v>
      </c>
    </row>
    <row r="711" spans="1:21" x14ac:dyDescent="0.2">
      <c r="A711" s="198">
        <v>704</v>
      </c>
      <c r="B711" s="65">
        <v>44</v>
      </c>
      <c r="C711">
        <v>16</v>
      </c>
      <c r="D711" s="197">
        <v>31089</v>
      </c>
      <c r="E711" s="2" t="s">
        <v>39</v>
      </c>
      <c r="F711" s="78" t="s">
        <v>0</v>
      </c>
      <c r="G711" s="2" t="s">
        <v>41</v>
      </c>
      <c r="H711" s="88"/>
      <c r="I711" s="2" t="s">
        <v>48</v>
      </c>
      <c r="K711" s="2" t="s">
        <v>87</v>
      </c>
      <c r="L711" t="s">
        <v>0</v>
      </c>
      <c r="M711" s="2" t="s">
        <v>115</v>
      </c>
      <c r="O711">
        <v>7</v>
      </c>
      <c r="P711" s="1" t="s">
        <v>1</v>
      </c>
      <c r="Q711">
        <v>4</v>
      </c>
      <c r="S711">
        <f t="shared" si="129"/>
        <v>1</v>
      </c>
      <c r="T711">
        <f t="shared" si="130"/>
        <v>0</v>
      </c>
      <c r="U711">
        <f t="shared" si="131"/>
        <v>0</v>
      </c>
    </row>
    <row r="712" spans="1:21" x14ac:dyDescent="0.2">
      <c r="A712" s="198">
        <v>705</v>
      </c>
      <c r="B712" s="65">
        <v>45</v>
      </c>
      <c r="C712">
        <v>1</v>
      </c>
      <c r="D712" s="197">
        <v>31089</v>
      </c>
      <c r="E712" s="2" t="s">
        <v>43</v>
      </c>
      <c r="F712" s="78" t="s">
        <v>0</v>
      </c>
      <c r="G712" s="2" t="s">
        <v>34</v>
      </c>
      <c r="H712" s="88">
        <v>0</v>
      </c>
      <c r="I712" s="2" t="s">
        <v>48</v>
      </c>
      <c r="K712" s="2" t="s">
        <v>99</v>
      </c>
      <c r="L712" t="s">
        <v>0</v>
      </c>
      <c r="M712" s="2" t="s">
        <v>62</v>
      </c>
      <c r="O712">
        <v>5</v>
      </c>
      <c r="P712" s="1" t="s">
        <v>1</v>
      </c>
      <c r="Q712">
        <v>8</v>
      </c>
      <c r="S712">
        <f t="shared" si="129"/>
        <v>0</v>
      </c>
      <c r="T712">
        <f t="shared" si="130"/>
        <v>0</v>
      </c>
      <c r="U712">
        <f t="shared" si="131"/>
        <v>1</v>
      </c>
    </row>
    <row r="713" spans="1:21" x14ac:dyDescent="0.2">
      <c r="A713" s="198">
        <v>706</v>
      </c>
      <c r="B713" s="65">
        <v>45</v>
      </c>
      <c r="C713">
        <v>2</v>
      </c>
      <c r="D713" s="197">
        <v>31089</v>
      </c>
      <c r="E713" s="2" t="s">
        <v>43</v>
      </c>
      <c r="F713" s="78" t="s">
        <v>0</v>
      </c>
      <c r="G713" s="2" t="s">
        <v>34</v>
      </c>
      <c r="H713" s="88">
        <v>0</v>
      </c>
      <c r="I713" s="2" t="s">
        <v>48</v>
      </c>
      <c r="K713" s="2" t="s">
        <v>116</v>
      </c>
      <c r="L713" t="s">
        <v>0</v>
      </c>
      <c r="M713" s="2" t="s">
        <v>64</v>
      </c>
      <c r="O713">
        <v>1</v>
      </c>
      <c r="P713" s="1" t="s">
        <v>1</v>
      </c>
      <c r="Q713">
        <v>5</v>
      </c>
      <c r="S713">
        <f t="shared" ref="S713:S728" si="132">IF(O713&gt;Q713,1,0)</f>
        <v>0</v>
      </c>
      <c r="T713">
        <f t="shared" ref="T713:T728" si="133">IF(ISNUMBER(Q713),IF(O713=Q713,1,0),0)</f>
        <v>0</v>
      </c>
      <c r="U713">
        <f t="shared" ref="U713:U728" si="134">IF(O713&lt;Q713,1,0)</f>
        <v>1</v>
      </c>
    </row>
    <row r="714" spans="1:21" x14ac:dyDescent="0.2">
      <c r="A714" s="198">
        <v>707</v>
      </c>
      <c r="B714" s="65">
        <v>45</v>
      </c>
      <c r="C714">
        <v>3</v>
      </c>
      <c r="D714" s="197">
        <v>31089</v>
      </c>
      <c r="E714" s="2" t="s">
        <v>43</v>
      </c>
      <c r="F714" s="78" t="s">
        <v>0</v>
      </c>
      <c r="G714" s="2" t="s">
        <v>34</v>
      </c>
      <c r="H714" s="88">
        <v>0</v>
      </c>
      <c r="I714" s="2" t="s">
        <v>48</v>
      </c>
      <c r="K714" s="2" t="s">
        <v>122</v>
      </c>
      <c r="L714" t="s">
        <v>0</v>
      </c>
      <c r="M714" s="2" t="s">
        <v>65</v>
      </c>
      <c r="O714">
        <v>2</v>
      </c>
      <c r="P714" s="1" t="s">
        <v>1</v>
      </c>
      <c r="Q714">
        <v>4</v>
      </c>
      <c r="S714">
        <f t="shared" si="132"/>
        <v>0</v>
      </c>
      <c r="T714">
        <f t="shared" si="133"/>
        <v>0</v>
      </c>
      <c r="U714">
        <f t="shared" si="134"/>
        <v>1</v>
      </c>
    </row>
    <row r="715" spans="1:21" x14ac:dyDescent="0.2">
      <c r="A715" s="198">
        <v>708</v>
      </c>
      <c r="B715" s="65">
        <v>45</v>
      </c>
      <c r="C715">
        <v>4</v>
      </c>
      <c r="D715" s="197">
        <v>31089</v>
      </c>
      <c r="E715" s="2" t="s">
        <v>43</v>
      </c>
      <c r="F715" s="78" t="s">
        <v>0</v>
      </c>
      <c r="G715" s="2" t="s">
        <v>34</v>
      </c>
      <c r="H715" s="88"/>
      <c r="I715" s="2" t="s">
        <v>48</v>
      </c>
      <c r="K715" s="2" t="s">
        <v>129</v>
      </c>
      <c r="L715" t="s">
        <v>0</v>
      </c>
      <c r="M715" s="2" t="s">
        <v>63</v>
      </c>
      <c r="O715">
        <v>3</v>
      </c>
      <c r="P715" s="1" t="s">
        <v>1</v>
      </c>
      <c r="Q715">
        <v>3</v>
      </c>
      <c r="S715">
        <f t="shared" si="132"/>
        <v>0</v>
      </c>
      <c r="T715">
        <f t="shared" si="133"/>
        <v>1</v>
      </c>
      <c r="U715">
        <f t="shared" si="134"/>
        <v>0</v>
      </c>
    </row>
    <row r="716" spans="1:21" x14ac:dyDescent="0.2">
      <c r="A716" s="198">
        <v>709</v>
      </c>
      <c r="B716" s="65">
        <v>45</v>
      </c>
      <c r="C716">
        <v>5</v>
      </c>
      <c r="D716" s="197">
        <v>31089</v>
      </c>
      <c r="E716" s="2" t="s">
        <v>43</v>
      </c>
      <c r="F716" s="78" t="s">
        <v>0</v>
      </c>
      <c r="G716" s="2" t="s">
        <v>34</v>
      </c>
      <c r="H716" s="88">
        <v>0</v>
      </c>
      <c r="I716" s="2" t="s">
        <v>48</v>
      </c>
      <c r="K716" s="2" t="s">
        <v>116</v>
      </c>
      <c r="L716" t="s">
        <v>0</v>
      </c>
      <c r="M716" s="2" t="s">
        <v>62</v>
      </c>
      <c r="O716">
        <v>4</v>
      </c>
      <c r="P716" s="1" t="s">
        <v>1</v>
      </c>
      <c r="Q716">
        <v>7</v>
      </c>
      <c r="S716">
        <f t="shared" si="132"/>
        <v>0</v>
      </c>
      <c r="T716">
        <f t="shared" si="133"/>
        <v>0</v>
      </c>
      <c r="U716">
        <f t="shared" si="134"/>
        <v>1</v>
      </c>
    </row>
    <row r="717" spans="1:21" x14ac:dyDescent="0.2">
      <c r="A717" s="198">
        <v>710</v>
      </c>
      <c r="B717" s="65">
        <v>45</v>
      </c>
      <c r="C717">
        <v>6</v>
      </c>
      <c r="D717" s="197">
        <v>31089</v>
      </c>
      <c r="E717" s="2" t="s">
        <v>43</v>
      </c>
      <c r="F717" s="78" t="s">
        <v>0</v>
      </c>
      <c r="G717" s="2" t="s">
        <v>34</v>
      </c>
      <c r="H717" s="88"/>
      <c r="I717" s="2" t="s">
        <v>48</v>
      </c>
      <c r="K717" s="2" t="s">
        <v>122</v>
      </c>
      <c r="L717" t="s">
        <v>0</v>
      </c>
      <c r="M717" s="2" t="s">
        <v>64</v>
      </c>
      <c r="O717">
        <v>4</v>
      </c>
      <c r="P717" s="1" t="s">
        <v>1</v>
      </c>
      <c r="Q717">
        <v>2</v>
      </c>
      <c r="S717">
        <f t="shared" si="132"/>
        <v>1</v>
      </c>
      <c r="T717">
        <f t="shared" si="133"/>
        <v>0</v>
      </c>
      <c r="U717">
        <f t="shared" si="134"/>
        <v>0</v>
      </c>
    </row>
    <row r="718" spans="1:21" x14ac:dyDescent="0.2">
      <c r="A718" s="198">
        <v>711</v>
      </c>
      <c r="B718" s="65">
        <v>45</v>
      </c>
      <c r="C718">
        <v>7</v>
      </c>
      <c r="D718" s="197">
        <v>31089</v>
      </c>
      <c r="E718" s="2" t="s">
        <v>43</v>
      </c>
      <c r="F718" s="78" t="s">
        <v>0</v>
      </c>
      <c r="G718" s="2" t="s">
        <v>34</v>
      </c>
      <c r="H718" s="88"/>
      <c r="I718" s="2" t="s">
        <v>48</v>
      </c>
      <c r="K718" s="2" t="s">
        <v>129</v>
      </c>
      <c r="L718" t="s">
        <v>0</v>
      </c>
      <c r="M718" s="2" t="s">
        <v>65</v>
      </c>
      <c r="O718">
        <v>3</v>
      </c>
      <c r="P718" s="1" t="s">
        <v>1</v>
      </c>
      <c r="Q718">
        <v>3</v>
      </c>
      <c r="S718">
        <f t="shared" si="132"/>
        <v>0</v>
      </c>
      <c r="T718">
        <f t="shared" si="133"/>
        <v>1</v>
      </c>
      <c r="U718">
        <f t="shared" si="134"/>
        <v>0</v>
      </c>
    </row>
    <row r="719" spans="1:21" x14ac:dyDescent="0.2">
      <c r="A719" s="198">
        <v>712</v>
      </c>
      <c r="B719" s="65">
        <v>45</v>
      </c>
      <c r="C719">
        <v>8</v>
      </c>
      <c r="D719" s="197">
        <v>31089</v>
      </c>
      <c r="E719" s="2" t="s">
        <v>43</v>
      </c>
      <c r="F719" s="78" t="s">
        <v>0</v>
      </c>
      <c r="G719" s="2" t="s">
        <v>34</v>
      </c>
      <c r="H719" s="88"/>
      <c r="I719" s="2" t="s">
        <v>48</v>
      </c>
      <c r="K719" s="2" t="s">
        <v>99</v>
      </c>
      <c r="L719" t="s">
        <v>0</v>
      </c>
      <c r="M719" s="2" t="s">
        <v>63</v>
      </c>
      <c r="O719">
        <v>9</v>
      </c>
      <c r="P719" s="1" t="s">
        <v>1</v>
      </c>
      <c r="Q719">
        <v>9</v>
      </c>
      <c r="S719">
        <f t="shared" si="132"/>
        <v>0</v>
      </c>
      <c r="T719">
        <f t="shared" si="133"/>
        <v>1</v>
      </c>
      <c r="U719">
        <f t="shared" si="134"/>
        <v>0</v>
      </c>
    </row>
    <row r="720" spans="1:21" x14ac:dyDescent="0.2">
      <c r="A720" s="198">
        <v>713</v>
      </c>
      <c r="B720" s="65">
        <v>45</v>
      </c>
      <c r="C720">
        <v>9</v>
      </c>
      <c r="D720" s="197">
        <v>31089</v>
      </c>
      <c r="E720" s="2" t="s">
        <v>43</v>
      </c>
      <c r="F720" s="78" t="s">
        <v>0</v>
      </c>
      <c r="G720" s="2" t="s">
        <v>34</v>
      </c>
      <c r="H720" s="88">
        <v>0</v>
      </c>
      <c r="I720" s="2" t="s">
        <v>48</v>
      </c>
      <c r="K720" s="2" t="s">
        <v>129</v>
      </c>
      <c r="L720" t="s">
        <v>0</v>
      </c>
      <c r="M720" s="2" t="s">
        <v>64</v>
      </c>
      <c r="O720">
        <v>2</v>
      </c>
      <c r="P720" s="1" t="s">
        <v>1</v>
      </c>
      <c r="Q720">
        <v>10</v>
      </c>
      <c r="S720">
        <f t="shared" si="132"/>
        <v>0</v>
      </c>
      <c r="T720">
        <f t="shared" si="133"/>
        <v>0</v>
      </c>
      <c r="U720">
        <f t="shared" si="134"/>
        <v>1</v>
      </c>
    </row>
    <row r="721" spans="1:21" x14ac:dyDescent="0.2">
      <c r="A721" s="198">
        <v>714</v>
      </c>
      <c r="B721" s="65">
        <v>45</v>
      </c>
      <c r="C721">
        <v>10</v>
      </c>
      <c r="D721" s="197">
        <v>31089</v>
      </c>
      <c r="E721" s="2" t="s">
        <v>43</v>
      </c>
      <c r="F721" s="78" t="s">
        <v>0</v>
      </c>
      <c r="G721" s="2" t="s">
        <v>34</v>
      </c>
      <c r="H721" s="88">
        <v>0</v>
      </c>
      <c r="I721" s="2" t="s">
        <v>48</v>
      </c>
      <c r="K721" s="2" t="s">
        <v>122</v>
      </c>
      <c r="L721" t="s">
        <v>0</v>
      </c>
      <c r="M721" s="2" t="s">
        <v>62</v>
      </c>
      <c r="O721">
        <v>3</v>
      </c>
      <c r="P721" s="1" t="s">
        <v>1</v>
      </c>
      <c r="Q721">
        <v>5</v>
      </c>
      <c r="S721">
        <f t="shared" si="132"/>
        <v>0</v>
      </c>
      <c r="T721">
        <f t="shared" si="133"/>
        <v>0</v>
      </c>
      <c r="U721">
        <f t="shared" si="134"/>
        <v>1</v>
      </c>
    </row>
    <row r="722" spans="1:21" x14ac:dyDescent="0.2">
      <c r="A722" s="198">
        <v>715</v>
      </c>
      <c r="B722" s="65">
        <v>45</v>
      </c>
      <c r="C722">
        <v>11</v>
      </c>
      <c r="D722" s="197">
        <v>31089</v>
      </c>
      <c r="E722" s="2" t="s">
        <v>43</v>
      </c>
      <c r="F722" s="78" t="s">
        <v>0</v>
      </c>
      <c r="G722" s="2" t="s">
        <v>34</v>
      </c>
      <c r="H722" s="88">
        <v>0</v>
      </c>
      <c r="I722" s="2" t="s">
        <v>48</v>
      </c>
      <c r="K722" s="2" t="s">
        <v>116</v>
      </c>
      <c r="L722" t="s">
        <v>0</v>
      </c>
      <c r="M722" s="2" t="s">
        <v>63</v>
      </c>
      <c r="O722">
        <v>4</v>
      </c>
      <c r="P722" s="1" t="s">
        <v>1</v>
      </c>
      <c r="Q722">
        <v>11</v>
      </c>
      <c r="S722">
        <f t="shared" si="132"/>
        <v>0</v>
      </c>
      <c r="T722">
        <f t="shared" si="133"/>
        <v>0</v>
      </c>
      <c r="U722">
        <f t="shared" si="134"/>
        <v>1</v>
      </c>
    </row>
    <row r="723" spans="1:21" x14ac:dyDescent="0.2">
      <c r="A723" s="198">
        <v>716</v>
      </c>
      <c r="B723" s="65">
        <v>45</v>
      </c>
      <c r="C723">
        <v>12</v>
      </c>
      <c r="D723" s="197">
        <v>31089</v>
      </c>
      <c r="E723" s="2" t="s">
        <v>43</v>
      </c>
      <c r="F723" s="78" t="s">
        <v>0</v>
      </c>
      <c r="G723" s="2" t="s">
        <v>34</v>
      </c>
      <c r="H723" s="88">
        <v>0</v>
      </c>
      <c r="I723" s="2" t="s">
        <v>48</v>
      </c>
      <c r="K723" s="2" t="s">
        <v>99</v>
      </c>
      <c r="L723" t="s">
        <v>0</v>
      </c>
      <c r="M723" s="2" t="s">
        <v>65</v>
      </c>
      <c r="O723">
        <v>4</v>
      </c>
      <c r="P723" s="1" t="s">
        <v>1</v>
      </c>
      <c r="Q723">
        <v>14</v>
      </c>
      <c r="S723">
        <f t="shared" si="132"/>
        <v>0</v>
      </c>
      <c r="T723">
        <f t="shared" si="133"/>
        <v>0</v>
      </c>
      <c r="U723">
        <f t="shared" si="134"/>
        <v>1</v>
      </c>
    </row>
    <row r="724" spans="1:21" x14ac:dyDescent="0.2">
      <c r="A724" s="198">
        <v>717</v>
      </c>
      <c r="B724" s="65">
        <v>45</v>
      </c>
      <c r="C724">
        <v>13</v>
      </c>
      <c r="D724" s="197">
        <v>31089</v>
      </c>
      <c r="E724" s="2" t="s">
        <v>43</v>
      </c>
      <c r="F724" s="78" t="s">
        <v>0</v>
      </c>
      <c r="G724" s="2" t="s">
        <v>34</v>
      </c>
      <c r="H724" s="88">
        <v>0</v>
      </c>
      <c r="I724" s="2" t="s">
        <v>48</v>
      </c>
      <c r="K724" s="2" t="s">
        <v>99</v>
      </c>
      <c r="L724" t="s">
        <v>0</v>
      </c>
      <c r="M724" s="2" t="s">
        <v>64</v>
      </c>
      <c r="O724">
        <v>1</v>
      </c>
      <c r="P724" s="1" t="s">
        <v>1</v>
      </c>
      <c r="Q724">
        <v>6</v>
      </c>
      <c r="S724">
        <f t="shared" si="132"/>
        <v>0</v>
      </c>
      <c r="T724">
        <f t="shared" si="133"/>
        <v>0</v>
      </c>
      <c r="U724">
        <f t="shared" si="134"/>
        <v>1</v>
      </c>
    </row>
    <row r="725" spans="1:21" x14ac:dyDescent="0.2">
      <c r="A725" s="198">
        <v>718</v>
      </c>
      <c r="B725" s="65">
        <v>45</v>
      </c>
      <c r="C725">
        <v>14</v>
      </c>
      <c r="D725" s="197">
        <v>31089</v>
      </c>
      <c r="E725" s="2" t="s">
        <v>43</v>
      </c>
      <c r="F725" s="78" t="s">
        <v>0</v>
      </c>
      <c r="G725" s="2" t="s">
        <v>34</v>
      </c>
      <c r="H725" s="88">
        <v>0</v>
      </c>
      <c r="I725" s="2" t="s">
        <v>48</v>
      </c>
      <c r="K725" s="2" t="s">
        <v>129</v>
      </c>
      <c r="L725" t="s">
        <v>0</v>
      </c>
      <c r="M725" s="2" t="s">
        <v>62</v>
      </c>
      <c r="O725">
        <v>2</v>
      </c>
      <c r="P725" s="1" t="s">
        <v>1</v>
      </c>
      <c r="Q725">
        <v>6</v>
      </c>
      <c r="S725">
        <f t="shared" si="132"/>
        <v>0</v>
      </c>
      <c r="T725">
        <f t="shared" si="133"/>
        <v>0</v>
      </c>
      <c r="U725">
        <f t="shared" si="134"/>
        <v>1</v>
      </c>
    </row>
    <row r="726" spans="1:21" x14ac:dyDescent="0.2">
      <c r="A726" s="198">
        <v>719</v>
      </c>
      <c r="B726" s="65">
        <v>45</v>
      </c>
      <c r="C726">
        <v>15</v>
      </c>
      <c r="D726" s="197">
        <v>31089</v>
      </c>
      <c r="E726" s="2" t="s">
        <v>43</v>
      </c>
      <c r="F726" s="78" t="s">
        <v>0</v>
      </c>
      <c r="G726" s="2" t="s">
        <v>34</v>
      </c>
      <c r="H726" s="88">
        <v>0</v>
      </c>
      <c r="I726" s="2" t="s">
        <v>48</v>
      </c>
      <c r="K726" s="2" t="s">
        <v>122</v>
      </c>
      <c r="L726" t="s">
        <v>0</v>
      </c>
      <c r="M726" s="2" t="s">
        <v>63</v>
      </c>
      <c r="O726">
        <v>5</v>
      </c>
      <c r="P726" s="1" t="s">
        <v>1</v>
      </c>
      <c r="Q726">
        <v>6</v>
      </c>
      <c r="S726">
        <f t="shared" si="132"/>
        <v>0</v>
      </c>
      <c r="T726">
        <f t="shared" si="133"/>
        <v>0</v>
      </c>
      <c r="U726">
        <f t="shared" si="134"/>
        <v>1</v>
      </c>
    </row>
    <row r="727" spans="1:21" x14ac:dyDescent="0.2">
      <c r="A727" s="198">
        <v>720</v>
      </c>
      <c r="B727" s="65">
        <v>45</v>
      </c>
      <c r="C727">
        <v>16</v>
      </c>
      <c r="D727" s="197">
        <v>31089</v>
      </c>
      <c r="E727" s="2" t="s">
        <v>43</v>
      </c>
      <c r="F727" s="78" t="s">
        <v>0</v>
      </c>
      <c r="G727" s="2" t="s">
        <v>34</v>
      </c>
      <c r="H727" s="88">
        <v>0</v>
      </c>
      <c r="I727" s="2" t="s">
        <v>48</v>
      </c>
      <c r="K727" s="2" t="s">
        <v>116</v>
      </c>
      <c r="L727" t="s">
        <v>0</v>
      </c>
      <c r="M727" s="2" t="s">
        <v>65</v>
      </c>
      <c r="O727">
        <v>3</v>
      </c>
      <c r="P727" s="1" t="s">
        <v>1</v>
      </c>
      <c r="Q727">
        <v>4</v>
      </c>
      <c r="S727">
        <f t="shared" si="132"/>
        <v>0</v>
      </c>
      <c r="T727">
        <f t="shared" si="133"/>
        <v>0</v>
      </c>
      <c r="U727">
        <f t="shared" si="134"/>
        <v>1</v>
      </c>
    </row>
    <row r="728" spans="1:21" x14ac:dyDescent="0.2">
      <c r="A728" s="198">
        <v>721</v>
      </c>
      <c r="B728" s="65">
        <v>46</v>
      </c>
      <c r="C728">
        <v>1</v>
      </c>
      <c r="D728" s="197">
        <v>31090</v>
      </c>
      <c r="E728" s="2" t="s">
        <v>41</v>
      </c>
      <c r="F728" s="78" t="s">
        <v>0</v>
      </c>
      <c r="G728" s="2" t="s">
        <v>35</v>
      </c>
      <c r="H728" s="88"/>
      <c r="I728" s="2" t="s">
        <v>48</v>
      </c>
      <c r="K728" s="2" t="s">
        <v>101</v>
      </c>
      <c r="L728" t="s">
        <v>0</v>
      </c>
      <c r="M728" s="2" t="s">
        <v>66</v>
      </c>
      <c r="O728">
        <v>6</v>
      </c>
      <c r="P728" s="1" t="s">
        <v>1</v>
      </c>
      <c r="Q728">
        <v>3</v>
      </c>
      <c r="S728">
        <f t="shared" si="132"/>
        <v>1</v>
      </c>
      <c r="T728">
        <f t="shared" si="133"/>
        <v>0</v>
      </c>
      <c r="U728">
        <f t="shared" si="134"/>
        <v>0</v>
      </c>
    </row>
    <row r="729" spans="1:21" x14ac:dyDescent="0.2">
      <c r="A729" s="198">
        <v>722</v>
      </c>
      <c r="B729" s="65">
        <v>46</v>
      </c>
      <c r="C729">
        <v>2</v>
      </c>
      <c r="D729" s="197">
        <v>31090</v>
      </c>
      <c r="E729" s="2" t="s">
        <v>41</v>
      </c>
      <c r="F729" s="78" t="s">
        <v>0</v>
      </c>
      <c r="G729" s="2" t="s">
        <v>35</v>
      </c>
      <c r="H729" s="88">
        <v>0</v>
      </c>
      <c r="I729" s="2" t="s">
        <v>48</v>
      </c>
      <c r="K729" s="2" t="s">
        <v>114</v>
      </c>
      <c r="L729" t="s">
        <v>0</v>
      </c>
      <c r="M729" s="2" t="s">
        <v>68</v>
      </c>
      <c r="O729">
        <v>3</v>
      </c>
      <c r="P729" s="1" t="s">
        <v>1</v>
      </c>
      <c r="Q729">
        <v>5</v>
      </c>
      <c r="S729">
        <f t="shared" ref="S729:S744" si="135">IF(O729&gt;Q729,1,0)</f>
        <v>0</v>
      </c>
      <c r="T729">
        <f t="shared" ref="T729:T744" si="136">IF(ISNUMBER(Q729),IF(O729=Q729,1,0),0)</f>
        <v>0</v>
      </c>
      <c r="U729">
        <f t="shared" ref="U729:U744" si="137">IF(O729&lt;Q729,1,0)</f>
        <v>1</v>
      </c>
    </row>
    <row r="730" spans="1:21" x14ac:dyDescent="0.2">
      <c r="A730" s="198">
        <v>723</v>
      </c>
      <c r="B730" s="65">
        <v>46</v>
      </c>
      <c r="C730">
        <v>3</v>
      </c>
      <c r="D730" s="197">
        <v>31090</v>
      </c>
      <c r="E730" s="2" t="s">
        <v>41</v>
      </c>
      <c r="F730" s="78" t="s">
        <v>0</v>
      </c>
      <c r="G730" s="2" t="s">
        <v>35</v>
      </c>
      <c r="H730" s="88"/>
      <c r="I730" s="2" t="s">
        <v>48</v>
      </c>
      <c r="K730" s="2" t="s">
        <v>115</v>
      </c>
      <c r="L730" t="s">
        <v>0</v>
      </c>
      <c r="M730" s="2" t="s">
        <v>69</v>
      </c>
      <c r="O730">
        <v>8</v>
      </c>
      <c r="P730" s="1" t="s">
        <v>1</v>
      </c>
      <c r="Q730">
        <v>2</v>
      </c>
      <c r="S730">
        <f t="shared" si="135"/>
        <v>1</v>
      </c>
      <c r="T730">
        <f t="shared" si="136"/>
        <v>0</v>
      </c>
      <c r="U730">
        <f t="shared" si="137"/>
        <v>0</v>
      </c>
    </row>
    <row r="731" spans="1:21" x14ac:dyDescent="0.2">
      <c r="A731" s="198">
        <v>724</v>
      </c>
      <c r="B731" s="65">
        <v>46</v>
      </c>
      <c r="C731">
        <v>4</v>
      </c>
      <c r="D731" s="197">
        <v>31090</v>
      </c>
      <c r="E731" s="2" t="s">
        <v>41</v>
      </c>
      <c r="F731" s="78" t="s">
        <v>0</v>
      </c>
      <c r="G731" s="2" t="s">
        <v>35</v>
      </c>
      <c r="H731" s="88">
        <v>0</v>
      </c>
      <c r="I731" s="2" t="s">
        <v>48</v>
      </c>
      <c r="K731" s="2" t="s">
        <v>113</v>
      </c>
      <c r="L731" t="s">
        <v>0</v>
      </c>
      <c r="M731" s="2" t="s">
        <v>146</v>
      </c>
      <c r="O731">
        <v>5</v>
      </c>
      <c r="P731" s="1" t="s">
        <v>1</v>
      </c>
      <c r="Q731">
        <v>6</v>
      </c>
      <c r="S731">
        <f t="shared" si="135"/>
        <v>0</v>
      </c>
      <c r="T731">
        <f t="shared" si="136"/>
        <v>0</v>
      </c>
      <c r="U731">
        <f t="shared" si="137"/>
        <v>1</v>
      </c>
    </row>
    <row r="732" spans="1:21" x14ac:dyDescent="0.2">
      <c r="A732" s="198">
        <v>725</v>
      </c>
      <c r="B732" s="65">
        <v>46</v>
      </c>
      <c r="C732">
        <v>5</v>
      </c>
      <c r="D732" s="197">
        <v>31090</v>
      </c>
      <c r="E732" s="2" t="s">
        <v>41</v>
      </c>
      <c r="F732" s="78" t="s">
        <v>0</v>
      </c>
      <c r="G732" s="2" t="s">
        <v>35</v>
      </c>
      <c r="H732" s="88"/>
      <c r="I732" s="2" t="s">
        <v>48</v>
      </c>
      <c r="K732" s="2" t="s">
        <v>114</v>
      </c>
      <c r="L732" t="s">
        <v>0</v>
      </c>
      <c r="M732" s="2" t="s">
        <v>66</v>
      </c>
      <c r="O732">
        <v>6</v>
      </c>
      <c r="P732" s="1" t="s">
        <v>1</v>
      </c>
      <c r="Q732">
        <v>1</v>
      </c>
      <c r="S732">
        <f t="shared" si="135"/>
        <v>1</v>
      </c>
      <c r="T732">
        <f t="shared" si="136"/>
        <v>0</v>
      </c>
      <c r="U732">
        <f t="shared" si="137"/>
        <v>0</v>
      </c>
    </row>
    <row r="733" spans="1:21" x14ac:dyDescent="0.2">
      <c r="A733" s="198">
        <v>726</v>
      </c>
      <c r="B733" s="65">
        <v>46</v>
      </c>
      <c r="C733">
        <v>6</v>
      </c>
      <c r="D733" s="197">
        <v>31090</v>
      </c>
      <c r="E733" s="2" t="s">
        <v>41</v>
      </c>
      <c r="F733" s="78" t="s">
        <v>0</v>
      </c>
      <c r="G733" s="2" t="s">
        <v>35</v>
      </c>
      <c r="H733" s="88"/>
      <c r="I733" s="2" t="s">
        <v>48</v>
      </c>
      <c r="K733" s="2" t="s">
        <v>115</v>
      </c>
      <c r="L733" t="s">
        <v>0</v>
      </c>
      <c r="M733" s="2" t="s">
        <v>68</v>
      </c>
      <c r="O733">
        <v>8</v>
      </c>
      <c r="P733" s="1" t="s">
        <v>1</v>
      </c>
      <c r="Q733">
        <v>8</v>
      </c>
      <c r="S733">
        <f t="shared" si="135"/>
        <v>0</v>
      </c>
      <c r="T733">
        <f t="shared" si="136"/>
        <v>1</v>
      </c>
      <c r="U733">
        <f t="shared" si="137"/>
        <v>0</v>
      </c>
    </row>
    <row r="734" spans="1:21" x14ac:dyDescent="0.2">
      <c r="A734" s="198">
        <v>727</v>
      </c>
      <c r="B734" s="65">
        <v>46</v>
      </c>
      <c r="C734">
        <v>7</v>
      </c>
      <c r="D734" s="197">
        <v>31090</v>
      </c>
      <c r="E734" s="2" t="s">
        <v>41</v>
      </c>
      <c r="F734" s="78" t="s">
        <v>0</v>
      </c>
      <c r="G734" s="2" t="s">
        <v>35</v>
      </c>
      <c r="H734" s="88">
        <v>0</v>
      </c>
      <c r="I734" s="2" t="s">
        <v>48</v>
      </c>
      <c r="K734" s="2" t="s">
        <v>113</v>
      </c>
      <c r="L734" t="s">
        <v>0</v>
      </c>
      <c r="M734" s="2" t="s">
        <v>69</v>
      </c>
      <c r="O734">
        <v>3</v>
      </c>
      <c r="P734" s="1" t="s">
        <v>1</v>
      </c>
      <c r="Q734">
        <v>7</v>
      </c>
      <c r="S734">
        <f t="shared" si="135"/>
        <v>0</v>
      </c>
      <c r="T734">
        <f t="shared" si="136"/>
        <v>0</v>
      </c>
      <c r="U734">
        <f t="shared" si="137"/>
        <v>1</v>
      </c>
    </row>
    <row r="735" spans="1:21" x14ac:dyDescent="0.2">
      <c r="A735" s="198">
        <v>728</v>
      </c>
      <c r="B735" s="65">
        <v>46</v>
      </c>
      <c r="C735">
        <v>8</v>
      </c>
      <c r="D735" s="197">
        <v>31090</v>
      </c>
      <c r="E735" s="2" t="s">
        <v>41</v>
      </c>
      <c r="F735" s="78" t="s">
        <v>0</v>
      </c>
      <c r="G735" s="2" t="s">
        <v>35</v>
      </c>
      <c r="H735" s="88"/>
      <c r="I735" s="2" t="s">
        <v>48</v>
      </c>
      <c r="K735" s="2" t="s">
        <v>101</v>
      </c>
      <c r="L735" t="s">
        <v>0</v>
      </c>
      <c r="M735" s="2" t="s">
        <v>146</v>
      </c>
      <c r="O735">
        <v>5</v>
      </c>
      <c r="P735" s="1" t="s">
        <v>1</v>
      </c>
      <c r="Q735">
        <v>4</v>
      </c>
      <c r="S735">
        <f t="shared" si="135"/>
        <v>1</v>
      </c>
      <c r="T735">
        <f t="shared" si="136"/>
        <v>0</v>
      </c>
      <c r="U735">
        <f t="shared" si="137"/>
        <v>0</v>
      </c>
    </row>
    <row r="736" spans="1:21" x14ac:dyDescent="0.2">
      <c r="A736" s="198">
        <v>729</v>
      </c>
      <c r="B736" s="65">
        <v>46</v>
      </c>
      <c r="C736">
        <v>9</v>
      </c>
      <c r="D736" s="197">
        <v>31090</v>
      </c>
      <c r="E736" s="2" t="s">
        <v>41</v>
      </c>
      <c r="F736" s="78" t="s">
        <v>0</v>
      </c>
      <c r="G736" s="2" t="s">
        <v>35</v>
      </c>
      <c r="H736" s="88"/>
      <c r="I736" s="2" t="s">
        <v>48</v>
      </c>
      <c r="K736" s="2" t="s">
        <v>113</v>
      </c>
      <c r="L736" t="s">
        <v>0</v>
      </c>
      <c r="M736" s="2" t="s">
        <v>68</v>
      </c>
      <c r="O736">
        <v>10</v>
      </c>
      <c r="P736" s="1" t="s">
        <v>1</v>
      </c>
      <c r="Q736">
        <v>4</v>
      </c>
      <c r="S736">
        <f t="shared" si="135"/>
        <v>1</v>
      </c>
      <c r="T736">
        <f t="shared" si="136"/>
        <v>0</v>
      </c>
      <c r="U736">
        <f t="shared" si="137"/>
        <v>0</v>
      </c>
    </row>
    <row r="737" spans="1:21" x14ac:dyDescent="0.2">
      <c r="A737" s="198">
        <v>730</v>
      </c>
      <c r="B737" s="65">
        <v>46</v>
      </c>
      <c r="C737">
        <v>10</v>
      </c>
      <c r="D737" s="197">
        <v>31090</v>
      </c>
      <c r="E737" s="2" t="s">
        <v>41</v>
      </c>
      <c r="F737" s="78" t="s">
        <v>0</v>
      </c>
      <c r="G737" s="2" t="s">
        <v>35</v>
      </c>
      <c r="H737" s="88"/>
      <c r="I737" s="2" t="s">
        <v>48</v>
      </c>
      <c r="K737" s="2" t="s">
        <v>115</v>
      </c>
      <c r="L737" t="s">
        <v>0</v>
      </c>
      <c r="M737" s="2" t="s">
        <v>66</v>
      </c>
      <c r="O737">
        <v>11</v>
      </c>
      <c r="P737" s="1" t="s">
        <v>1</v>
      </c>
      <c r="Q737">
        <v>3</v>
      </c>
      <c r="S737">
        <f t="shared" si="135"/>
        <v>1</v>
      </c>
      <c r="T737">
        <f t="shared" si="136"/>
        <v>0</v>
      </c>
      <c r="U737">
        <f t="shared" si="137"/>
        <v>0</v>
      </c>
    </row>
    <row r="738" spans="1:21" x14ac:dyDescent="0.2">
      <c r="A738" s="198">
        <v>731</v>
      </c>
      <c r="B738" s="65">
        <v>46</v>
      </c>
      <c r="C738">
        <v>11</v>
      </c>
      <c r="D738" s="197">
        <v>31090</v>
      </c>
      <c r="E738" s="2" t="s">
        <v>41</v>
      </c>
      <c r="F738" s="78" t="s">
        <v>0</v>
      </c>
      <c r="G738" s="2" t="s">
        <v>35</v>
      </c>
      <c r="H738" s="88"/>
      <c r="I738" s="2" t="s">
        <v>48</v>
      </c>
      <c r="K738" s="2" t="s">
        <v>114</v>
      </c>
      <c r="L738" t="s">
        <v>0</v>
      </c>
      <c r="M738" s="2" t="s">
        <v>146</v>
      </c>
      <c r="O738">
        <v>4</v>
      </c>
      <c r="P738" s="1" t="s">
        <v>1</v>
      </c>
      <c r="Q738">
        <v>3</v>
      </c>
      <c r="S738">
        <f t="shared" si="135"/>
        <v>1</v>
      </c>
      <c r="T738">
        <f t="shared" si="136"/>
        <v>0</v>
      </c>
      <c r="U738">
        <f t="shared" si="137"/>
        <v>0</v>
      </c>
    </row>
    <row r="739" spans="1:21" x14ac:dyDescent="0.2">
      <c r="A739" s="198">
        <v>732</v>
      </c>
      <c r="B739" s="65">
        <v>46</v>
      </c>
      <c r="C739">
        <v>12</v>
      </c>
      <c r="D739" s="197">
        <v>31090</v>
      </c>
      <c r="E739" s="2" t="s">
        <v>41</v>
      </c>
      <c r="F739" s="78" t="s">
        <v>0</v>
      </c>
      <c r="G739" s="2" t="s">
        <v>35</v>
      </c>
      <c r="H739" s="88"/>
      <c r="I739" s="2" t="s">
        <v>48</v>
      </c>
      <c r="K739" s="2" t="s">
        <v>101</v>
      </c>
      <c r="L739" t="s">
        <v>0</v>
      </c>
      <c r="M739" s="2" t="s">
        <v>69</v>
      </c>
      <c r="O739">
        <v>8</v>
      </c>
      <c r="P739" s="1" t="s">
        <v>1</v>
      </c>
      <c r="Q739">
        <v>4</v>
      </c>
      <c r="S739">
        <f t="shared" si="135"/>
        <v>1</v>
      </c>
      <c r="T739">
        <f t="shared" si="136"/>
        <v>0</v>
      </c>
      <c r="U739">
        <f t="shared" si="137"/>
        <v>0</v>
      </c>
    </row>
    <row r="740" spans="1:21" x14ac:dyDescent="0.2">
      <c r="A740" s="198">
        <v>733</v>
      </c>
      <c r="B740" s="65">
        <v>46</v>
      </c>
      <c r="C740">
        <v>13</v>
      </c>
      <c r="D740" s="197">
        <v>31090</v>
      </c>
      <c r="E740" s="2" t="s">
        <v>41</v>
      </c>
      <c r="F740" s="78" t="s">
        <v>0</v>
      </c>
      <c r="G740" s="2" t="s">
        <v>35</v>
      </c>
      <c r="H740" s="88"/>
      <c r="I740" s="2" t="s">
        <v>48</v>
      </c>
      <c r="K740" s="2" t="s">
        <v>101</v>
      </c>
      <c r="L740" t="s">
        <v>0</v>
      </c>
      <c r="M740" s="2" t="s">
        <v>68</v>
      </c>
      <c r="O740">
        <v>7</v>
      </c>
      <c r="P740" s="1" t="s">
        <v>1</v>
      </c>
      <c r="Q740">
        <v>4</v>
      </c>
      <c r="S740">
        <f t="shared" si="135"/>
        <v>1</v>
      </c>
      <c r="T740">
        <f t="shared" si="136"/>
        <v>0</v>
      </c>
      <c r="U740">
        <f t="shared" si="137"/>
        <v>0</v>
      </c>
    </row>
    <row r="741" spans="1:21" x14ac:dyDescent="0.2">
      <c r="A741" s="198">
        <v>734</v>
      </c>
      <c r="B741" s="65">
        <v>46</v>
      </c>
      <c r="C741">
        <v>14</v>
      </c>
      <c r="D741" s="197">
        <v>31090</v>
      </c>
      <c r="E741" s="2" t="s">
        <v>41</v>
      </c>
      <c r="F741" s="78" t="s">
        <v>0</v>
      </c>
      <c r="G741" s="2" t="s">
        <v>35</v>
      </c>
      <c r="H741" s="88"/>
      <c r="I741" s="2" t="s">
        <v>48</v>
      </c>
      <c r="K741" s="2" t="s">
        <v>113</v>
      </c>
      <c r="L741" t="s">
        <v>0</v>
      </c>
      <c r="M741" s="2" t="s">
        <v>66</v>
      </c>
      <c r="O741">
        <v>4</v>
      </c>
      <c r="P741" s="1" t="s">
        <v>1</v>
      </c>
      <c r="Q741">
        <v>4</v>
      </c>
      <c r="S741">
        <f t="shared" si="135"/>
        <v>0</v>
      </c>
      <c r="T741">
        <f t="shared" si="136"/>
        <v>1</v>
      </c>
      <c r="U741">
        <f t="shared" si="137"/>
        <v>0</v>
      </c>
    </row>
    <row r="742" spans="1:21" x14ac:dyDescent="0.2">
      <c r="A742" s="198">
        <v>735</v>
      </c>
      <c r="B742" s="65">
        <v>46</v>
      </c>
      <c r="C742">
        <v>15</v>
      </c>
      <c r="D742" s="197">
        <v>31090</v>
      </c>
      <c r="E742" s="2" t="s">
        <v>41</v>
      </c>
      <c r="F742" s="78" t="s">
        <v>0</v>
      </c>
      <c r="G742" s="2" t="s">
        <v>35</v>
      </c>
      <c r="H742" s="88">
        <v>0</v>
      </c>
      <c r="I742" s="2" t="s">
        <v>48</v>
      </c>
      <c r="K742" s="2" t="s">
        <v>115</v>
      </c>
      <c r="L742" t="s">
        <v>0</v>
      </c>
      <c r="M742" s="2" t="s">
        <v>146</v>
      </c>
      <c r="O742">
        <v>3</v>
      </c>
      <c r="P742" s="1" t="s">
        <v>1</v>
      </c>
      <c r="Q742">
        <v>6</v>
      </c>
      <c r="S742">
        <f t="shared" si="135"/>
        <v>0</v>
      </c>
      <c r="T742">
        <f t="shared" si="136"/>
        <v>0</v>
      </c>
      <c r="U742">
        <f t="shared" si="137"/>
        <v>1</v>
      </c>
    </row>
    <row r="743" spans="1:21" x14ac:dyDescent="0.2">
      <c r="A743" s="198">
        <v>736</v>
      </c>
      <c r="B743" s="65">
        <v>46</v>
      </c>
      <c r="C743">
        <v>16</v>
      </c>
      <c r="D743" s="197">
        <v>31090</v>
      </c>
      <c r="E743" s="2" t="s">
        <v>41</v>
      </c>
      <c r="F743" s="78" t="s">
        <v>0</v>
      </c>
      <c r="G743" s="2" t="s">
        <v>35</v>
      </c>
      <c r="H743" s="88"/>
      <c r="I743" s="2" t="s">
        <v>48</v>
      </c>
      <c r="K743" s="2" t="s">
        <v>114</v>
      </c>
      <c r="L743" t="s">
        <v>0</v>
      </c>
      <c r="M743" s="2" t="s">
        <v>69</v>
      </c>
      <c r="O743">
        <v>7</v>
      </c>
      <c r="P743" s="1" t="s">
        <v>1</v>
      </c>
      <c r="Q743">
        <v>3</v>
      </c>
      <c r="S743">
        <f t="shared" si="135"/>
        <v>1</v>
      </c>
      <c r="T743">
        <f t="shared" si="136"/>
        <v>0</v>
      </c>
      <c r="U743">
        <f t="shared" si="137"/>
        <v>0</v>
      </c>
    </row>
    <row r="744" spans="1:21" x14ac:dyDescent="0.2">
      <c r="A744" s="198">
        <v>737</v>
      </c>
      <c r="B744" s="65">
        <v>47</v>
      </c>
      <c r="C744">
        <v>1</v>
      </c>
      <c r="D744" s="197">
        <v>31090</v>
      </c>
      <c r="E744" s="2" t="s">
        <v>44</v>
      </c>
      <c r="F744" s="78" t="s">
        <v>0</v>
      </c>
      <c r="G744" s="2" t="s">
        <v>36</v>
      </c>
      <c r="H744" s="88"/>
      <c r="I744" s="2" t="s">
        <v>48</v>
      </c>
      <c r="K744" s="2" t="s">
        <v>129</v>
      </c>
      <c r="L744" t="s">
        <v>0</v>
      </c>
      <c r="M744" s="2" t="s">
        <v>72</v>
      </c>
      <c r="O744">
        <v>6</v>
      </c>
      <c r="P744" s="1" t="s">
        <v>1</v>
      </c>
      <c r="Q744">
        <v>3</v>
      </c>
      <c r="S744">
        <f t="shared" si="135"/>
        <v>1</v>
      </c>
      <c r="T744">
        <f t="shared" si="136"/>
        <v>0</v>
      </c>
      <c r="U744">
        <f t="shared" si="137"/>
        <v>0</v>
      </c>
    </row>
    <row r="745" spans="1:21" x14ac:dyDescent="0.2">
      <c r="A745" s="198">
        <v>738</v>
      </c>
      <c r="B745" s="65">
        <v>47</v>
      </c>
      <c r="C745">
        <v>2</v>
      </c>
      <c r="D745" s="197">
        <v>31090</v>
      </c>
      <c r="E745" s="2" t="s">
        <v>44</v>
      </c>
      <c r="F745" s="78" t="s">
        <v>0</v>
      </c>
      <c r="G745" s="2" t="s">
        <v>36</v>
      </c>
      <c r="H745" s="88"/>
      <c r="I745" s="2" t="s">
        <v>48</v>
      </c>
      <c r="K745" s="2" t="s">
        <v>100</v>
      </c>
      <c r="L745" t="s">
        <v>0</v>
      </c>
      <c r="M745" s="2" t="s">
        <v>73</v>
      </c>
      <c r="O745">
        <v>6</v>
      </c>
      <c r="P745" s="1" t="s">
        <v>1</v>
      </c>
      <c r="Q745">
        <v>6</v>
      </c>
      <c r="S745">
        <f t="shared" ref="S745:S760" si="138">IF(O745&gt;Q745,1,0)</f>
        <v>0</v>
      </c>
      <c r="T745">
        <f t="shared" ref="T745:T760" si="139">IF(ISNUMBER(Q745),IF(O745=Q745,1,0),0)</f>
        <v>1</v>
      </c>
      <c r="U745">
        <f t="shared" ref="U745:U760" si="140">IF(O745&lt;Q745,1,0)</f>
        <v>0</v>
      </c>
    </row>
    <row r="746" spans="1:21" x14ac:dyDescent="0.2">
      <c r="A746" s="198">
        <v>739</v>
      </c>
      <c r="B746" s="65">
        <v>47</v>
      </c>
      <c r="C746">
        <v>3</v>
      </c>
      <c r="D746" s="197">
        <v>31090</v>
      </c>
      <c r="E746" s="2" t="s">
        <v>44</v>
      </c>
      <c r="F746" s="78" t="s">
        <v>0</v>
      </c>
      <c r="G746" s="2" t="s">
        <v>36</v>
      </c>
      <c r="H746" s="88"/>
      <c r="I746" s="2" t="s">
        <v>48</v>
      </c>
      <c r="K746" s="2" t="s">
        <v>99</v>
      </c>
      <c r="L746" t="s">
        <v>0</v>
      </c>
      <c r="M746" s="2" t="s">
        <v>71</v>
      </c>
      <c r="O746">
        <v>3</v>
      </c>
      <c r="P746" s="1" t="s">
        <v>1</v>
      </c>
      <c r="Q746">
        <v>3</v>
      </c>
      <c r="S746">
        <f t="shared" si="138"/>
        <v>0</v>
      </c>
      <c r="T746">
        <f t="shared" si="139"/>
        <v>1</v>
      </c>
      <c r="U746">
        <f t="shared" si="140"/>
        <v>0</v>
      </c>
    </row>
    <row r="747" spans="1:21" x14ac:dyDescent="0.2">
      <c r="A747" s="198">
        <v>740</v>
      </c>
      <c r="B747" s="65">
        <v>47</v>
      </c>
      <c r="C747">
        <v>4</v>
      </c>
      <c r="D747" s="197">
        <v>31090</v>
      </c>
      <c r="E747" s="2" t="s">
        <v>44</v>
      </c>
      <c r="F747" s="78" t="s">
        <v>0</v>
      </c>
      <c r="G747" s="2" t="s">
        <v>36</v>
      </c>
      <c r="H747" s="88">
        <v>0</v>
      </c>
      <c r="I747" s="2" t="s">
        <v>48</v>
      </c>
      <c r="K747" s="2" t="s">
        <v>98</v>
      </c>
      <c r="L747" t="s">
        <v>0</v>
      </c>
      <c r="M747" s="2" t="s">
        <v>70</v>
      </c>
      <c r="O747">
        <v>3</v>
      </c>
      <c r="P747" s="1" t="s">
        <v>1</v>
      </c>
      <c r="Q747">
        <v>5</v>
      </c>
      <c r="S747">
        <f t="shared" si="138"/>
        <v>0</v>
      </c>
      <c r="T747">
        <f t="shared" si="139"/>
        <v>0</v>
      </c>
      <c r="U747">
        <f t="shared" si="140"/>
        <v>1</v>
      </c>
    </row>
    <row r="748" spans="1:21" x14ac:dyDescent="0.2">
      <c r="A748" s="198">
        <v>741</v>
      </c>
      <c r="B748" s="65">
        <v>47</v>
      </c>
      <c r="C748">
        <v>5</v>
      </c>
      <c r="D748" s="197">
        <v>31090</v>
      </c>
      <c r="E748" s="2" t="s">
        <v>44</v>
      </c>
      <c r="F748" s="78" t="s">
        <v>0</v>
      </c>
      <c r="G748" s="2" t="s">
        <v>36</v>
      </c>
      <c r="H748" s="88"/>
      <c r="I748" s="2" t="s">
        <v>48</v>
      </c>
      <c r="K748" s="2" t="s">
        <v>100</v>
      </c>
      <c r="L748" t="s">
        <v>0</v>
      </c>
      <c r="M748" s="2" t="s">
        <v>72</v>
      </c>
      <c r="O748">
        <v>9</v>
      </c>
      <c r="P748" s="1" t="s">
        <v>1</v>
      </c>
      <c r="Q748">
        <v>3</v>
      </c>
      <c r="S748">
        <f t="shared" si="138"/>
        <v>1</v>
      </c>
      <c r="T748">
        <f t="shared" si="139"/>
        <v>0</v>
      </c>
      <c r="U748">
        <f t="shared" si="140"/>
        <v>0</v>
      </c>
    </row>
    <row r="749" spans="1:21" x14ac:dyDescent="0.2">
      <c r="A749" s="198">
        <v>742</v>
      </c>
      <c r="B749" s="65">
        <v>47</v>
      </c>
      <c r="C749">
        <v>6</v>
      </c>
      <c r="D749" s="197">
        <v>31090</v>
      </c>
      <c r="E749" s="2" t="s">
        <v>44</v>
      </c>
      <c r="F749" s="78" t="s">
        <v>0</v>
      </c>
      <c r="G749" s="2" t="s">
        <v>36</v>
      </c>
      <c r="H749" s="88"/>
      <c r="I749" s="2" t="s">
        <v>48</v>
      </c>
      <c r="K749" s="2" t="s">
        <v>99</v>
      </c>
      <c r="L749" t="s">
        <v>0</v>
      </c>
      <c r="M749" s="2" t="s">
        <v>73</v>
      </c>
      <c r="O749">
        <v>9</v>
      </c>
      <c r="P749" s="1" t="s">
        <v>1</v>
      </c>
      <c r="Q749">
        <v>1</v>
      </c>
      <c r="S749">
        <f t="shared" si="138"/>
        <v>1</v>
      </c>
      <c r="T749">
        <f t="shared" si="139"/>
        <v>0</v>
      </c>
      <c r="U749">
        <f t="shared" si="140"/>
        <v>0</v>
      </c>
    </row>
    <row r="750" spans="1:21" x14ac:dyDescent="0.2">
      <c r="A750" s="198">
        <v>743</v>
      </c>
      <c r="B750" s="65">
        <v>47</v>
      </c>
      <c r="C750">
        <v>7</v>
      </c>
      <c r="D750" s="197">
        <v>31090</v>
      </c>
      <c r="E750" s="2" t="s">
        <v>44</v>
      </c>
      <c r="F750" s="78" t="s">
        <v>0</v>
      </c>
      <c r="G750" s="2" t="s">
        <v>36</v>
      </c>
      <c r="H750" s="88">
        <v>0</v>
      </c>
      <c r="I750" s="2" t="s">
        <v>48</v>
      </c>
      <c r="K750" s="2" t="s">
        <v>98</v>
      </c>
      <c r="L750" t="s">
        <v>0</v>
      </c>
      <c r="M750" s="2" t="s">
        <v>71</v>
      </c>
      <c r="O750">
        <v>1</v>
      </c>
      <c r="P750" s="1" t="s">
        <v>1</v>
      </c>
      <c r="Q750">
        <v>9</v>
      </c>
      <c r="S750">
        <f t="shared" si="138"/>
        <v>0</v>
      </c>
      <c r="T750">
        <f t="shared" si="139"/>
        <v>0</v>
      </c>
      <c r="U750">
        <f t="shared" si="140"/>
        <v>1</v>
      </c>
    </row>
    <row r="751" spans="1:21" x14ac:dyDescent="0.2">
      <c r="A751" s="198">
        <v>744</v>
      </c>
      <c r="B751" s="65">
        <v>47</v>
      </c>
      <c r="C751">
        <v>8</v>
      </c>
      <c r="D751" s="197">
        <v>31090</v>
      </c>
      <c r="E751" s="2" t="s">
        <v>44</v>
      </c>
      <c r="F751" s="78" t="s">
        <v>0</v>
      </c>
      <c r="G751" s="2" t="s">
        <v>36</v>
      </c>
      <c r="H751" s="88"/>
      <c r="I751" s="2" t="s">
        <v>48</v>
      </c>
      <c r="K751" s="2" t="s">
        <v>129</v>
      </c>
      <c r="L751" t="s">
        <v>0</v>
      </c>
      <c r="M751" s="2" t="s">
        <v>70</v>
      </c>
      <c r="O751">
        <v>7</v>
      </c>
      <c r="P751" s="1" t="s">
        <v>1</v>
      </c>
      <c r="Q751">
        <v>4</v>
      </c>
      <c r="S751">
        <f t="shared" si="138"/>
        <v>1</v>
      </c>
      <c r="T751">
        <f t="shared" si="139"/>
        <v>0</v>
      </c>
      <c r="U751">
        <f t="shared" si="140"/>
        <v>0</v>
      </c>
    </row>
    <row r="752" spans="1:21" x14ac:dyDescent="0.2">
      <c r="A752" s="198">
        <v>745</v>
      </c>
      <c r="B752" s="65">
        <v>47</v>
      </c>
      <c r="C752">
        <v>9</v>
      </c>
      <c r="D752" s="197">
        <v>31090</v>
      </c>
      <c r="E752" s="2" t="s">
        <v>44</v>
      </c>
      <c r="F752" s="78" t="s">
        <v>0</v>
      </c>
      <c r="G752" s="2" t="s">
        <v>36</v>
      </c>
      <c r="H752" s="88"/>
      <c r="I752" s="2" t="s">
        <v>48</v>
      </c>
      <c r="K752" s="2" t="s">
        <v>98</v>
      </c>
      <c r="L752" t="s">
        <v>0</v>
      </c>
      <c r="M752" s="2" t="s">
        <v>73</v>
      </c>
      <c r="O752">
        <v>5</v>
      </c>
      <c r="P752" s="1" t="s">
        <v>1</v>
      </c>
      <c r="Q752">
        <v>5</v>
      </c>
      <c r="S752">
        <f t="shared" si="138"/>
        <v>0</v>
      </c>
      <c r="T752">
        <f t="shared" si="139"/>
        <v>1</v>
      </c>
      <c r="U752">
        <f t="shared" si="140"/>
        <v>0</v>
      </c>
    </row>
    <row r="753" spans="1:21" x14ac:dyDescent="0.2">
      <c r="A753" s="198">
        <v>746</v>
      </c>
      <c r="B753" s="65">
        <v>47</v>
      </c>
      <c r="C753">
        <v>10</v>
      </c>
      <c r="D753" s="197">
        <v>31090</v>
      </c>
      <c r="E753" s="2" t="s">
        <v>44</v>
      </c>
      <c r="F753" s="78" t="s">
        <v>0</v>
      </c>
      <c r="G753" s="2" t="s">
        <v>36</v>
      </c>
      <c r="H753" s="88">
        <v>0</v>
      </c>
      <c r="I753" s="2" t="s">
        <v>48</v>
      </c>
      <c r="K753" s="2" t="s">
        <v>99</v>
      </c>
      <c r="L753" t="s">
        <v>0</v>
      </c>
      <c r="M753" s="2" t="s">
        <v>72</v>
      </c>
      <c r="O753">
        <v>2</v>
      </c>
      <c r="P753" s="1" t="s">
        <v>1</v>
      </c>
      <c r="Q753">
        <v>3</v>
      </c>
      <c r="S753">
        <f t="shared" si="138"/>
        <v>0</v>
      </c>
      <c r="T753">
        <f t="shared" si="139"/>
        <v>0</v>
      </c>
      <c r="U753">
        <f t="shared" si="140"/>
        <v>1</v>
      </c>
    </row>
    <row r="754" spans="1:21" x14ac:dyDescent="0.2">
      <c r="A754" s="198">
        <v>747</v>
      </c>
      <c r="B754" s="65">
        <v>47</v>
      </c>
      <c r="C754">
        <v>11</v>
      </c>
      <c r="D754" s="197">
        <v>31090</v>
      </c>
      <c r="E754" s="2" t="s">
        <v>44</v>
      </c>
      <c r="F754" s="78" t="s">
        <v>0</v>
      </c>
      <c r="G754" s="2" t="s">
        <v>36</v>
      </c>
      <c r="H754" s="88">
        <v>0</v>
      </c>
      <c r="I754" s="2" t="s">
        <v>48</v>
      </c>
      <c r="K754" s="2" t="s">
        <v>100</v>
      </c>
      <c r="L754" t="s">
        <v>0</v>
      </c>
      <c r="M754" s="2" t="s">
        <v>70</v>
      </c>
      <c r="O754">
        <v>2</v>
      </c>
      <c r="P754" s="1" t="s">
        <v>1</v>
      </c>
      <c r="Q754">
        <v>5</v>
      </c>
      <c r="S754">
        <f t="shared" si="138"/>
        <v>0</v>
      </c>
      <c r="T754">
        <f t="shared" si="139"/>
        <v>0</v>
      </c>
      <c r="U754">
        <f t="shared" si="140"/>
        <v>1</v>
      </c>
    </row>
    <row r="755" spans="1:21" x14ac:dyDescent="0.2">
      <c r="A755" s="198">
        <v>748</v>
      </c>
      <c r="B755" s="65">
        <v>47</v>
      </c>
      <c r="C755">
        <v>12</v>
      </c>
      <c r="D755" s="197">
        <v>31090</v>
      </c>
      <c r="E755" s="2" t="s">
        <v>44</v>
      </c>
      <c r="F755" s="78" t="s">
        <v>0</v>
      </c>
      <c r="G755" s="2" t="s">
        <v>36</v>
      </c>
      <c r="H755" s="88">
        <v>0</v>
      </c>
      <c r="I755" s="2" t="s">
        <v>48</v>
      </c>
      <c r="K755" s="2" t="s">
        <v>129</v>
      </c>
      <c r="L755" t="s">
        <v>0</v>
      </c>
      <c r="M755" s="2" t="s">
        <v>71</v>
      </c>
      <c r="O755">
        <v>4</v>
      </c>
      <c r="P755" s="1" t="s">
        <v>1</v>
      </c>
      <c r="Q755">
        <v>6</v>
      </c>
      <c r="S755">
        <f t="shared" si="138"/>
        <v>0</v>
      </c>
      <c r="T755">
        <f t="shared" si="139"/>
        <v>0</v>
      </c>
      <c r="U755">
        <f t="shared" si="140"/>
        <v>1</v>
      </c>
    </row>
    <row r="756" spans="1:21" x14ac:dyDescent="0.2">
      <c r="A756" s="198">
        <v>749</v>
      </c>
      <c r="B756" s="65">
        <v>47</v>
      </c>
      <c r="C756">
        <v>13</v>
      </c>
      <c r="D756" s="197">
        <v>31090</v>
      </c>
      <c r="E756" s="2" t="s">
        <v>44</v>
      </c>
      <c r="F756" s="78" t="s">
        <v>0</v>
      </c>
      <c r="G756" s="2" t="s">
        <v>36</v>
      </c>
      <c r="H756" s="88"/>
      <c r="I756" s="2" t="s">
        <v>48</v>
      </c>
      <c r="K756" s="2" t="s">
        <v>129</v>
      </c>
      <c r="L756" t="s">
        <v>0</v>
      </c>
      <c r="M756" s="2" t="s">
        <v>73</v>
      </c>
      <c r="O756">
        <v>4</v>
      </c>
      <c r="P756" s="1" t="s">
        <v>1</v>
      </c>
      <c r="Q756">
        <v>4</v>
      </c>
      <c r="S756">
        <f t="shared" si="138"/>
        <v>0</v>
      </c>
      <c r="T756">
        <f t="shared" si="139"/>
        <v>1</v>
      </c>
      <c r="U756">
        <f t="shared" si="140"/>
        <v>0</v>
      </c>
    </row>
    <row r="757" spans="1:21" x14ac:dyDescent="0.2">
      <c r="A757" s="198">
        <v>750</v>
      </c>
      <c r="B757" s="65">
        <v>47</v>
      </c>
      <c r="C757">
        <v>14</v>
      </c>
      <c r="D757" s="197">
        <v>31090</v>
      </c>
      <c r="E757" s="2" t="s">
        <v>44</v>
      </c>
      <c r="F757" s="78" t="s">
        <v>0</v>
      </c>
      <c r="G757" s="2" t="s">
        <v>36</v>
      </c>
      <c r="H757" s="88"/>
      <c r="I757" s="2" t="s">
        <v>48</v>
      </c>
      <c r="K757" s="2" t="s">
        <v>98</v>
      </c>
      <c r="L757" t="s">
        <v>0</v>
      </c>
      <c r="M757" s="2" t="s">
        <v>72</v>
      </c>
      <c r="O757">
        <v>8</v>
      </c>
      <c r="P757" s="1" t="s">
        <v>1</v>
      </c>
      <c r="Q757">
        <v>7</v>
      </c>
      <c r="S757">
        <f t="shared" si="138"/>
        <v>1</v>
      </c>
      <c r="T757">
        <f t="shared" si="139"/>
        <v>0</v>
      </c>
      <c r="U757">
        <f t="shared" si="140"/>
        <v>0</v>
      </c>
    </row>
    <row r="758" spans="1:21" x14ac:dyDescent="0.2">
      <c r="A758" s="198">
        <v>751</v>
      </c>
      <c r="B758" s="65">
        <v>47</v>
      </c>
      <c r="C758">
        <v>15</v>
      </c>
      <c r="D758" s="197">
        <v>31090</v>
      </c>
      <c r="E758" s="2" t="s">
        <v>44</v>
      </c>
      <c r="F758" s="78" t="s">
        <v>0</v>
      </c>
      <c r="G758" s="2" t="s">
        <v>36</v>
      </c>
      <c r="H758" s="88"/>
      <c r="I758" s="2" t="s">
        <v>48</v>
      </c>
      <c r="K758" s="2" t="s">
        <v>99</v>
      </c>
      <c r="L758" t="s">
        <v>0</v>
      </c>
      <c r="M758" s="2" t="s">
        <v>70</v>
      </c>
      <c r="O758">
        <v>6</v>
      </c>
      <c r="P758" s="1" t="s">
        <v>1</v>
      </c>
      <c r="Q758">
        <v>4</v>
      </c>
      <c r="S758">
        <f t="shared" si="138"/>
        <v>1</v>
      </c>
      <c r="T758">
        <f t="shared" si="139"/>
        <v>0</v>
      </c>
      <c r="U758">
        <f t="shared" si="140"/>
        <v>0</v>
      </c>
    </row>
    <row r="759" spans="1:21" x14ac:dyDescent="0.2">
      <c r="A759" s="198">
        <v>752</v>
      </c>
      <c r="B759" s="65">
        <v>47</v>
      </c>
      <c r="C759">
        <v>16</v>
      </c>
      <c r="D759" s="197">
        <v>31090</v>
      </c>
      <c r="E759" s="2" t="s">
        <v>44</v>
      </c>
      <c r="F759" s="78" t="s">
        <v>0</v>
      </c>
      <c r="G759" s="2" t="s">
        <v>36</v>
      </c>
      <c r="H759" s="88"/>
      <c r="I759" s="2" t="s">
        <v>48</v>
      </c>
      <c r="K759" s="2" t="s">
        <v>100</v>
      </c>
      <c r="L759" t="s">
        <v>0</v>
      </c>
      <c r="M759" s="2" t="s">
        <v>71</v>
      </c>
      <c r="O759">
        <v>5</v>
      </c>
      <c r="P759" s="1" t="s">
        <v>1</v>
      </c>
      <c r="Q759">
        <v>3</v>
      </c>
      <c r="S759">
        <f t="shared" si="138"/>
        <v>1</v>
      </c>
      <c r="T759">
        <f t="shared" si="139"/>
        <v>0</v>
      </c>
      <c r="U759">
        <f t="shared" si="140"/>
        <v>0</v>
      </c>
    </row>
    <row r="760" spans="1:21" x14ac:dyDescent="0.2">
      <c r="A760" s="198">
        <v>753</v>
      </c>
      <c r="B760" s="65">
        <v>48</v>
      </c>
      <c r="C760">
        <v>1</v>
      </c>
      <c r="D760" s="197">
        <v>31090</v>
      </c>
      <c r="E760" s="2" t="s">
        <v>46</v>
      </c>
      <c r="F760" s="78" t="s">
        <v>0</v>
      </c>
      <c r="G760" s="2" t="s">
        <v>34</v>
      </c>
      <c r="H760" s="88">
        <v>0</v>
      </c>
      <c r="I760" s="2" t="s">
        <v>48</v>
      </c>
      <c r="K760" s="2" t="s">
        <v>108</v>
      </c>
      <c r="L760" t="s">
        <v>0</v>
      </c>
      <c r="M760" s="2" t="s">
        <v>62</v>
      </c>
      <c r="O760">
        <v>1</v>
      </c>
      <c r="P760" s="1" t="s">
        <v>1</v>
      </c>
      <c r="Q760">
        <v>6</v>
      </c>
      <c r="S760">
        <f t="shared" si="138"/>
        <v>0</v>
      </c>
      <c r="T760">
        <f t="shared" si="139"/>
        <v>0</v>
      </c>
      <c r="U760">
        <f t="shared" si="140"/>
        <v>1</v>
      </c>
    </row>
    <row r="761" spans="1:21" x14ac:dyDescent="0.2">
      <c r="A761" s="198">
        <v>754</v>
      </c>
      <c r="B761" s="65">
        <v>48</v>
      </c>
      <c r="C761">
        <v>2</v>
      </c>
      <c r="D761" s="197">
        <v>31090</v>
      </c>
      <c r="E761" s="2" t="s">
        <v>46</v>
      </c>
      <c r="F761" s="78" t="s">
        <v>0</v>
      </c>
      <c r="G761" s="2" t="s">
        <v>34</v>
      </c>
      <c r="H761" s="88">
        <v>0</v>
      </c>
      <c r="I761" s="2" t="s">
        <v>48</v>
      </c>
      <c r="K761" s="2" t="s">
        <v>110</v>
      </c>
      <c r="L761" t="s">
        <v>0</v>
      </c>
      <c r="M761" s="2" t="s">
        <v>63</v>
      </c>
      <c r="O761">
        <v>2</v>
      </c>
      <c r="P761" s="1" t="s">
        <v>1</v>
      </c>
      <c r="Q761">
        <v>4</v>
      </c>
      <c r="S761">
        <f t="shared" ref="S761:S776" si="141">IF(O761&gt;Q761,1,0)</f>
        <v>0</v>
      </c>
      <c r="T761">
        <f t="shared" ref="T761:T776" si="142">IF(ISNUMBER(Q761),IF(O761=Q761,1,0),0)</f>
        <v>0</v>
      </c>
      <c r="U761">
        <f t="shared" ref="U761:U776" si="143">IF(O761&lt;Q761,1,0)</f>
        <v>1</v>
      </c>
    </row>
    <row r="762" spans="1:21" x14ac:dyDescent="0.2">
      <c r="A762" s="198">
        <v>755</v>
      </c>
      <c r="B762" s="65">
        <v>48</v>
      </c>
      <c r="C762">
        <v>3</v>
      </c>
      <c r="D762" s="197">
        <v>31090</v>
      </c>
      <c r="E762" s="2" t="s">
        <v>46</v>
      </c>
      <c r="F762" s="78" t="s">
        <v>0</v>
      </c>
      <c r="G762" s="2" t="s">
        <v>34</v>
      </c>
      <c r="H762" s="88">
        <v>0</v>
      </c>
      <c r="I762" s="2" t="s">
        <v>48</v>
      </c>
      <c r="K762" s="2" t="s">
        <v>128</v>
      </c>
      <c r="L762" t="s">
        <v>0</v>
      </c>
      <c r="M762" s="2" t="s">
        <v>65</v>
      </c>
      <c r="O762">
        <v>1</v>
      </c>
      <c r="P762" s="1" t="s">
        <v>1</v>
      </c>
      <c r="Q762">
        <v>11</v>
      </c>
      <c r="S762">
        <f t="shared" si="141"/>
        <v>0</v>
      </c>
      <c r="T762">
        <f t="shared" si="142"/>
        <v>0</v>
      </c>
      <c r="U762">
        <f t="shared" si="143"/>
        <v>1</v>
      </c>
    </row>
    <row r="763" spans="1:21" x14ac:dyDescent="0.2">
      <c r="A763" s="198">
        <v>756</v>
      </c>
      <c r="B763" s="65">
        <v>48</v>
      </c>
      <c r="C763">
        <v>4</v>
      </c>
      <c r="D763" s="197">
        <v>31090</v>
      </c>
      <c r="E763" s="2" t="s">
        <v>46</v>
      </c>
      <c r="F763" s="78" t="s">
        <v>0</v>
      </c>
      <c r="G763" s="2" t="s">
        <v>34</v>
      </c>
      <c r="H763" s="88">
        <v>0</v>
      </c>
      <c r="I763" s="2" t="s">
        <v>48</v>
      </c>
      <c r="K763" s="2" t="s">
        <v>107</v>
      </c>
      <c r="L763" t="s">
        <v>0</v>
      </c>
      <c r="M763" s="2" t="s">
        <v>64</v>
      </c>
      <c r="O763">
        <v>0</v>
      </c>
      <c r="P763" s="1" t="s">
        <v>1</v>
      </c>
      <c r="Q763">
        <v>6</v>
      </c>
      <c r="S763">
        <f t="shared" si="141"/>
        <v>0</v>
      </c>
      <c r="T763">
        <f t="shared" si="142"/>
        <v>0</v>
      </c>
      <c r="U763">
        <f t="shared" si="143"/>
        <v>1</v>
      </c>
    </row>
    <row r="764" spans="1:21" x14ac:dyDescent="0.2">
      <c r="A764" s="198">
        <v>757</v>
      </c>
      <c r="B764" s="65">
        <v>48</v>
      </c>
      <c r="C764">
        <v>5</v>
      </c>
      <c r="D764" s="197">
        <v>31090</v>
      </c>
      <c r="E764" s="2" t="s">
        <v>46</v>
      </c>
      <c r="F764" s="78" t="s">
        <v>0</v>
      </c>
      <c r="G764" s="2" t="s">
        <v>34</v>
      </c>
      <c r="H764" s="88"/>
      <c r="I764" s="2" t="s">
        <v>48</v>
      </c>
      <c r="K764" s="2" t="s">
        <v>110</v>
      </c>
      <c r="L764" t="s">
        <v>0</v>
      </c>
      <c r="M764" s="2" t="s">
        <v>62</v>
      </c>
      <c r="O764">
        <v>5</v>
      </c>
      <c r="P764" s="1" t="s">
        <v>1</v>
      </c>
      <c r="Q764">
        <v>3</v>
      </c>
      <c r="S764">
        <f t="shared" si="141"/>
        <v>1</v>
      </c>
      <c r="T764">
        <f t="shared" si="142"/>
        <v>0</v>
      </c>
      <c r="U764">
        <f t="shared" si="143"/>
        <v>0</v>
      </c>
    </row>
    <row r="765" spans="1:21" x14ac:dyDescent="0.2">
      <c r="A765" s="198">
        <v>758</v>
      </c>
      <c r="B765" s="65">
        <v>48</v>
      </c>
      <c r="C765">
        <v>6</v>
      </c>
      <c r="D765" s="197">
        <v>31090</v>
      </c>
      <c r="E765" s="2" t="s">
        <v>46</v>
      </c>
      <c r="F765" s="78" t="s">
        <v>0</v>
      </c>
      <c r="G765" s="2" t="s">
        <v>34</v>
      </c>
      <c r="H765" s="88">
        <v>0</v>
      </c>
      <c r="I765" s="2" t="s">
        <v>48</v>
      </c>
      <c r="K765" s="2" t="s">
        <v>128</v>
      </c>
      <c r="L765" t="s">
        <v>0</v>
      </c>
      <c r="M765" s="2" t="s">
        <v>63</v>
      </c>
      <c r="O765">
        <v>4</v>
      </c>
      <c r="P765" s="1" t="s">
        <v>1</v>
      </c>
      <c r="Q765">
        <v>9</v>
      </c>
      <c r="S765">
        <f t="shared" si="141"/>
        <v>0</v>
      </c>
      <c r="T765">
        <f t="shared" si="142"/>
        <v>0</v>
      </c>
      <c r="U765">
        <f t="shared" si="143"/>
        <v>1</v>
      </c>
    </row>
    <row r="766" spans="1:21" x14ac:dyDescent="0.2">
      <c r="A766" s="198">
        <v>759</v>
      </c>
      <c r="B766" s="65">
        <v>48</v>
      </c>
      <c r="C766">
        <v>7</v>
      </c>
      <c r="D766" s="197">
        <v>31090</v>
      </c>
      <c r="E766" s="2" t="s">
        <v>46</v>
      </c>
      <c r="F766" s="78" t="s">
        <v>0</v>
      </c>
      <c r="G766" s="2" t="s">
        <v>34</v>
      </c>
      <c r="H766" s="88">
        <v>0</v>
      </c>
      <c r="I766" s="2" t="s">
        <v>48</v>
      </c>
      <c r="K766" s="2" t="s">
        <v>107</v>
      </c>
      <c r="L766" t="s">
        <v>0</v>
      </c>
      <c r="M766" s="2" t="s">
        <v>65</v>
      </c>
      <c r="O766">
        <v>6</v>
      </c>
      <c r="P766" s="1" t="s">
        <v>1</v>
      </c>
      <c r="Q766">
        <v>13</v>
      </c>
      <c r="S766">
        <f t="shared" si="141"/>
        <v>0</v>
      </c>
      <c r="T766">
        <f t="shared" si="142"/>
        <v>0</v>
      </c>
      <c r="U766">
        <f t="shared" si="143"/>
        <v>1</v>
      </c>
    </row>
    <row r="767" spans="1:21" x14ac:dyDescent="0.2">
      <c r="A767" s="198">
        <v>760</v>
      </c>
      <c r="B767" s="65">
        <v>48</v>
      </c>
      <c r="C767">
        <v>8</v>
      </c>
      <c r="D767" s="197">
        <v>31090</v>
      </c>
      <c r="E767" s="2" t="s">
        <v>46</v>
      </c>
      <c r="F767" s="78" t="s">
        <v>0</v>
      </c>
      <c r="G767" s="2" t="s">
        <v>34</v>
      </c>
      <c r="H767" s="88"/>
      <c r="I767" s="2" t="s">
        <v>48</v>
      </c>
      <c r="K767" s="2" t="s">
        <v>108</v>
      </c>
      <c r="L767" t="s">
        <v>0</v>
      </c>
      <c r="M767" s="2" t="s">
        <v>64</v>
      </c>
      <c r="O767">
        <v>7</v>
      </c>
      <c r="P767" s="1" t="s">
        <v>1</v>
      </c>
      <c r="Q767">
        <v>4</v>
      </c>
      <c r="S767">
        <f t="shared" si="141"/>
        <v>1</v>
      </c>
      <c r="T767">
        <f t="shared" si="142"/>
        <v>0</v>
      </c>
      <c r="U767">
        <f t="shared" si="143"/>
        <v>0</v>
      </c>
    </row>
    <row r="768" spans="1:21" x14ac:dyDescent="0.2">
      <c r="A768" s="198">
        <v>761</v>
      </c>
      <c r="B768" s="65">
        <v>48</v>
      </c>
      <c r="C768">
        <v>9</v>
      </c>
      <c r="D768" s="197">
        <v>31090</v>
      </c>
      <c r="E768" s="2" t="s">
        <v>46</v>
      </c>
      <c r="F768" s="78" t="s">
        <v>0</v>
      </c>
      <c r="G768" s="2" t="s">
        <v>34</v>
      </c>
      <c r="H768" s="88">
        <v>0</v>
      </c>
      <c r="I768" s="2" t="s">
        <v>48</v>
      </c>
      <c r="K768" s="2" t="s">
        <v>107</v>
      </c>
      <c r="L768" t="s">
        <v>0</v>
      </c>
      <c r="M768" s="2" t="s">
        <v>63</v>
      </c>
      <c r="O768">
        <v>7</v>
      </c>
      <c r="P768" s="1" t="s">
        <v>1</v>
      </c>
      <c r="Q768">
        <v>10</v>
      </c>
      <c r="S768">
        <f t="shared" si="141"/>
        <v>0</v>
      </c>
      <c r="T768">
        <f t="shared" si="142"/>
        <v>0</v>
      </c>
      <c r="U768">
        <f t="shared" si="143"/>
        <v>1</v>
      </c>
    </row>
    <row r="769" spans="1:21" x14ac:dyDescent="0.2">
      <c r="A769" s="198">
        <v>762</v>
      </c>
      <c r="B769" s="65">
        <v>48</v>
      </c>
      <c r="C769">
        <v>10</v>
      </c>
      <c r="D769" s="197">
        <v>31090</v>
      </c>
      <c r="E769" s="2" t="s">
        <v>46</v>
      </c>
      <c r="F769" s="78" t="s">
        <v>0</v>
      </c>
      <c r="G769" s="2" t="s">
        <v>34</v>
      </c>
      <c r="H769" s="88">
        <v>0</v>
      </c>
      <c r="I769" s="2" t="s">
        <v>48</v>
      </c>
      <c r="K769" s="2" t="s">
        <v>128</v>
      </c>
      <c r="L769" t="s">
        <v>0</v>
      </c>
      <c r="M769" s="2" t="s">
        <v>62</v>
      </c>
      <c r="O769">
        <v>2</v>
      </c>
      <c r="P769" s="1" t="s">
        <v>1</v>
      </c>
      <c r="Q769">
        <v>6</v>
      </c>
      <c r="S769">
        <f t="shared" si="141"/>
        <v>0</v>
      </c>
      <c r="T769">
        <f t="shared" si="142"/>
        <v>0</v>
      </c>
      <c r="U769">
        <f t="shared" si="143"/>
        <v>1</v>
      </c>
    </row>
    <row r="770" spans="1:21" x14ac:dyDescent="0.2">
      <c r="A770" s="198">
        <v>763</v>
      </c>
      <c r="B770" s="65">
        <v>48</v>
      </c>
      <c r="C770">
        <v>11</v>
      </c>
      <c r="D770" s="197">
        <v>31090</v>
      </c>
      <c r="E770" s="2" t="s">
        <v>46</v>
      </c>
      <c r="F770" s="78" t="s">
        <v>0</v>
      </c>
      <c r="G770" s="2" t="s">
        <v>34</v>
      </c>
      <c r="H770" s="88"/>
      <c r="I770" s="2" t="s">
        <v>48</v>
      </c>
      <c r="K770" s="2" t="s">
        <v>110</v>
      </c>
      <c r="L770" t="s">
        <v>0</v>
      </c>
      <c r="M770" s="2" t="s">
        <v>64</v>
      </c>
      <c r="O770">
        <v>2</v>
      </c>
      <c r="P770" s="1" t="s">
        <v>1</v>
      </c>
      <c r="Q770">
        <v>1</v>
      </c>
      <c r="S770">
        <f t="shared" si="141"/>
        <v>1</v>
      </c>
      <c r="T770">
        <f t="shared" si="142"/>
        <v>0</v>
      </c>
      <c r="U770">
        <f t="shared" si="143"/>
        <v>0</v>
      </c>
    </row>
    <row r="771" spans="1:21" x14ac:dyDescent="0.2">
      <c r="A771" s="198">
        <v>764</v>
      </c>
      <c r="B771" s="65">
        <v>48</v>
      </c>
      <c r="C771">
        <v>12</v>
      </c>
      <c r="D771" s="197">
        <v>31090</v>
      </c>
      <c r="E771" s="2" t="s">
        <v>46</v>
      </c>
      <c r="F771" s="78" t="s">
        <v>0</v>
      </c>
      <c r="G771" s="2" t="s">
        <v>34</v>
      </c>
      <c r="H771" s="88">
        <v>0</v>
      </c>
      <c r="I771" s="2" t="s">
        <v>48</v>
      </c>
      <c r="K771" s="2" t="s">
        <v>108</v>
      </c>
      <c r="L771" t="s">
        <v>0</v>
      </c>
      <c r="M771" s="2" t="s">
        <v>65</v>
      </c>
      <c r="O771">
        <v>1</v>
      </c>
      <c r="P771" s="1" t="s">
        <v>1</v>
      </c>
      <c r="Q771">
        <v>6</v>
      </c>
      <c r="S771">
        <f t="shared" si="141"/>
        <v>0</v>
      </c>
      <c r="T771">
        <f t="shared" si="142"/>
        <v>0</v>
      </c>
      <c r="U771">
        <f t="shared" si="143"/>
        <v>1</v>
      </c>
    </row>
    <row r="772" spans="1:21" x14ac:dyDescent="0.2">
      <c r="A772" s="198">
        <v>765</v>
      </c>
      <c r="B772" s="65">
        <v>48</v>
      </c>
      <c r="C772">
        <v>13</v>
      </c>
      <c r="D772" s="197">
        <v>31090</v>
      </c>
      <c r="E772" s="2" t="s">
        <v>46</v>
      </c>
      <c r="F772" s="78" t="s">
        <v>0</v>
      </c>
      <c r="G772" s="2" t="s">
        <v>34</v>
      </c>
      <c r="H772" s="88">
        <v>0</v>
      </c>
      <c r="I772" s="2" t="s">
        <v>48</v>
      </c>
      <c r="K772" s="2" t="s">
        <v>108</v>
      </c>
      <c r="L772" t="s">
        <v>0</v>
      </c>
      <c r="M772" s="2" t="s">
        <v>63</v>
      </c>
      <c r="O772">
        <v>2</v>
      </c>
      <c r="P772" s="1" t="s">
        <v>1</v>
      </c>
      <c r="Q772">
        <v>7</v>
      </c>
      <c r="S772">
        <f t="shared" si="141"/>
        <v>0</v>
      </c>
      <c r="T772">
        <f t="shared" si="142"/>
        <v>0</v>
      </c>
      <c r="U772">
        <f t="shared" si="143"/>
        <v>1</v>
      </c>
    </row>
    <row r="773" spans="1:21" x14ac:dyDescent="0.2">
      <c r="A773" s="198">
        <v>766</v>
      </c>
      <c r="B773" s="65">
        <v>48</v>
      </c>
      <c r="C773">
        <v>14</v>
      </c>
      <c r="D773" s="197">
        <v>31090</v>
      </c>
      <c r="E773" s="2" t="s">
        <v>46</v>
      </c>
      <c r="F773" s="78" t="s">
        <v>0</v>
      </c>
      <c r="G773" s="2" t="s">
        <v>34</v>
      </c>
      <c r="H773" s="88">
        <v>0</v>
      </c>
      <c r="I773" s="2" t="s">
        <v>48</v>
      </c>
      <c r="K773" s="2" t="s">
        <v>107</v>
      </c>
      <c r="L773" t="s">
        <v>0</v>
      </c>
      <c r="M773" s="2" t="s">
        <v>62</v>
      </c>
      <c r="O773">
        <v>1</v>
      </c>
      <c r="P773" s="1" t="s">
        <v>1</v>
      </c>
      <c r="Q773">
        <v>9</v>
      </c>
      <c r="S773">
        <f t="shared" si="141"/>
        <v>0</v>
      </c>
      <c r="T773">
        <f t="shared" si="142"/>
        <v>0</v>
      </c>
      <c r="U773">
        <f t="shared" si="143"/>
        <v>1</v>
      </c>
    </row>
    <row r="774" spans="1:21" x14ac:dyDescent="0.2">
      <c r="A774" s="198">
        <v>767</v>
      </c>
      <c r="B774" s="65">
        <v>48</v>
      </c>
      <c r="C774">
        <v>15</v>
      </c>
      <c r="D774" s="197">
        <v>31090</v>
      </c>
      <c r="E774" s="2" t="s">
        <v>46</v>
      </c>
      <c r="F774" s="78" t="s">
        <v>0</v>
      </c>
      <c r="G774" s="2" t="s">
        <v>34</v>
      </c>
      <c r="H774" s="88">
        <v>0</v>
      </c>
      <c r="I774" s="2" t="s">
        <v>48</v>
      </c>
      <c r="K774" s="2" t="s">
        <v>128</v>
      </c>
      <c r="L774" t="s">
        <v>0</v>
      </c>
      <c r="M774" s="2" t="s">
        <v>64</v>
      </c>
      <c r="O774">
        <v>1</v>
      </c>
      <c r="P774" s="1" t="s">
        <v>1</v>
      </c>
      <c r="Q774">
        <v>5</v>
      </c>
      <c r="S774">
        <f t="shared" si="141"/>
        <v>0</v>
      </c>
      <c r="T774">
        <f t="shared" si="142"/>
        <v>0</v>
      </c>
      <c r="U774">
        <f t="shared" si="143"/>
        <v>1</v>
      </c>
    </row>
    <row r="775" spans="1:21" x14ac:dyDescent="0.2">
      <c r="A775" s="198">
        <v>768</v>
      </c>
      <c r="B775" s="65">
        <v>48</v>
      </c>
      <c r="C775">
        <v>16</v>
      </c>
      <c r="D775" s="197">
        <v>31090</v>
      </c>
      <c r="E775" s="2" t="s">
        <v>46</v>
      </c>
      <c r="F775" s="78" t="s">
        <v>0</v>
      </c>
      <c r="G775" s="2" t="s">
        <v>34</v>
      </c>
      <c r="H775" s="88"/>
      <c r="I775" s="2" t="s">
        <v>48</v>
      </c>
      <c r="K775" s="2" t="s">
        <v>110</v>
      </c>
      <c r="L775" t="s">
        <v>0</v>
      </c>
      <c r="M775" s="2" t="s">
        <v>65</v>
      </c>
      <c r="O775">
        <v>8</v>
      </c>
      <c r="P775" s="1" t="s">
        <v>1</v>
      </c>
      <c r="Q775">
        <v>4</v>
      </c>
      <c r="S775">
        <f t="shared" si="141"/>
        <v>1</v>
      </c>
      <c r="T775">
        <f t="shared" si="142"/>
        <v>0</v>
      </c>
      <c r="U775">
        <f t="shared" si="143"/>
        <v>0</v>
      </c>
    </row>
    <row r="776" spans="1:21" x14ac:dyDescent="0.2">
      <c r="A776" s="198">
        <v>769</v>
      </c>
      <c r="B776" s="65">
        <v>49</v>
      </c>
      <c r="C776">
        <v>1</v>
      </c>
      <c r="D776" s="197">
        <v>31097</v>
      </c>
      <c r="E776" s="2" t="s">
        <v>44</v>
      </c>
      <c r="F776" s="78" t="s">
        <v>0</v>
      </c>
      <c r="G776" s="2" t="s">
        <v>39</v>
      </c>
      <c r="H776" s="88">
        <v>0</v>
      </c>
      <c r="I776" s="2" t="s">
        <v>48</v>
      </c>
      <c r="K776" s="2" t="s">
        <v>106</v>
      </c>
      <c r="L776" t="s">
        <v>0</v>
      </c>
      <c r="M776" s="2" t="s">
        <v>86</v>
      </c>
      <c r="O776">
        <v>3</v>
      </c>
      <c r="P776" s="1" t="s">
        <v>1</v>
      </c>
      <c r="Q776">
        <v>6</v>
      </c>
      <c r="S776">
        <f t="shared" si="141"/>
        <v>0</v>
      </c>
      <c r="T776">
        <f t="shared" si="142"/>
        <v>0</v>
      </c>
      <c r="U776">
        <f t="shared" si="143"/>
        <v>1</v>
      </c>
    </row>
    <row r="777" spans="1:21" x14ac:dyDescent="0.2">
      <c r="A777" s="198">
        <v>770</v>
      </c>
      <c r="B777" s="65">
        <v>49</v>
      </c>
      <c r="C777">
        <v>2</v>
      </c>
      <c r="D777" s="197">
        <v>31097</v>
      </c>
      <c r="E777" s="2" t="s">
        <v>44</v>
      </c>
      <c r="F777" s="78" t="s">
        <v>0</v>
      </c>
      <c r="G777" s="2" t="s">
        <v>39</v>
      </c>
      <c r="H777" s="88">
        <v>0</v>
      </c>
      <c r="I777" s="2" t="s">
        <v>48</v>
      </c>
      <c r="K777" s="2" t="s">
        <v>100</v>
      </c>
      <c r="L777" t="s">
        <v>0</v>
      </c>
      <c r="M777" s="2" t="s">
        <v>126</v>
      </c>
      <c r="O777">
        <v>1</v>
      </c>
      <c r="P777" s="1" t="s">
        <v>1</v>
      </c>
      <c r="Q777">
        <v>2</v>
      </c>
      <c r="S777">
        <f t="shared" ref="S777:S792" si="144">IF(O777&gt;Q777,1,0)</f>
        <v>0</v>
      </c>
      <c r="T777">
        <f t="shared" ref="T777:T792" si="145">IF(ISNUMBER(Q777),IF(O777=Q777,1,0),0)</f>
        <v>0</v>
      </c>
      <c r="U777">
        <f t="shared" ref="U777:U792" si="146">IF(O777&lt;Q777,1,0)</f>
        <v>1</v>
      </c>
    </row>
    <row r="778" spans="1:21" x14ac:dyDescent="0.2">
      <c r="A778" s="198">
        <v>771</v>
      </c>
      <c r="B778" s="65">
        <v>49</v>
      </c>
      <c r="C778">
        <v>3</v>
      </c>
      <c r="D778" s="197">
        <v>31097</v>
      </c>
      <c r="E778" s="2" t="s">
        <v>44</v>
      </c>
      <c r="F778" s="78" t="s">
        <v>0</v>
      </c>
      <c r="G778" s="2" t="s">
        <v>39</v>
      </c>
      <c r="H778" s="88"/>
      <c r="I778" s="2" t="s">
        <v>48</v>
      </c>
      <c r="K778" s="2" t="s">
        <v>99</v>
      </c>
      <c r="L778" t="s">
        <v>0</v>
      </c>
      <c r="M778" s="2" t="s">
        <v>88</v>
      </c>
      <c r="O778">
        <v>6</v>
      </c>
      <c r="P778" s="1" t="s">
        <v>1</v>
      </c>
      <c r="Q778">
        <v>3</v>
      </c>
      <c r="S778">
        <f t="shared" si="144"/>
        <v>1</v>
      </c>
      <c r="T778">
        <f t="shared" si="145"/>
        <v>0</v>
      </c>
      <c r="U778">
        <f t="shared" si="146"/>
        <v>0</v>
      </c>
    </row>
    <row r="779" spans="1:21" x14ac:dyDescent="0.2">
      <c r="A779" s="198">
        <v>772</v>
      </c>
      <c r="B779" s="65">
        <v>49</v>
      </c>
      <c r="C779">
        <v>4</v>
      </c>
      <c r="D779" s="197">
        <v>31097</v>
      </c>
      <c r="E779" s="2" t="s">
        <v>44</v>
      </c>
      <c r="F779" s="78" t="s">
        <v>0</v>
      </c>
      <c r="G779" s="2" t="s">
        <v>39</v>
      </c>
      <c r="H779" s="88">
        <v>0</v>
      </c>
      <c r="I779" s="2" t="s">
        <v>48</v>
      </c>
      <c r="K779" s="2" t="s">
        <v>98</v>
      </c>
      <c r="L779" t="s">
        <v>0</v>
      </c>
      <c r="M779" s="2" t="s">
        <v>89</v>
      </c>
      <c r="O779">
        <v>2</v>
      </c>
      <c r="P779" s="1" t="s">
        <v>1</v>
      </c>
      <c r="Q779">
        <v>4</v>
      </c>
      <c r="S779">
        <f t="shared" si="144"/>
        <v>0</v>
      </c>
      <c r="T779">
        <f t="shared" si="145"/>
        <v>0</v>
      </c>
      <c r="U779">
        <f t="shared" si="146"/>
        <v>1</v>
      </c>
    </row>
    <row r="780" spans="1:21" x14ac:dyDescent="0.2">
      <c r="A780" s="198">
        <v>773</v>
      </c>
      <c r="B780" s="65">
        <v>49</v>
      </c>
      <c r="C780">
        <v>5</v>
      </c>
      <c r="D780" s="197">
        <v>31097</v>
      </c>
      <c r="E780" s="2" t="s">
        <v>44</v>
      </c>
      <c r="F780" s="78" t="s">
        <v>0</v>
      </c>
      <c r="G780" s="2" t="s">
        <v>39</v>
      </c>
      <c r="H780" s="88"/>
      <c r="I780" s="2" t="s">
        <v>48</v>
      </c>
      <c r="K780" s="2" t="s">
        <v>100</v>
      </c>
      <c r="L780" t="s">
        <v>0</v>
      </c>
      <c r="M780" s="2" t="s">
        <v>86</v>
      </c>
      <c r="O780">
        <v>4</v>
      </c>
      <c r="P780" s="1" t="s">
        <v>1</v>
      </c>
      <c r="Q780">
        <v>2</v>
      </c>
      <c r="S780">
        <f t="shared" si="144"/>
        <v>1</v>
      </c>
      <c r="T780">
        <f t="shared" si="145"/>
        <v>0</v>
      </c>
      <c r="U780">
        <f t="shared" si="146"/>
        <v>0</v>
      </c>
    </row>
    <row r="781" spans="1:21" x14ac:dyDescent="0.2">
      <c r="A781" s="198">
        <v>774</v>
      </c>
      <c r="B781" s="65">
        <v>49</v>
      </c>
      <c r="C781">
        <v>6</v>
      </c>
      <c r="D781" s="197">
        <v>31097</v>
      </c>
      <c r="E781" s="2" t="s">
        <v>44</v>
      </c>
      <c r="F781" s="78" t="s">
        <v>0</v>
      </c>
      <c r="G781" s="2" t="s">
        <v>39</v>
      </c>
      <c r="H781" s="88"/>
      <c r="I781" s="2" t="s">
        <v>48</v>
      </c>
      <c r="K781" s="2" t="s">
        <v>99</v>
      </c>
      <c r="L781" t="s">
        <v>0</v>
      </c>
      <c r="M781" s="2" t="s">
        <v>126</v>
      </c>
      <c r="O781">
        <v>2</v>
      </c>
      <c r="P781" s="1" t="s">
        <v>1</v>
      </c>
      <c r="Q781">
        <v>2</v>
      </c>
      <c r="S781">
        <f t="shared" si="144"/>
        <v>0</v>
      </c>
      <c r="T781">
        <f t="shared" si="145"/>
        <v>1</v>
      </c>
      <c r="U781">
        <f t="shared" si="146"/>
        <v>0</v>
      </c>
    </row>
    <row r="782" spans="1:21" x14ac:dyDescent="0.2">
      <c r="A782" s="198">
        <v>775</v>
      </c>
      <c r="B782" s="65">
        <v>49</v>
      </c>
      <c r="C782">
        <v>7</v>
      </c>
      <c r="D782" s="197">
        <v>31097</v>
      </c>
      <c r="E782" s="2" t="s">
        <v>44</v>
      </c>
      <c r="F782" s="78" t="s">
        <v>0</v>
      </c>
      <c r="G782" s="2" t="s">
        <v>39</v>
      </c>
      <c r="H782" s="88">
        <v>0</v>
      </c>
      <c r="I782" s="2" t="s">
        <v>48</v>
      </c>
      <c r="K782" s="2" t="s">
        <v>98</v>
      </c>
      <c r="L782" t="s">
        <v>0</v>
      </c>
      <c r="M782" s="2" t="s">
        <v>88</v>
      </c>
      <c r="O782">
        <v>6</v>
      </c>
      <c r="P782" s="1" t="s">
        <v>1</v>
      </c>
      <c r="Q782">
        <v>9</v>
      </c>
      <c r="S782">
        <f t="shared" si="144"/>
        <v>0</v>
      </c>
      <c r="T782">
        <f t="shared" si="145"/>
        <v>0</v>
      </c>
      <c r="U782">
        <f t="shared" si="146"/>
        <v>1</v>
      </c>
    </row>
    <row r="783" spans="1:21" x14ac:dyDescent="0.2">
      <c r="A783" s="198">
        <v>776</v>
      </c>
      <c r="B783" s="65">
        <v>49</v>
      </c>
      <c r="C783">
        <v>8</v>
      </c>
      <c r="D783" s="197">
        <v>31097</v>
      </c>
      <c r="E783" s="2" t="s">
        <v>44</v>
      </c>
      <c r="F783" s="78" t="s">
        <v>0</v>
      </c>
      <c r="G783" s="2" t="s">
        <v>39</v>
      </c>
      <c r="H783" s="88">
        <v>0</v>
      </c>
      <c r="I783" s="2" t="s">
        <v>48</v>
      </c>
      <c r="K783" s="2" t="s">
        <v>106</v>
      </c>
      <c r="L783" t="s">
        <v>0</v>
      </c>
      <c r="M783" s="2" t="s">
        <v>89</v>
      </c>
      <c r="O783">
        <v>4</v>
      </c>
      <c r="P783" s="1" t="s">
        <v>1</v>
      </c>
      <c r="Q783">
        <v>7</v>
      </c>
      <c r="S783">
        <f t="shared" si="144"/>
        <v>0</v>
      </c>
      <c r="T783">
        <f t="shared" si="145"/>
        <v>0</v>
      </c>
      <c r="U783">
        <f t="shared" si="146"/>
        <v>1</v>
      </c>
    </row>
    <row r="784" spans="1:21" x14ac:dyDescent="0.2">
      <c r="A784" s="198">
        <v>777</v>
      </c>
      <c r="B784" s="65">
        <v>49</v>
      </c>
      <c r="C784">
        <v>9</v>
      </c>
      <c r="D784" s="197">
        <v>31097</v>
      </c>
      <c r="E784" s="2" t="s">
        <v>44</v>
      </c>
      <c r="F784" s="78" t="s">
        <v>0</v>
      </c>
      <c r="G784" s="2" t="s">
        <v>39</v>
      </c>
      <c r="H784" s="88">
        <v>0</v>
      </c>
      <c r="I784" s="2" t="s">
        <v>48</v>
      </c>
      <c r="K784" s="2" t="s">
        <v>98</v>
      </c>
      <c r="L784" t="s">
        <v>0</v>
      </c>
      <c r="M784" s="2" t="s">
        <v>126</v>
      </c>
      <c r="O784">
        <v>6</v>
      </c>
      <c r="P784" s="1" t="s">
        <v>1</v>
      </c>
      <c r="Q784">
        <v>7</v>
      </c>
      <c r="S784">
        <f t="shared" si="144"/>
        <v>0</v>
      </c>
      <c r="T784">
        <f t="shared" si="145"/>
        <v>0</v>
      </c>
      <c r="U784">
        <f t="shared" si="146"/>
        <v>1</v>
      </c>
    </row>
    <row r="785" spans="1:21" x14ac:dyDescent="0.2">
      <c r="A785" s="198">
        <v>778</v>
      </c>
      <c r="B785" s="65">
        <v>49</v>
      </c>
      <c r="C785">
        <v>10</v>
      </c>
      <c r="D785" s="197">
        <v>31097</v>
      </c>
      <c r="E785" s="2" t="s">
        <v>44</v>
      </c>
      <c r="F785" s="78" t="s">
        <v>0</v>
      </c>
      <c r="G785" s="2" t="s">
        <v>39</v>
      </c>
      <c r="H785" s="88"/>
      <c r="I785" s="2" t="s">
        <v>48</v>
      </c>
      <c r="K785" s="2" t="s">
        <v>99</v>
      </c>
      <c r="L785" t="s">
        <v>0</v>
      </c>
      <c r="M785" s="2" t="s">
        <v>86</v>
      </c>
      <c r="O785">
        <v>9</v>
      </c>
      <c r="P785" s="1" t="s">
        <v>1</v>
      </c>
      <c r="Q785">
        <v>8</v>
      </c>
      <c r="S785">
        <f t="shared" si="144"/>
        <v>1</v>
      </c>
      <c r="T785">
        <f t="shared" si="145"/>
        <v>0</v>
      </c>
      <c r="U785">
        <f t="shared" si="146"/>
        <v>0</v>
      </c>
    </row>
    <row r="786" spans="1:21" x14ac:dyDescent="0.2">
      <c r="A786" s="198">
        <v>779</v>
      </c>
      <c r="B786" s="65">
        <v>49</v>
      </c>
      <c r="C786">
        <v>11</v>
      </c>
      <c r="D786" s="197">
        <v>31097</v>
      </c>
      <c r="E786" s="2" t="s">
        <v>44</v>
      </c>
      <c r="F786" s="78" t="s">
        <v>0</v>
      </c>
      <c r="G786" s="2" t="s">
        <v>39</v>
      </c>
      <c r="H786" s="88">
        <v>0</v>
      </c>
      <c r="I786" s="2" t="s">
        <v>48</v>
      </c>
      <c r="K786" s="2" t="s">
        <v>100</v>
      </c>
      <c r="L786" t="s">
        <v>0</v>
      </c>
      <c r="M786" s="2" t="s">
        <v>89</v>
      </c>
      <c r="O786">
        <v>4</v>
      </c>
      <c r="P786" s="1" t="s">
        <v>1</v>
      </c>
      <c r="Q786">
        <v>6</v>
      </c>
      <c r="S786">
        <f t="shared" si="144"/>
        <v>0</v>
      </c>
      <c r="T786">
        <f t="shared" si="145"/>
        <v>0</v>
      </c>
      <c r="U786">
        <f t="shared" si="146"/>
        <v>1</v>
      </c>
    </row>
    <row r="787" spans="1:21" x14ac:dyDescent="0.2">
      <c r="A787" s="198">
        <v>780</v>
      </c>
      <c r="B787" s="65">
        <v>49</v>
      </c>
      <c r="C787">
        <v>12</v>
      </c>
      <c r="D787" s="197">
        <v>31097</v>
      </c>
      <c r="E787" s="2" t="s">
        <v>44</v>
      </c>
      <c r="F787" s="78" t="s">
        <v>0</v>
      </c>
      <c r="G787" s="2" t="s">
        <v>39</v>
      </c>
      <c r="H787" s="88">
        <v>0</v>
      </c>
      <c r="I787" s="2" t="s">
        <v>48</v>
      </c>
      <c r="K787" s="2" t="s">
        <v>106</v>
      </c>
      <c r="L787" t="s">
        <v>0</v>
      </c>
      <c r="M787" s="2" t="s">
        <v>88</v>
      </c>
      <c r="O787">
        <v>2</v>
      </c>
      <c r="P787" s="1" t="s">
        <v>1</v>
      </c>
      <c r="Q787">
        <v>4</v>
      </c>
      <c r="S787">
        <f t="shared" si="144"/>
        <v>0</v>
      </c>
      <c r="T787">
        <f t="shared" si="145"/>
        <v>0</v>
      </c>
      <c r="U787">
        <f t="shared" si="146"/>
        <v>1</v>
      </c>
    </row>
    <row r="788" spans="1:21" x14ac:dyDescent="0.2">
      <c r="A788" s="198">
        <v>781</v>
      </c>
      <c r="B788" s="65">
        <v>49</v>
      </c>
      <c r="C788">
        <v>13</v>
      </c>
      <c r="D788" s="197">
        <v>31097</v>
      </c>
      <c r="E788" s="2" t="s">
        <v>44</v>
      </c>
      <c r="F788" s="78" t="s">
        <v>0</v>
      </c>
      <c r="G788" s="2" t="s">
        <v>39</v>
      </c>
      <c r="H788" s="88"/>
      <c r="I788" s="2" t="s">
        <v>48</v>
      </c>
      <c r="K788" s="2" t="s">
        <v>106</v>
      </c>
      <c r="L788" t="s">
        <v>0</v>
      </c>
      <c r="M788" s="2" t="s">
        <v>126</v>
      </c>
      <c r="O788">
        <v>2</v>
      </c>
      <c r="P788" s="1" t="s">
        <v>1</v>
      </c>
      <c r="Q788">
        <v>1</v>
      </c>
      <c r="S788">
        <f t="shared" si="144"/>
        <v>1</v>
      </c>
      <c r="T788">
        <f t="shared" si="145"/>
        <v>0</v>
      </c>
      <c r="U788">
        <f t="shared" si="146"/>
        <v>0</v>
      </c>
    </row>
    <row r="789" spans="1:21" x14ac:dyDescent="0.2">
      <c r="A789" s="198">
        <v>782</v>
      </c>
      <c r="B789" s="65">
        <v>49</v>
      </c>
      <c r="C789">
        <v>14</v>
      </c>
      <c r="D789" s="197">
        <v>31097</v>
      </c>
      <c r="E789" s="2" t="s">
        <v>44</v>
      </c>
      <c r="F789" s="78" t="s">
        <v>0</v>
      </c>
      <c r="G789" s="2" t="s">
        <v>39</v>
      </c>
      <c r="H789" s="88"/>
      <c r="I789" s="2" t="s">
        <v>48</v>
      </c>
      <c r="K789" s="2" t="s">
        <v>98</v>
      </c>
      <c r="L789" t="s">
        <v>0</v>
      </c>
      <c r="M789" s="2" t="s">
        <v>86</v>
      </c>
      <c r="O789">
        <v>10</v>
      </c>
      <c r="P789" s="1" t="s">
        <v>1</v>
      </c>
      <c r="Q789">
        <v>8</v>
      </c>
      <c r="S789">
        <f t="shared" si="144"/>
        <v>1</v>
      </c>
      <c r="T789">
        <f t="shared" si="145"/>
        <v>0</v>
      </c>
      <c r="U789">
        <f t="shared" si="146"/>
        <v>0</v>
      </c>
    </row>
    <row r="790" spans="1:21" x14ac:dyDescent="0.2">
      <c r="A790" s="198">
        <v>783</v>
      </c>
      <c r="B790" s="65">
        <v>49</v>
      </c>
      <c r="C790">
        <v>15</v>
      </c>
      <c r="D790" s="197">
        <v>31097</v>
      </c>
      <c r="E790" s="2" t="s">
        <v>44</v>
      </c>
      <c r="F790" s="78" t="s">
        <v>0</v>
      </c>
      <c r="G790" s="2" t="s">
        <v>39</v>
      </c>
      <c r="H790" s="88">
        <v>0</v>
      </c>
      <c r="I790" s="2" t="s">
        <v>48</v>
      </c>
      <c r="K790" s="2" t="s">
        <v>99</v>
      </c>
      <c r="L790" t="s">
        <v>0</v>
      </c>
      <c r="M790" s="2" t="s">
        <v>89</v>
      </c>
      <c r="O790">
        <v>3</v>
      </c>
      <c r="P790" s="1" t="s">
        <v>1</v>
      </c>
      <c r="Q790">
        <v>5</v>
      </c>
      <c r="S790">
        <f t="shared" si="144"/>
        <v>0</v>
      </c>
      <c r="T790">
        <f t="shared" si="145"/>
        <v>0</v>
      </c>
      <c r="U790">
        <f t="shared" si="146"/>
        <v>1</v>
      </c>
    </row>
    <row r="791" spans="1:21" x14ac:dyDescent="0.2">
      <c r="A791" s="198">
        <v>784</v>
      </c>
      <c r="B791" s="65">
        <v>49</v>
      </c>
      <c r="C791">
        <v>16</v>
      </c>
      <c r="D791" s="197">
        <v>31097</v>
      </c>
      <c r="E791" s="2" t="s">
        <v>44</v>
      </c>
      <c r="F791" s="78" t="s">
        <v>0</v>
      </c>
      <c r="G791" s="2" t="s">
        <v>39</v>
      </c>
      <c r="H791" s="88"/>
      <c r="I791" s="2" t="s">
        <v>48</v>
      </c>
      <c r="K791" s="2" t="s">
        <v>100</v>
      </c>
      <c r="L791" t="s">
        <v>0</v>
      </c>
      <c r="M791" s="2" t="s">
        <v>88</v>
      </c>
      <c r="O791">
        <v>7</v>
      </c>
      <c r="P791" s="1" t="s">
        <v>1</v>
      </c>
      <c r="Q791">
        <v>4</v>
      </c>
      <c r="S791">
        <f t="shared" si="144"/>
        <v>1</v>
      </c>
      <c r="T791">
        <f t="shared" si="145"/>
        <v>0</v>
      </c>
      <c r="U791">
        <f t="shared" si="146"/>
        <v>0</v>
      </c>
    </row>
    <row r="792" spans="1:21" x14ac:dyDescent="0.2">
      <c r="A792" s="198">
        <v>785</v>
      </c>
      <c r="B792" s="65">
        <v>50</v>
      </c>
      <c r="C792">
        <v>1</v>
      </c>
      <c r="D792" s="197">
        <v>31097</v>
      </c>
      <c r="E792" s="2" t="s">
        <v>43</v>
      </c>
      <c r="F792" s="78" t="s">
        <v>0</v>
      </c>
      <c r="G792" s="2" t="s">
        <v>37</v>
      </c>
      <c r="H792" s="88">
        <v>0</v>
      </c>
      <c r="I792" s="2" t="s">
        <v>48</v>
      </c>
      <c r="K792" s="2" t="s">
        <v>129</v>
      </c>
      <c r="L792" t="s">
        <v>0</v>
      </c>
      <c r="M792" s="2" t="s">
        <v>74</v>
      </c>
      <c r="O792">
        <v>6</v>
      </c>
      <c r="P792" s="1" t="s">
        <v>1</v>
      </c>
      <c r="Q792">
        <v>7</v>
      </c>
      <c r="S792">
        <f t="shared" si="144"/>
        <v>0</v>
      </c>
      <c r="T792">
        <f t="shared" si="145"/>
        <v>0</v>
      </c>
      <c r="U792">
        <f t="shared" si="146"/>
        <v>1</v>
      </c>
    </row>
    <row r="793" spans="1:21" x14ac:dyDescent="0.2">
      <c r="A793" s="198">
        <v>786</v>
      </c>
      <c r="B793" s="65">
        <v>50</v>
      </c>
      <c r="C793">
        <v>2</v>
      </c>
      <c r="D793" s="197">
        <v>31097</v>
      </c>
      <c r="E793" s="2" t="s">
        <v>43</v>
      </c>
      <c r="F793" s="78" t="s">
        <v>0</v>
      </c>
      <c r="G793" s="2" t="s">
        <v>37</v>
      </c>
      <c r="H793" s="88"/>
      <c r="I793" s="2" t="s">
        <v>48</v>
      </c>
      <c r="K793" s="2" t="s">
        <v>116</v>
      </c>
      <c r="L793" t="s">
        <v>0</v>
      </c>
      <c r="M793" s="2" t="s">
        <v>77</v>
      </c>
      <c r="O793">
        <v>7</v>
      </c>
      <c r="P793" s="1" t="s">
        <v>1</v>
      </c>
      <c r="Q793">
        <v>5</v>
      </c>
      <c r="S793">
        <f t="shared" ref="S793:S808" si="147">IF(O793&gt;Q793,1,0)</f>
        <v>1</v>
      </c>
      <c r="T793">
        <f t="shared" ref="T793:T808" si="148">IF(ISNUMBER(Q793),IF(O793=Q793,1,0),0)</f>
        <v>0</v>
      </c>
      <c r="U793">
        <f t="shared" ref="U793:U808" si="149">IF(O793&lt;Q793,1,0)</f>
        <v>0</v>
      </c>
    </row>
    <row r="794" spans="1:21" x14ac:dyDescent="0.2">
      <c r="A794" s="198">
        <v>787</v>
      </c>
      <c r="B794" s="65">
        <v>50</v>
      </c>
      <c r="C794">
        <v>3</v>
      </c>
      <c r="D794" s="197">
        <v>31097</v>
      </c>
      <c r="E794" s="2" t="s">
        <v>43</v>
      </c>
      <c r="F794" s="78" t="s">
        <v>0</v>
      </c>
      <c r="G794" s="2" t="s">
        <v>37</v>
      </c>
      <c r="H794" s="88"/>
      <c r="I794" s="2" t="s">
        <v>48</v>
      </c>
      <c r="K794" s="2" t="s">
        <v>122</v>
      </c>
      <c r="L794" t="s">
        <v>0</v>
      </c>
      <c r="M794" s="2" t="s">
        <v>131</v>
      </c>
      <c r="O794">
        <v>8</v>
      </c>
      <c r="P794" s="1" t="s">
        <v>1</v>
      </c>
      <c r="Q794">
        <v>1</v>
      </c>
      <c r="S794">
        <f t="shared" si="147"/>
        <v>1</v>
      </c>
      <c r="T794">
        <f t="shared" si="148"/>
        <v>0</v>
      </c>
      <c r="U794">
        <f t="shared" si="149"/>
        <v>0</v>
      </c>
    </row>
    <row r="795" spans="1:21" x14ac:dyDescent="0.2">
      <c r="A795" s="198">
        <v>788</v>
      </c>
      <c r="B795" s="65">
        <v>50</v>
      </c>
      <c r="C795">
        <v>4</v>
      </c>
      <c r="D795" s="197">
        <v>31097</v>
      </c>
      <c r="E795" s="2" t="s">
        <v>43</v>
      </c>
      <c r="F795" s="78" t="s">
        <v>0</v>
      </c>
      <c r="G795" s="2" t="s">
        <v>37</v>
      </c>
      <c r="H795" s="88"/>
      <c r="I795" s="2" t="s">
        <v>48</v>
      </c>
      <c r="K795" s="2" t="s">
        <v>120</v>
      </c>
      <c r="L795" t="s">
        <v>0</v>
      </c>
      <c r="M795" s="2" t="s">
        <v>119</v>
      </c>
      <c r="O795">
        <v>5</v>
      </c>
      <c r="P795" s="1" t="s">
        <v>1</v>
      </c>
      <c r="Q795">
        <v>0</v>
      </c>
      <c r="S795">
        <f t="shared" si="147"/>
        <v>1</v>
      </c>
      <c r="T795">
        <f t="shared" si="148"/>
        <v>0</v>
      </c>
      <c r="U795">
        <f t="shared" si="149"/>
        <v>0</v>
      </c>
    </row>
    <row r="796" spans="1:21" x14ac:dyDescent="0.2">
      <c r="A796" s="198">
        <v>789</v>
      </c>
      <c r="B796" s="65">
        <v>50</v>
      </c>
      <c r="C796">
        <v>5</v>
      </c>
      <c r="D796" s="197">
        <v>31097</v>
      </c>
      <c r="E796" s="2" t="s">
        <v>43</v>
      </c>
      <c r="F796" s="78" t="s">
        <v>0</v>
      </c>
      <c r="G796" s="2" t="s">
        <v>37</v>
      </c>
      <c r="H796" s="88"/>
      <c r="I796" s="2" t="s">
        <v>48</v>
      </c>
      <c r="K796" s="2" t="s">
        <v>116</v>
      </c>
      <c r="L796" t="s">
        <v>0</v>
      </c>
      <c r="M796" s="2" t="s">
        <v>74</v>
      </c>
      <c r="O796">
        <v>4</v>
      </c>
      <c r="P796" s="1" t="s">
        <v>1</v>
      </c>
      <c r="Q796">
        <v>2</v>
      </c>
      <c r="S796">
        <f t="shared" si="147"/>
        <v>1</v>
      </c>
      <c r="T796">
        <f t="shared" si="148"/>
        <v>0</v>
      </c>
      <c r="U796">
        <f t="shared" si="149"/>
        <v>0</v>
      </c>
    </row>
    <row r="797" spans="1:21" x14ac:dyDescent="0.2">
      <c r="A797" s="198">
        <v>790</v>
      </c>
      <c r="B797" s="65">
        <v>50</v>
      </c>
      <c r="C797">
        <v>6</v>
      </c>
      <c r="D797" s="197">
        <v>31097</v>
      </c>
      <c r="E797" s="2" t="s">
        <v>43</v>
      </c>
      <c r="F797" s="78" t="s">
        <v>0</v>
      </c>
      <c r="G797" s="2" t="s">
        <v>37</v>
      </c>
      <c r="H797" s="88"/>
      <c r="I797" s="2" t="s">
        <v>48</v>
      </c>
      <c r="K797" s="2" t="s">
        <v>122</v>
      </c>
      <c r="L797" t="s">
        <v>0</v>
      </c>
      <c r="M797" s="2" t="s">
        <v>77</v>
      </c>
      <c r="O797">
        <v>12</v>
      </c>
      <c r="P797" s="1" t="s">
        <v>1</v>
      </c>
      <c r="Q797">
        <v>0</v>
      </c>
      <c r="S797">
        <f t="shared" si="147"/>
        <v>1</v>
      </c>
      <c r="T797">
        <f t="shared" si="148"/>
        <v>0</v>
      </c>
      <c r="U797">
        <f t="shared" si="149"/>
        <v>0</v>
      </c>
    </row>
    <row r="798" spans="1:21" x14ac:dyDescent="0.2">
      <c r="A798" s="198">
        <v>791</v>
      </c>
      <c r="B798" s="65">
        <v>50</v>
      </c>
      <c r="C798">
        <v>7</v>
      </c>
      <c r="D798" s="197">
        <v>31097</v>
      </c>
      <c r="E798" s="2" t="s">
        <v>43</v>
      </c>
      <c r="F798" s="78" t="s">
        <v>0</v>
      </c>
      <c r="G798" s="2" t="s">
        <v>37</v>
      </c>
      <c r="H798" s="88"/>
      <c r="I798" s="2" t="s">
        <v>48</v>
      </c>
      <c r="K798" s="2" t="s">
        <v>120</v>
      </c>
      <c r="L798" t="s">
        <v>0</v>
      </c>
      <c r="M798" s="2" t="s">
        <v>131</v>
      </c>
      <c r="O798">
        <v>5</v>
      </c>
      <c r="P798" s="1" t="s">
        <v>1</v>
      </c>
      <c r="Q798">
        <v>2</v>
      </c>
      <c r="S798">
        <f t="shared" si="147"/>
        <v>1</v>
      </c>
      <c r="T798">
        <f t="shared" si="148"/>
        <v>0</v>
      </c>
      <c r="U798">
        <f t="shared" si="149"/>
        <v>0</v>
      </c>
    </row>
    <row r="799" spans="1:21" x14ac:dyDescent="0.2">
      <c r="A799" s="198">
        <v>792</v>
      </c>
      <c r="B799" s="65">
        <v>50</v>
      </c>
      <c r="C799">
        <v>8</v>
      </c>
      <c r="D799" s="197">
        <v>31097</v>
      </c>
      <c r="E799" s="2" t="s">
        <v>43</v>
      </c>
      <c r="F799" s="78" t="s">
        <v>0</v>
      </c>
      <c r="G799" s="2" t="s">
        <v>37</v>
      </c>
      <c r="H799" s="88"/>
      <c r="I799" s="2" t="s">
        <v>48</v>
      </c>
      <c r="K799" s="2" t="s">
        <v>129</v>
      </c>
      <c r="L799" t="s">
        <v>0</v>
      </c>
      <c r="M799" s="2" t="s">
        <v>119</v>
      </c>
      <c r="O799">
        <v>5</v>
      </c>
      <c r="P799" s="1" t="s">
        <v>1</v>
      </c>
      <c r="Q799">
        <v>0</v>
      </c>
      <c r="S799">
        <f t="shared" si="147"/>
        <v>1</v>
      </c>
      <c r="T799">
        <f t="shared" si="148"/>
        <v>0</v>
      </c>
      <c r="U799">
        <f t="shared" si="149"/>
        <v>0</v>
      </c>
    </row>
    <row r="800" spans="1:21" x14ac:dyDescent="0.2">
      <c r="A800" s="198">
        <v>793</v>
      </c>
      <c r="B800" s="65">
        <v>50</v>
      </c>
      <c r="C800">
        <v>9</v>
      </c>
      <c r="D800" s="197">
        <v>31097</v>
      </c>
      <c r="E800" s="2" t="s">
        <v>43</v>
      </c>
      <c r="F800" s="78" t="s">
        <v>0</v>
      </c>
      <c r="G800" s="2" t="s">
        <v>37</v>
      </c>
      <c r="H800" s="88"/>
      <c r="I800" s="2" t="s">
        <v>48</v>
      </c>
      <c r="K800" s="2" t="s">
        <v>120</v>
      </c>
      <c r="L800" t="s">
        <v>0</v>
      </c>
      <c r="M800" s="2" t="s">
        <v>77</v>
      </c>
      <c r="O800">
        <v>9</v>
      </c>
      <c r="P800" s="1" t="s">
        <v>1</v>
      </c>
      <c r="Q800">
        <v>3</v>
      </c>
      <c r="S800">
        <f t="shared" si="147"/>
        <v>1</v>
      </c>
      <c r="T800">
        <f t="shared" si="148"/>
        <v>0</v>
      </c>
      <c r="U800">
        <f t="shared" si="149"/>
        <v>0</v>
      </c>
    </row>
    <row r="801" spans="1:21" x14ac:dyDescent="0.2">
      <c r="A801" s="198">
        <v>794</v>
      </c>
      <c r="B801" s="65">
        <v>50</v>
      </c>
      <c r="C801">
        <v>10</v>
      </c>
      <c r="D801" s="197">
        <v>31097</v>
      </c>
      <c r="E801" s="2" t="s">
        <v>43</v>
      </c>
      <c r="F801" s="78" t="s">
        <v>0</v>
      </c>
      <c r="G801" s="2" t="s">
        <v>37</v>
      </c>
      <c r="H801" s="88"/>
      <c r="I801" s="2" t="s">
        <v>48</v>
      </c>
      <c r="K801" s="2" t="s">
        <v>122</v>
      </c>
      <c r="L801" t="s">
        <v>0</v>
      </c>
      <c r="M801" s="2" t="s">
        <v>74</v>
      </c>
      <c r="O801">
        <v>2</v>
      </c>
      <c r="P801" s="1" t="s">
        <v>1</v>
      </c>
      <c r="Q801">
        <v>1</v>
      </c>
      <c r="S801">
        <f t="shared" si="147"/>
        <v>1</v>
      </c>
      <c r="T801">
        <f t="shared" si="148"/>
        <v>0</v>
      </c>
      <c r="U801">
        <f t="shared" si="149"/>
        <v>0</v>
      </c>
    </row>
    <row r="802" spans="1:21" x14ac:dyDescent="0.2">
      <c r="A802" s="198">
        <v>795</v>
      </c>
      <c r="B802" s="65">
        <v>50</v>
      </c>
      <c r="C802">
        <v>11</v>
      </c>
      <c r="D802" s="197">
        <v>31097</v>
      </c>
      <c r="E802" s="2" t="s">
        <v>43</v>
      </c>
      <c r="F802" s="78" t="s">
        <v>0</v>
      </c>
      <c r="G802" s="2" t="s">
        <v>37</v>
      </c>
      <c r="H802" s="88"/>
      <c r="I802" s="2" t="s">
        <v>48</v>
      </c>
      <c r="K802" s="2" t="s">
        <v>116</v>
      </c>
      <c r="L802" t="s">
        <v>0</v>
      </c>
      <c r="M802" s="2" t="s">
        <v>119</v>
      </c>
      <c r="O802">
        <v>5</v>
      </c>
      <c r="P802" s="1" t="s">
        <v>1</v>
      </c>
      <c r="Q802">
        <v>0</v>
      </c>
      <c r="S802">
        <f t="shared" si="147"/>
        <v>1</v>
      </c>
      <c r="T802">
        <f t="shared" si="148"/>
        <v>0</v>
      </c>
      <c r="U802">
        <f t="shared" si="149"/>
        <v>0</v>
      </c>
    </row>
    <row r="803" spans="1:21" x14ac:dyDescent="0.2">
      <c r="A803" s="198">
        <v>796</v>
      </c>
      <c r="B803" s="65">
        <v>50</v>
      </c>
      <c r="C803">
        <v>12</v>
      </c>
      <c r="D803" s="197">
        <v>31097</v>
      </c>
      <c r="E803" s="2" t="s">
        <v>43</v>
      </c>
      <c r="F803" s="78" t="s">
        <v>0</v>
      </c>
      <c r="G803" s="2" t="s">
        <v>37</v>
      </c>
      <c r="H803" s="88"/>
      <c r="I803" s="2" t="s">
        <v>48</v>
      </c>
      <c r="K803" s="2" t="s">
        <v>129</v>
      </c>
      <c r="L803" t="s">
        <v>0</v>
      </c>
      <c r="M803" s="2" t="s">
        <v>131</v>
      </c>
      <c r="O803">
        <v>6</v>
      </c>
      <c r="P803" s="1" t="s">
        <v>1</v>
      </c>
      <c r="Q803">
        <v>0</v>
      </c>
      <c r="S803">
        <f t="shared" si="147"/>
        <v>1</v>
      </c>
      <c r="T803">
        <f t="shared" si="148"/>
        <v>0</v>
      </c>
      <c r="U803">
        <f t="shared" si="149"/>
        <v>0</v>
      </c>
    </row>
    <row r="804" spans="1:21" x14ac:dyDescent="0.2">
      <c r="A804" s="198">
        <v>797</v>
      </c>
      <c r="B804" s="65">
        <v>50</v>
      </c>
      <c r="C804">
        <v>13</v>
      </c>
      <c r="D804" s="197">
        <v>31097</v>
      </c>
      <c r="E804" s="2" t="s">
        <v>43</v>
      </c>
      <c r="F804" s="78" t="s">
        <v>0</v>
      </c>
      <c r="G804" s="2" t="s">
        <v>37</v>
      </c>
      <c r="H804" s="88"/>
      <c r="I804" s="2" t="s">
        <v>48</v>
      </c>
      <c r="K804" s="2" t="s">
        <v>129</v>
      </c>
      <c r="L804" t="s">
        <v>0</v>
      </c>
      <c r="M804" s="2" t="s">
        <v>77</v>
      </c>
      <c r="O804">
        <v>4</v>
      </c>
      <c r="P804" s="1" t="s">
        <v>1</v>
      </c>
      <c r="Q804">
        <v>2</v>
      </c>
      <c r="S804">
        <f t="shared" si="147"/>
        <v>1</v>
      </c>
      <c r="T804">
        <f t="shared" si="148"/>
        <v>0</v>
      </c>
      <c r="U804">
        <f t="shared" si="149"/>
        <v>0</v>
      </c>
    </row>
    <row r="805" spans="1:21" x14ac:dyDescent="0.2">
      <c r="A805" s="198">
        <v>798</v>
      </c>
      <c r="B805" s="65">
        <v>50</v>
      </c>
      <c r="C805">
        <v>14</v>
      </c>
      <c r="D805" s="197">
        <v>31097</v>
      </c>
      <c r="E805" s="2" t="s">
        <v>43</v>
      </c>
      <c r="F805" s="78" t="s">
        <v>0</v>
      </c>
      <c r="G805" s="2" t="s">
        <v>37</v>
      </c>
      <c r="H805" s="88"/>
      <c r="I805" s="2" t="s">
        <v>48</v>
      </c>
      <c r="K805" s="2" t="s">
        <v>120</v>
      </c>
      <c r="L805" t="s">
        <v>0</v>
      </c>
      <c r="M805" s="2" t="s">
        <v>74</v>
      </c>
      <c r="O805">
        <v>4</v>
      </c>
      <c r="P805" s="1" t="s">
        <v>1</v>
      </c>
      <c r="Q805">
        <v>2</v>
      </c>
      <c r="S805">
        <f t="shared" si="147"/>
        <v>1</v>
      </c>
      <c r="T805">
        <f t="shared" si="148"/>
        <v>0</v>
      </c>
      <c r="U805">
        <f t="shared" si="149"/>
        <v>0</v>
      </c>
    </row>
    <row r="806" spans="1:21" x14ac:dyDescent="0.2">
      <c r="A806" s="198">
        <v>799</v>
      </c>
      <c r="B806" s="65">
        <v>50</v>
      </c>
      <c r="C806">
        <v>15</v>
      </c>
      <c r="D806" s="197">
        <v>31097</v>
      </c>
      <c r="E806" s="2" t="s">
        <v>43</v>
      </c>
      <c r="F806" s="78" t="s">
        <v>0</v>
      </c>
      <c r="G806" s="2" t="s">
        <v>37</v>
      </c>
      <c r="H806" s="88"/>
      <c r="I806" s="2" t="s">
        <v>48</v>
      </c>
      <c r="K806" s="2" t="s">
        <v>122</v>
      </c>
      <c r="L806" t="s">
        <v>0</v>
      </c>
      <c r="M806" s="2" t="s">
        <v>119</v>
      </c>
      <c r="O806">
        <v>5</v>
      </c>
      <c r="P806" s="1" t="s">
        <v>1</v>
      </c>
      <c r="Q806">
        <v>0</v>
      </c>
      <c r="S806">
        <f t="shared" si="147"/>
        <v>1</v>
      </c>
      <c r="T806">
        <f t="shared" si="148"/>
        <v>0</v>
      </c>
      <c r="U806">
        <f t="shared" si="149"/>
        <v>0</v>
      </c>
    </row>
    <row r="807" spans="1:21" x14ac:dyDescent="0.2">
      <c r="A807" s="198">
        <v>800</v>
      </c>
      <c r="B807" s="65">
        <v>50</v>
      </c>
      <c r="C807">
        <v>16</v>
      </c>
      <c r="D807" s="197">
        <v>31097</v>
      </c>
      <c r="E807" s="2" t="s">
        <v>43</v>
      </c>
      <c r="F807" s="78" t="s">
        <v>0</v>
      </c>
      <c r="G807" s="2" t="s">
        <v>37</v>
      </c>
      <c r="H807" s="88"/>
      <c r="I807" s="2" t="s">
        <v>48</v>
      </c>
      <c r="K807" s="2" t="s">
        <v>116</v>
      </c>
      <c r="L807" t="s">
        <v>0</v>
      </c>
      <c r="M807" s="2" t="s">
        <v>131</v>
      </c>
      <c r="O807">
        <v>8</v>
      </c>
      <c r="P807" s="1" t="s">
        <v>1</v>
      </c>
      <c r="Q807">
        <v>4</v>
      </c>
      <c r="S807">
        <f t="shared" si="147"/>
        <v>1</v>
      </c>
      <c r="T807">
        <f t="shared" si="148"/>
        <v>0</v>
      </c>
      <c r="U807">
        <f t="shared" si="149"/>
        <v>0</v>
      </c>
    </row>
    <row r="808" spans="1:21" x14ac:dyDescent="0.2">
      <c r="A808" s="198">
        <v>801</v>
      </c>
      <c r="B808" s="65">
        <v>51</v>
      </c>
      <c r="C808">
        <v>1</v>
      </c>
      <c r="D808" s="197">
        <v>31100</v>
      </c>
      <c r="E808" s="2" t="s">
        <v>46</v>
      </c>
      <c r="F808" s="78" t="s">
        <v>0</v>
      </c>
      <c r="G808" s="2" t="s">
        <v>35</v>
      </c>
      <c r="H808" s="88"/>
      <c r="I808" s="2" t="s">
        <v>48</v>
      </c>
      <c r="K808" s="2" t="s">
        <v>110</v>
      </c>
      <c r="L808" t="s">
        <v>0</v>
      </c>
      <c r="M808" s="2" t="s">
        <v>66</v>
      </c>
      <c r="O808">
        <v>10</v>
      </c>
      <c r="P808" s="1" t="s">
        <v>1</v>
      </c>
      <c r="Q808">
        <v>2</v>
      </c>
      <c r="S808">
        <f t="shared" si="147"/>
        <v>1</v>
      </c>
      <c r="T808">
        <f t="shared" si="148"/>
        <v>0</v>
      </c>
      <c r="U808">
        <f t="shared" si="149"/>
        <v>0</v>
      </c>
    </row>
    <row r="809" spans="1:21" x14ac:dyDescent="0.2">
      <c r="A809" s="198">
        <v>802</v>
      </c>
      <c r="B809" s="65">
        <v>51</v>
      </c>
      <c r="C809">
        <v>2</v>
      </c>
      <c r="D809" s="197">
        <v>31100</v>
      </c>
      <c r="E809" s="2" t="s">
        <v>46</v>
      </c>
      <c r="F809" s="78" t="s">
        <v>0</v>
      </c>
      <c r="G809" s="2" t="s">
        <v>35</v>
      </c>
      <c r="H809" s="88">
        <v>0</v>
      </c>
      <c r="I809" s="2" t="s">
        <v>48</v>
      </c>
      <c r="K809" s="2" t="s">
        <v>107</v>
      </c>
      <c r="L809" t="s">
        <v>0</v>
      </c>
      <c r="M809" s="2" t="s">
        <v>68</v>
      </c>
      <c r="O809">
        <v>5</v>
      </c>
      <c r="P809" s="1" t="s">
        <v>1</v>
      </c>
      <c r="Q809">
        <v>6</v>
      </c>
      <c r="S809">
        <f t="shared" ref="S809:S824" si="150">IF(O809&gt;Q809,1,0)</f>
        <v>0</v>
      </c>
      <c r="T809">
        <f t="shared" ref="T809:T824" si="151">IF(ISNUMBER(Q809),IF(O809=Q809,1,0),0)</f>
        <v>0</v>
      </c>
      <c r="U809">
        <f t="shared" ref="U809:U824" si="152">IF(O809&lt;Q809,1,0)</f>
        <v>1</v>
      </c>
    </row>
    <row r="810" spans="1:21" x14ac:dyDescent="0.2">
      <c r="A810" s="198">
        <v>803</v>
      </c>
      <c r="B810" s="65">
        <v>51</v>
      </c>
      <c r="C810">
        <v>3</v>
      </c>
      <c r="D810" s="197">
        <v>31100</v>
      </c>
      <c r="E810" s="2" t="s">
        <v>46</v>
      </c>
      <c r="F810" s="78" t="s">
        <v>0</v>
      </c>
      <c r="G810" s="2" t="s">
        <v>35</v>
      </c>
      <c r="H810" s="88">
        <v>0</v>
      </c>
      <c r="I810" s="2" t="s">
        <v>48</v>
      </c>
      <c r="K810" s="2" t="s">
        <v>108</v>
      </c>
      <c r="L810" t="s">
        <v>0</v>
      </c>
      <c r="M810" s="2" t="s">
        <v>69</v>
      </c>
      <c r="O810">
        <v>5</v>
      </c>
      <c r="P810" s="1" t="s">
        <v>1</v>
      </c>
      <c r="Q810">
        <v>8</v>
      </c>
      <c r="S810">
        <f t="shared" si="150"/>
        <v>0</v>
      </c>
      <c r="T810">
        <f t="shared" si="151"/>
        <v>0</v>
      </c>
      <c r="U810">
        <f t="shared" si="152"/>
        <v>1</v>
      </c>
    </row>
    <row r="811" spans="1:21" x14ac:dyDescent="0.2">
      <c r="A811" s="198">
        <v>804</v>
      </c>
      <c r="B811" s="65">
        <v>51</v>
      </c>
      <c r="C811">
        <v>4</v>
      </c>
      <c r="D811" s="197">
        <v>31100</v>
      </c>
      <c r="E811" s="2" t="s">
        <v>46</v>
      </c>
      <c r="F811" s="78" t="s">
        <v>0</v>
      </c>
      <c r="G811" s="2" t="s">
        <v>35</v>
      </c>
      <c r="H811" s="88">
        <v>0</v>
      </c>
      <c r="I811" s="2" t="s">
        <v>48</v>
      </c>
      <c r="K811" s="2" t="s">
        <v>128</v>
      </c>
      <c r="L811" t="s">
        <v>0</v>
      </c>
      <c r="M811" s="2" t="s">
        <v>146</v>
      </c>
      <c r="O811">
        <v>2</v>
      </c>
      <c r="P811" s="1" t="s">
        <v>1</v>
      </c>
      <c r="Q811">
        <v>7</v>
      </c>
      <c r="S811">
        <f t="shared" si="150"/>
        <v>0</v>
      </c>
      <c r="T811">
        <f t="shared" si="151"/>
        <v>0</v>
      </c>
      <c r="U811">
        <f t="shared" si="152"/>
        <v>1</v>
      </c>
    </row>
    <row r="812" spans="1:21" x14ac:dyDescent="0.2">
      <c r="A812" s="198">
        <v>805</v>
      </c>
      <c r="B812" s="65">
        <v>51</v>
      </c>
      <c r="C812">
        <v>5</v>
      </c>
      <c r="D812" s="197">
        <v>31100</v>
      </c>
      <c r="E812" s="2" t="s">
        <v>46</v>
      </c>
      <c r="F812" s="78" t="s">
        <v>0</v>
      </c>
      <c r="G812" s="2" t="s">
        <v>35</v>
      </c>
      <c r="H812" s="88"/>
      <c r="I812" s="2" t="s">
        <v>48</v>
      </c>
      <c r="K812" s="2" t="s">
        <v>107</v>
      </c>
      <c r="L812" t="s">
        <v>0</v>
      </c>
      <c r="M812" s="2" t="s">
        <v>66</v>
      </c>
      <c r="O812">
        <v>6</v>
      </c>
      <c r="P812" s="1" t="s">
        <v>1</v>
      </c>
      <c r="Q812">
        <v>1</v>
      </c>
      <c r="S812">
        <f t="shared" si="150"/>
        <v>1</v>
      </c>
      <c r="T812">
        <f t="shared" si="151"/>
        <v>0</v>
      </c>
      <c r="U812">
        <f t="shared" si="152"/>
        <v>0</v>
      </c>
    </row>
    <row r="813" spans="1:21" x14ac:dyDescent="0.2">
      <c r="A813" s="198">
        <v>806</v>
      </c>
      <c r="B813" s="65">
        <v>51</v>
      </c>
      <c r="C813">
        <v>6</v>
      </c>
      <c r="D813" s="197">
        <v>31100</v>
      </c>
      <c r="E813" s="2" t="s">
        <v>46</v>
      </c>
      <c r="F813" s="78" t="s">
        <v>0</v>
      </c>
      <c r="G813" s="2" t="s">
        <v>35</v>
      </c>
      <c r="H813" s="88">
        <v>0</v>
      </c>
      <c r="I813" s="2" t="s">
        <v>48</v>
      </c>
      <c r="K813" s="2" t="s">
        <v>108</v>
      </c>
      <c r="L813" t="s">
        <v>0</v>
      </c>
      <c r="M813" s="2" t="s">
        <v>68</v>
      </c>
      <c r="O813">
        <v>5</v>
      </c>
      <c r="P813" s="1" t="s">
        <v>1</v>
      </c>
      <c r="Q813">
        <v>6</v>
      </c>
      <c r="S813">
        <f t="shared" si="150"/>
        <v>0</v>
      </c>
      <c r="T813">
        <f t="shared" si="151"/>
        <v>0</v>
      </c>
      <c r="U813">
        <f t="shared" si="152"/>
        <v>1</v>
      </c>
    </row>
    <row r="814" spans="1:21" x14ac:dyDescent="0.2">
      <c r="A814" s="198">
        <v>807</v>
      </c>
      <c r="B814" s="65">
        <v>51</v>
      </c>
      <c r="C814">
        <v>7</v>
      </c>
      <c r="D814" s="197">
        <v>31100</v>
      </c>
      <c r="E814" s="2" t="s">
        <v>46</v>
      </c>
      <c r="F814" s="78" t="s">
        <v>0</v>
      </c>
      <c r="G814" s="2" t="s">
        <v>35</v>
      </c>
      <c r="H814" s="88">
        <v>0</v>
      </c>
      <c r="I814" s="2" t="s">
        <v>48</v>
      </c>
      <c r="K814" s="2" t="s">
        <v>128</v>
      </c>
      <c r="L814" t="s">
        <v>0</v>
      </c>
      <c r="M814" s="2" t="s">
        <v>69</v>
      </c>
      <c r="O814">
        <v>3</v>
      </c>
      <c r="P814" s="1" t="s">
        <v>1</v>
      </c>
      <c r="Q814">
        <v>4</v>
      </c>
      <c r="S814">
        <f t="shared" si="150"/>
        <v>0</v>
      </c>
      <c r="T814">
        <f t="shared" si="151"/>
        <v>0</v>
      </c>
      <c r="U814">
        <f t="shared" si="152"/>
        <v>1</v>
      </c>
    </row>
    <row r="815" spans="1:21" x14ac:dyDescent="0.2">
      <c r="A815" s="198">
        <v>808</v>
      </c>
      <c r="B815" s="65">
        <v>51</v>
      </c>
      <c r="C815">
        <v>8</v>
      </c>
      <c r="D815" s="197">
        <v>31100</v>
      </c>
      <c r="E815" s="2" t="s">
        <v>46</v>
      </c>
      <c r="F815" s="78" t="s">
        <v>0</v>
      </c>
      <c r="G815" s="2" t="s">
        <v>35</v>
      </c>
      <c r="H815" s="88"/>
      <c r="I815" s="2" t="s">
        <v>48</v>
      </c>
      <c r="K815" s="2" t="s">
        <v>110</v>
      </c>
      <c r="L815" t="s">
        <v>0</v>
      </c>
      <c r="M815" s="2" t="s">
        <v>146</v>
      </c>
      <c r="O815">
        <v>5</v>
      </c>
      <c r="P815" s="1" t="s">
        <v>1</v>
      </c>
      <c r="Q815">
        <v>4</v>
      </c>
      <c r="S815">
        <f t="shared" si="150"/>
        <v>1</v>
      </c>
      <c r="T815">
        <f t="shared" si="151"/>
        <v>0</v>
      </c>
      <c r="U815">
        <f t="shared" si="152"/>
        <v>0</v>
      </c>
    </row>
    <row r="816" spans="1:21" x14ac:dyDescent="0.2">
      <c r="A816" s="198">
        <v>809</v>
      </c>
      <c r="B816" s="65">
        <v>51</v>
      </c>
      <c r="C816">
        <v>9</v>
      </c>
      <c r="D816" s="197">
        <v>31100</v>
      </c>
      <c r="E816" s="2" t="s">
        <v>46</v>
      </c>
      <c r="F816" s="78" t="s">
        <v>0</v>
      </c>
      <c r="G816" s="2" t="s">
        <v>35</v>
      </c>
      <c r="H816" s="88">
        <v>0</v>
      </c>
      <c r="I816" s="2" t="s">
        <v>48</v>
      </c>
      <c r="K816" s="2" t="s">
        <v>128</v>
      </c>
      <c r="L816" t="s">
        <v>0</v>
      </c>
      <c r="M816" s="2" t="s">
        <v>68</v>
      </c>
      <c r="O816">
        <v>4</v>
      </c>
      <c r="P816" s="1" t="s">
        <v>1</v>
      </c>
      <c r="Q816">
        <v>7</v>
      </c>
      <c r="S816">
        <f t="shared" si="150"/>
        <v>0</v>
      </c>
      <c r="T816">
        <f t="shared" si="151"/>
        <v>0</v>
      </c>
      <c r="U816">
        <f t="shared" si="152"/>
        <v>1</v>
      </c>
    </row>
    <row r="817" spans="1:21" x14ac:dyDescent="0.2">
      <c r="A817" s="198">
        <v>810</v>
      </c>
      <c r="B817" s="65">
        <v>51</v>
      </c>
      <c r="C817">
        <v>10</v>
      </c>
      <c r="D817" s="197">
        <v>31100</v>
      </c>
      <c r="E817" s="2" t="s">
        <v>46</v>
      </c>
      <c r="F817" s="78" t="s">
        <v>0</v>
      </c>
      <c r="G817" s="2" t="s">
        <v>35</v>
      </c>
      <c r="H817" s="88"/>
      <c r="I817" s="2" t="s">
        <v>48</v>
      </c>
      <c r="K817" s="2" t="s">
        <v>108</v>
      </c>
      <c r="L817" t="s">
        <v>0</v>
      </c>
      <c r="M817" s="2" t="s">
        <v>66</v>
      </c>
      <c r="O817">
        <v>6</v>
      </c>
      <c r="P817" s="1" t="s">
        <v>1</v>
      </c>
      <c r="Q817">
        <v>1</v>
      </c>
      <c r="S817">
        <f t="shared" si="150"/>
        <v>1</v>
      </c>
      <c r="T817">
        <f t="shared" si="151"/>
        <v>0</v>
      </c>
      <c r="U817">
        <f t="shared" si="152"/>
        <v>0</v>
      </c>
    </row>
    <row r="818" spans="1:21" x14ac:dyDescent="0.2">
      <c r="A818" s="198">
        <v>811</v>
      </c>
      <c r="B818" s="65">
        <v>51</v>
      </c>
      <c r="C818">
        <v>11</v>
      </c>
      <c r="D818" s="197">
        <v>31100</v>
      </c>
      <c r="E818" s="2" t="s">
        <v>46</v>
      </c>
      <c r="F818" s="78" t="s">
        <v>0</v>
      </c>
      <c r="G818" s="2" t="s">
        <v>35</v>
      </c>
      <c r="H818" s="88"/>
      <c r="I818" s="2" t="s">
        <v>48</v>
      </c>
      <c r="K818" s="2" t="s">
        <v>107</v>
      </c>
      <c r="L818" t="s">
        <v>0</v>
      </c>
      <c r="M818" s="2" t="s">
        <v>146</v>
      </c>
      <c r="O818">
        <v>3</v>
      </c>
      <c r="P818" s="1" t="s">
        <v>1</v>
      </c>
      <c r="Q818">
        <v>3</v>
      </c>
      <c r="S818">
        <f t="shared" si="150"/>
        <v>0</v>
      </c>
      <c r="T818">
        <f t="shared" si="151"/>
        <v>1</v>
      </c>
      <c r="U818">
        <f t="shared" si="152"/>
        <v>0</v>
      </c>
    </row>
    <row r="819" spans="1:21" x14ac:dyDescent="0.2">
      <c r="A819" s="198">
        <v>812</v>
      </c>
      <c r="B819" s="65">
        <v>51</v>
      </c>
      <c r="C819">
        <v>12</v>
      </c>
      <c r="D819" s="197">
        <v>31100</v>
      </c>
      <c r="E819" s="2" t="s">
        <v>46</v>
      </c>
      <c r="F819" s="78" t="s">
        <v>0</v>
      </c>
      <c r="G819" s="2" t="s">
        <v>35</v>
      </c>
      <c r="H819" s="88">
        <v>0</v>
      </c>
      <c r="I819" s="2" t="s">
        <v>48</v>
      </c>
      <c r="K819" s="2" t="s">
        <v>110</v>
      </c>
      <c r="L819" t="s">
        <v>0</v>
      </c>
      <c r="M819" s="2" t="s">
        <v>69</v>
      </c>
      <c r="O819">
        <v>2</v>
      </c>
      <c r="P819" s="1" t="s">
        <v>1</v>
      </c>
      <c r="Q819">
        <v>9</v>
      </c>
      <c r="S819">
        <f t="shared" si="150"/>
        <v>0</v>
      </c>
      <c r="T819">
        <f t="shared" si="151"/>
        <v>0</v>
      </c>
      <c r="U819">
        <f t="shared" si="152"/>
        <v>1</v>
      </c>
    </row>
    <row r="820" spans="1:21" x14ac:dyDescent="0.2">
      <c r="A820" s="198">
        <v>813</v>
      </c>
      <c r="B820" s="65">
        <v>51</v>
      </c>
      <c r="C820">
        <v>13</v>
      </c>
      <c r="D820" s="197">
        <v>31100</v>
      </c>
      <c r="E820" s="2" t="s">
        <v>46</v>
      </c>
      <c r="F820" s="78" t="s">
        <v>0</v>
      </c>
      <c r="G820" s="2" t="s">
        <v>35</v>
      </c>
      <c r="H820" s="88">
        <v>0</v>
      </c>
      <c r="I820" s="2" t="s">
        <v>48</v>
      </c>
      <c r="K820" s="2" t="s">
        <v>110</v>
      </c>
      <c r="L820" t="s">
        <v>0</v>
      </c>
      <c r="M820" s="2" t="s">
        <v>68</v>
      </c>
      <c r="O820">
        <v>1</v>
      </c>
      <c r="P820" s="1" t="s">
        <v>1</v>
      </c>
      <c r="Q820">
        <v>7</v>
      </c>
      <c r="S820">
        <f t="shared" si="150"/>
        <v>0</v>
      </c>
      <c r="T820">
        <f t="shared" si="151"/>
        <v>0</v>
      </c>
      <c r="U820">
        <f t="shared" si="152"/>
        <v>1</v>
      </c>
    </row>
    <row r="821" spans="1:21" x14ac:dyDescent="0.2">
      <c r="A821" s="198">
        <v>814</v>
      </c>
      <c r="B821" s="65">
        <v>51</v>
      </c>
      <c r="C821">
        <v>14</v>
      </c>
      <c r="D821" s="197">
        <v>31100</v>
      </c>
      <c r="E821" s="2" t="s">
        <v>46</v>
      </c>
      <c r="F821" s="78" t="s">
        <v>0</v>
      </c>
      <c r="G821" s="2" t="s">
        <v>35</v>
      </c>
      <c r="H821" s="88"/>
      <c r="I821" s="2" t="s">
        <v>48</v>
      </c>
      <c r="K821" s="2" t="s">
        <v>128</v>
      </c>
      <c r="L821" t="s">
        <v>0</v>
      </c>
      <c r="M821" s="2" t="s">
        <v>66</v>
      </c>
      <c r="O821">
        <v>4</v>
      </c>
      <c r="P821" s="1" t="s">
        <v>1</v>
      </c>
      <c r="Q821">
        <v>2</v>
      </c>
      <c r="S821">
        <f t="shared" si="150"/>
        <v>1</v>
      </c>
      <c r="T821">
        <f t="shared" si="151"/>
        <v>0</v>
      </c>
      <c r="U821">
        <f t="shared" si="152"/>
        <v>0</v>
      </c>
    </row>
    <row r="822" spans="1:21" x14ac:dyDescent="0.2">
      <c r="A822" s="198">
        <v>815</v>
      </c>
      <c r="B822" s="65">
        <v>51</v>
      </c>
      <c r="C822">
        <v>15</v>
      </c>
      <c r="D822" s="197">
        <v>31100</v>
      </c>
      <c r="E822" s="2" t="s">
        <v>46</v>
      </c>
      <c r="F822" s="78" t="s">
        <v>0</v>
      </c>
      <c r="G822" s="2" t="s">
        <v>35</v>
      </c>
      <c r="H822" s="88">
        <v>0</v>
      </c>
      <c r="I822" s="2" t="s">
        <v>48</v>
      </c>
      <c r="K822" s="2" t="s">
        <v>108</v>
      </c>
      <c r="L822" t="s">
        <v>0</v>
      </c>
      <c r="M822" s="2" t="s">
        <v>146</v>
      </c>
      <c r="O822">
        <v>1</v>
      </c>
      <c r="P822" s="1" t="s">
        <v>1</v>
      </c>
      <c r="Q822">
        <v>3</v>
      </c>
      <c r="S822">
        <f t="shared" si="150"/>
        <v>0</v>
      </c>
      <c r="T822">
        <f t="shared" si="151"/>
        <v>0</v>
      </c>
      <c r="U822">
        <f t="shared" si="152"/>
        <v>1</v>
      </c>
    </row>
    <row r="823" spans="1:21" x14ac:dyDescent="0.2">
      <c r="A823" s="198">
        <v>816</v>
      </c>
      <c r="B823" s="65">
        <v>51</v>
      </c>
      <c r="C823">
        <v>16</v>
      </c>
      <c r="D823" s="197">
        <v>31100</v>
      </c>
      <c r="E823" s="2" t="s">
        <v>46</v>
      </c>
      <c r="F823" s="78" t="s">
        <v>0</v>
      </c>
      <c r="G823" s="2" t="s">
        <v>35</v>
      </c>
      <c r="H823" s="88">
        <v>0</v>
      </c>
      <c r="I823" s="2" t="s">
        <v>48</v>
      </c>
      <c r="K823" s="2" t="s">
        <v>107</v>
      </c>
      <c r="L823" t="s">
        <v>0</v>
      </c>
      <c r="M823" s="2" t="s">
        <v>69</v>
      </c>
      <c r="O823">
        <v>3</v>
      </c>
      <c r="P823" s="1" t="s">
        <v>1</v>
      </c>
      <c r="Q823">
        <v>13</v>
      </c>
      <c r="S823">
        <f t="shared" si="150"/>
        <v>0</v>
      </c>
      <c r="T823">
        <f t="shared" si="151"/>
        <v>0</v>
      </c>
      <c r="U823">
        <f t="shared" si="152"/>
        <v>1</v>
      </c>
    </row>
    <row r="824" spans="1:21" x14ac:dyDescent="0.2">
      <c r="A824" s="198">
        <v>817</v>
      </c>
      <c r="B824" s="65">
        <v>52</v>
      </c>
      <c r="C824">
        <v>1</v>
      </c>
      <c r="D824" s="197">
        <v>31103</v>
      </c>
      <c r="E824" s="2" t="s">
        <v>39</v>
      </c>
      <c r="F824" s="78" t="s">
        <v>0</v>
      </c>
      <c r="G824" s="2" t="s">
        <v>43</v>
      </c>
      <c r="H824" s="88"/>
      <c r="I824" s="2" t="s">
        <v>48</v>
      </c>
      <c r="K824" s="2" t="s">
        <v>86</v>
      </c>
      <c r="L824" t="s">
        <v>0</v>
      </c>
      <c r="M824" s="2" t="s">
        <v>116</v>
      </c>
      <c r="O824">
        <v>3</v>
      </c>
      <c r="P824" s="1" t="s">
        <v>1</v>
      </c>
      <c r="Q824">
        <v>2</v>
      </c>
      <c r="S824">
        <f t="shared" si="150"/>
        <v>1</v>
      </c>
      <c r="T824">
        <f t="shared" si="151"/>
        <v>0</v>
      </c>
      <c r="U824">
        <f t="shared" si="152"/>
        <v>0</v>
      </c>
    </row>
    <row r="825" spans="1:21" x14ac:dyDescent="0.2">
      <c r="A825" s="198">
        <v>818</v>
      </c>
      <c r="B825" s="65">
        <v>52</v>
      </c>
      <c r="C825">
        <v>2</v>
      </c>
      <c r="D825" s="197">
        <v>31103</v>
      </c>
      <c r="E825" s="2" t="s">
        <v>39</v>
      </c>
      <c r="F825" s="78" t="s">
        <v>0</v>
      </c>
      <c r="G825" s="2" t="s">
        <v>43</v>
      </c>
      <c r="H825" s="88"/>
      <c r="I825" s="2" t="s">
        <v>48</v>
      </c>
      <c r="K825" s="2" t="s">
        <v>87</v>
      </c>
      <c r="L825" t="s">
        <v>0</v>
      </c>
      <c r="M825" s="2" t="s">
        <v>122</v>
      </c>
      <c r="O825">
        <v>5</v>
      </c>
      <c r="P825" s="1" t="s">
        <v>1</v>
      </c>
      <c r="Q825">
        <v>3</v>
      </c>
      <c r="S825">
        <f t="shared" ref="S825:S840" si="153">IF(O825&gt;Q825,1,0)</f>
        <v>1</v>
      </c>
      <c r="T825">
        <f t="shared" ref="T825:T840" si="154">IF(ISNUMBER(Q825),IF(O825=Q825,1,0),0)</f>
        <v>0</v>
      </c>
      <c r="U825">
        <f t="shared" ref="U825:U840" si="155">IF(O825&lt;Q825,1,0)</f>
        <v>0</v>
      </c>
    </row>
    <row r="826" spans="1:21" x14ac:dyDescent="0.2">
      <c r="A826" s="198">
        <v>819</v>
      </c>
      <c r="B826" s="65">
        <v>52</v>
      </c>
      <c r="C826">
        <v>3</v>
      </c>
      <c r="D826" s="197">
        <v>31103</v>
      </c>
      <c r="E826" s="2" t="s">
        <v>39</v>
      </c>
      <c r="F826" s="78" t="s">
        <v>0</v>
      </c>
      <c r="G826" s="2" t="s">
        <v>43</v>
      </c>
      <c r="H826" s="88">
        <v>0</v>
      </c>
      <c r="I826" s="2" t="s">
        <v>48</v>
      </c>
      <c r="K826" s="2" t="s">
        <v>89</v>
      </c>
      <c r="L826" t="s">
        <v>0</v>
      </c>
      <c r="M826" s="2" t="s">
        <v>129</v>
      </c>
      <c r="O826">
        <v>4</v>
      </c>
      <c r="P826" s="1" t="s">
        <v>1</v>
      </c>
      <c r="Q826">
        <v>6</v>
      </c>
      <c r="S826">
        <f t="shared" si="153"/>
        <v>0</v>
      </c>
      <c r="T826">
        <f t="shared" si="154"/>
        <v>0</v>
      </c>
      <c r="U826">
        <f t="shared" si="155"/>
        <v>1</v>
      </c>
    </row>
    <row r="827" spans="1:21" x14ac:dyDescent="0.2">
      <c r="A827" s="198">
        <v>820</v>
      </c>
      <c r="B827" s="65">
        <v>52</v>
      </c>
      <c r="C827">
        <v>4</v>
      </c>
      <c r="D827" s="197">
        <v>31103</v>
      </c>
      <c r="E827" s="2" t="s">
        <v>39</v>
      </c>
      <c r="F827" s="78" t="s">
        <v>0</v>
      </c>
      <c r="G827" s="2" t="s">
        <v>43</v>
      </c>
      <c r="H827" s="88"/>
      <c r="I827" s="2" t="s">
        <v>48</v>
      </c>
      <c r="K827" s="2" t="s">
        <v>88</v>
      </c>
      <c r="L827" t="s">
        <v>0</v>
      </c>
      <c r="M827" s="2" t="s">
        <v>120</v>
      </c>
      <c r="O827">
        <v>6</v>
      </c>
      <c r="P827" s="1" t="s">
        <v>1</v>
      </c>
      <c r="Q827">
        <v>2</v>
      </c>
      <c r="S827">
        <f t="shared" si="153"/>
        <v>1</v>
      </c>
      <c r="T827">
        <f t="shared" si="154"/>
        <v>0</v>
      </c>
      <c r="U827">
        <f t="shared" si="155"/>
        <v>0</v>
      </c>
    </row>
    <row r="828" spans="1:21" x14ac:dyDescent="0.2">
      <c r="A828" s="198">
        <v>821</v>
      </c>
      <c r="B828" s="65">
        <v>52</v>
      </c>
      <c r="C828">
        <v>5</v>
      </c>
      <c r="D828" s="197">
        <v>31103</v>
      </c>
      <c r="E828" s="2" t="s">
        <v>39</v>
      </c>
      <c r="F828" s="78" t="s">
        <v>0</v>
      </c>
      <c r="G828" s="2" t="s">
        <v>43</v>
      </c>
      <c r="H828" s="88"/>
      <c r="I828" s="2" t="s">
        <v>48</v>
      </c>
      <c r="K828" s="2" t="s">
        <v>87</v>
      </c>
      <c r="L828" t="s">
        <v>0</v>
      </c>
      <c r="M828" s="2" t="s">
        <v>116</v>
      </c>
      <c r="O828">
        <v>6</v>
      </c>
      <c r="P828" s="1" t="s">
        <v>1</v>
      </c>
      <c r="Q828">
        <v>2</v>
      </c>
      <c r="S828">
        <f t="shared" si="153"/>
        <v>1</v>
      </c>
      <c r="T828">
        <f t="shared" si="154"/>
        <v>0</v>
      </c>
      <c r="U828">
        <f t="shared" si="155"/>
        <v>0</v>
      </c>
    </row>
    <row r="829" spans="1:21" x14ac:dyDescent="0.2">
      <c r="A829" s="198">
        <v>822</v>
      </c>
      <c r="B829" s="65">
        <v>52</v>
      </c>
      <c r="C829">
        <v>6</v>
      </c>
      <c r="D829" s="197">
        <v>31103</v>
      </c>
      <c r="E829" s="2" t="s">
        <v>39</v>
      </c>
      <c r="F829" s="78" t="s">
        <v>0</v>
      </c>
      <c r="G829" s="2" t="s">
        <v>43</v>
      </c>
      <c r="H829" s="88"/>
      <c r="I829" s="2" t="s">
        <v>48</v>
      </c>
      <c r="K829" s="2" t="s">
        <v>89</v>
      </c>
      <c r="L829" t="s">
        <v>0</v>
      </c>
      <c r="M829" s="2" t="s">
        <v>122</v>
      </c>
      <c r="O829">
        <v>4</v>
      </c>
      <c r="P829" s="1" t="s">
        <v>1</v>
      </c>
      <c r="Q829">
        <v>2</v>
      </c>
      <c r="S829">
        <f t="shared" si="153"/>
        <v>1</v>
      </c>
      <c r="T829">
        <f t="shared" si="154"/>
        <v>0</v>
      </c>
      <c r="U829">
        <f t="shared" si="155"/>
        <v>0</v>
      </c>
    </row>
    <row r="830" spans="1:21" x14ac:dyDescent="0.2">
      <c r="A830" s="198">
        <v>823</v>
      </c>
      <c r="B830" s="65">
        <v>52</v>
      </c>
      <c r="C830">
        <v>7</v>
      </c>
      <c r="D830" s="197">
        <v>31103</v>
      </c>
      <c r="E830" s="2" t="s">
        <v>39</v>
      </c>
      <c r="F830" s="78" t="s">
        <v>0</v>
      </c>
      <c r="G830" s="2" t="s">
        <v>43</v>
      </c>
      <c r="H830" s="88">
        <v>0</v>
      </c>
      <c r="I830" s="2" t="s">
        <v>48</v>
      </c>
      <c r="K830" s="2" t="s">
        <v>88</v>
      </c>
      <c r="L830" t="s">
        <v>0</v>
      </c>
      <c r="M830" s="2" t="s">
        <v>129</v>
      </c>
      <c r="O830">
        <v>1</v>
      </c>
      <c r="P830" s="1" t="s">
        <v>1</v>
      </c>
      <c r="Q830">
        <v>5</v>
      </c>
      <c r="S830">
        <f t="shared" si="153"/>
        <v>0</v>
      </c>
      <c r="T830">
        <f t="shared" si="154"/>
        <v>0</v>
      </c>
      <c r="U830">
        <f t="shared" si="155"/>
        <v>1</v>
      </c>
    </row>
    <row r="831" spans="1:21" x14ac:dyDescent="0.2">
      <c r="A831" s="198">
        <v>824</v>
      </c>
      <c r="B831" s="65">
        <v>52</v>
      </c>
      <c r="C831">
        <v>8</v>
      </c>
      <c r="D831" s="197">
        <v>31103</v>
      </c>
      <c r="E831" s="2" t="s">
        <v>39</v>
      </c>
      <c r="F831" s="78" t="s">
        <v>0</v>
      </c>
      <c r="G831" s="2" t="s">
        <v>43</v>
      </c>
      <c r="H831" s="88"/>
      <c r="I831" s="2" t="s">
        <v>48</v>
      </c>
      <c r="K831" s="2" t="s">
        <v>86</v>
      </c>
      <c r="L831" t="s">
        <v>0</v>
      </c>
      <c r="M831" s="2" t="s">
        <v>120</v>
      </c>
      <c r="O831">
        <v>6</v>
      </c>
      <c r="P831" s="1" t="s">
        <v>1</v>
      </c>
      <c r="Q831">
        <v>3</v>
      </c>
      <c r="S831">
        <f t="shared" si="153"/>
        <v>1</v>
      </c>
      <c r="T831">
        <f t="shared" si="154"/>
        <v>0</v>
      </c>
      <c r="U831">
        <f t="shared" si="155"/>
        <v>0</v>
      </c>
    </row>
    <row r="832" spans="1:21" x14ac:dyDescent="0.2">
      <c r="A832" s="198">
        <v>825</v>
      </c>
      <c r="B832" s="65">
        <v>52</v>
      </c>
      <c r="C832">
        <v>9</v>
      </c>
      <c r="D832" s="197">
        <v>31103</v>
      </c>
      <c r="E832" s="2" t="s">
        <v>39</v>
      </c>
      <c r="F832" s="78" t="s">
        <v>0</v>
      </c>
      <c r="G832" s="2" t="s">
        <v>43</v>
      </c>
      <c r="H832" s="88"/>
      <c r="I832" s="2" t="s">
        <v>48</v>
      </c>
      <c r="K832" s="2" t="s">
        <v>88</v>
      </c>
      <c r="L832" t="s">
        <v>0</v>
      </c>
      <c r="M832" s="2" t="s">
        <v>122</v>
      </c>
      <c r="O832">
        <v>4</v>
      </c>
      <c r="P832" s="1" t="s">
        <v>1</v>
      </c>
      <c r="Q832">
        <v>2</v>
      </c>
      <c r="S832">
        <f t="shared" si="153"/>
        <v>1</v>
      </c>
      <c r="T832">
        <f t="shared" si="154"/>
        <v>0</v>
      </c>
      <c r="U832">
        <f t="shared" si="155"/>
        <v>0</v>
      </c>
    </row>
    <row r="833" spans="1:21" x14ac:dyDescent="0.2">
      <c r="A833" s="198">
        <v>826</v>
      </c>
      <c r="B833" s="65">
        <v>52</v>
      </c>
      <c r="C833">
        <v>10</v>
      </c>
      <c r="D833" s="197">
        <v>31103</v>
      </c>
      <c r="E833" s="2" t="s">
        <v>39</v>
      </c>
      <c r="F833" s="78" t="s">
        <v>0</v>
      </c>
      <c r="G833" s="2" t="s">
        <v>43</v>
      </c>
      <c r="H833" s="88">
        <v>0</v>
      </c>
      <c r="I833" s="2" t="s">
        <v>48</v>
      </c>
      <c r="K833" s="2" t="s">
        <v>89</v>
      </c>
      <c r="L833" t="s">
        <v>0</v>
      </c>
      <c r="M833" s="2" t="s">
        <v>116</v>
      </c>
      <c r="O833">
        <v>4</v>
      </c>
      <c r="P833" s="1" t="s">
        <v>1</v>
      </c>
      <c r="Q833">
        <v>5</v>
      </c>
      <c r="S833">
        <f t="shared" si="153"/>
        <v>0</v>
      </c>
      <c r="T833">
        <f t="shared" si="154"/>
        <v>0</v>
      </c>
      <c r="U833">
        <f t="shared" si="155"/>
        <v>1</v>
      </c>
    </row>
    <row r="834" spans="1:21" x14ac:dyDescent="0.2">
      <c r="A834" s="198">
        <v>827</v>
      </c>
      <c r="B834" s="65">
        <v>52</v>
      </c>
      <c r="C834">
        <v>11</v>
      </c>
      <c r="D834" s="197">
        <v>31103</v>
      </c>
      <c r="E834" s="2" t="s">
        <v>39</v>
      </c>
      <c r="F834" s="78" t="s">
        <v>0</v>
      </c>
      <c r="G834" s="2" t="s">
        <v>43</v>
      </c>
      <c r="H834" s="88"/>
      <c r="I834" s="2" t="s">
        <v>48</v>
      </c>
      <c r="K834" s="2" t="s">
        <v>87</v>
      </c>
      <c r="L834" t="s">
        <v>0</v>
      </c>
      <c r="M834" s="2" t="s">
        <v>120</v>
      </c>
      <c r="O834">
        <v>7</v>
      </c>
      <c r="P834" s="1" t="s">
        <v>1</v>
      </c>
      <c r="Q834">
        <v>4</v>
      </c>
      <c r="S834">
        <f t="shared" si="153"/>
        <v>1</v>
      </c>
      <c r="T834">
        <f t="shared" si="154"/>
        <v>0</v>
      </c>
      <c r="U834">
        <f t="shared" si="155"/>
        <v>0</v>
      </c>
    </row>
    <row r="835" spans="1:21" x14ac:dyDescent="0.2">
      <c r="A835" s="198">
        <v>828</v>
      </c>
      <c r="B835" s="65">
        <v>52</v>
      </c>
      <c r="C835">
        <v>12</v>
      </c>
      <c r="D835" s="197">
        <v>31103</v>
      </c>
      <c r="E835" s="2" t="s">
        <v>39</v>
      </c>
      <c r="F835" s="78" t="s">
        <v>0</v>
      </c>
      <c r="G835" s="2" t="s">
        <v>43</v>
      </c>
      <c r="H835" s="88"/>
      <c r="I835" s="2" t="s">
        <v>48</v>
      </c>
      <c r="K835" s="2" t="s">
        <v>86</v>
      </c>
      <c r="L835" t="s">
        <v>0</v>
      </c>
      <c r="M835" s="2" t="s">
        <v>129</v>
      </c>
      <c r="O835">
        <v>8</v>
      </c>
      <c r="P835" s="1" t="s">
        <v>1</v>
      </c>
      <c r="Q835">
        <v>6</v>
      </c>
      <c r="S835">
        <f t="shared" si="153"/>
        <v>1</v>
      </c>
      <c r="T835">
        <f t="shared" si="154"/>
        <v>0</v>
      </c>
      <c r="U835">
        <f t="shared" si="155"/>
        <v>0</v>
      </c>
    </row>
    <row r="836" spans="1:21" x14ac:dyDescent="0.2">
      <c r="A836" s="198">
        <v>829</v>
      </c>
      <c r="B836" s="65">
        <v>52</v>
      </c>
      <c r="C836">
        <v>13</v>
      </c>
      <c r="D836" s="197">
        <v>31103</v>
      </c>
      <c r="E836" s="2" t="s">
        <v>39</v>
      </c>
      <c r="F836" s="78" t="s">
        <v>0</v>
      </c>
      <c r="G836" s="2" t="s">
        <v>43</v>
      </c>
      <c r="H836" s="88"/>
      <c r="I836" s="2" t="s">
        <v>48</v>
      </c>
      <c r="K836" s="2" t="s">
        <v>86</v>
      </c>
      <c r="L836" t="s">
        <v>0</v>
      </c>
      <c r="M836" s="2" t="s">
        <v>122</v>
      </c>
      <c r="O836">
        <v>8</v>
      </c>
      <c r="P836" s="1" t="s">
        <v>1</v>
      </c>
      <c r="Q836">
        <v>7</v>
      </c>
      <c r="S836">
        <f t="shared" si="153"/>
        <v>1</v>
      </c>
      <c r="T836">
        <f t="shared" si="154"/>
        <v>0</v>
      </c>
      <c r="U836">
        <f t="shared" si="155"/>
        <v>0</v>
      </c>
    </row>
    <row r="837" spans="1:21" x14ac:dyDescent="0.2">
      <c r="A837" s="198">
        <v>830</v>
      </c>
      <c r="B837" s="65">
        <v>52</v>
      </c>
      <c r="C837">
        <v>14</v>
      </c>
      <c r="D837" s="197">
        <v>31103</v>
      </c>
      <c r="E837" s="2" t="s">
        <v>39</v>
      </c>
      <c r="F837" s="78" t="s">
        <v>0</v>
      </c>
      <c r="G837" s="2" t="s">
        <v>43</v>
      </c>
      <c r="H837" s="88"/>
      <c r="I837" s="2" t="s">
        <v>48</v>
      </c>
      <c r="K837" s="2" t="s">
        <v>88</v>
      </c>
      <c r="L837" t="s">
        <v>0</v>
      </c>
      <c r="M837" s="2" t="s">
        <v>116</v>
      </c>
      <c r="O837">
        <v>9</v>
      </c>
      <c r="P837" s="1" t="s">
        <v>1</v>
      </c>
      <c r="Q837">
        <v>5</v>
      </c>
      <c r="S837">
        <f t="shared" si="153"/>
        <v>1</v>
      </c>
      <c r="T837">
        <f t="shared" si="154"/>
        <v>0</v>
      </c>
      <c r="U837">
        <f t="shared" si="155"/>
        <v>0</v>
      </c>
    </row>
    <row r="838" spans="1:21" x14ac:dyDescent="0.2">
      <c r="A838" s="198">
        <v>831</v>
      </c>
      <c r="B838" s="65">
        <v>52</v>
      </c>
      <c r="C838">
        <v>15</v>
      </c>
      <c r="D838" s="197">
        <v>31103</v>
      </c>
      <c r="E838" s="2" t="s">
        <v>39</v>
      </c>
      <c r="F838" s="78" t="s">
        <v>0</v>
      </c>
      <c r="G838" s="2" t="s">
        <v>43</v>
      </c>
      <c r="H838" s="88"/>
      <c r="I838" s="2" t="s">
        <v>48</v>
      </c>
      <c r="K838" s="2" t="s">
        <v>89</v>
      </c>
      <c r="L838" t="s">
        <v>0</v>
      </c>
      <c r="M838" s="2" t="s">
        <v>120</v>
      </c>
      <c r="O838">
        <v>4</v>
      </c>
      <c r="P838" s="1" t="s">
        <v>1</v>
      </c>
      <c r="Q838">
        <v>2</v>
      </c>
      <c r="S838">
        <f t="shared" si="153"/>
        <v>1</v>
      </c>
      <c r="T838">
        <f t="shared" si="154"/>
        <v>0</v>
      </c>
      <c r="U838">
        <f t="shared" si="155"/>
        <v>0</v>
      </c>
    </row>
    <row r="839" spans="1:21" x14ac:dyDescent="0.2">
      <c r="A839" s="198">
        <v>832</v>
      </c>
      <c r="B839" s="65">
        <v>52</v>
      </c>
      <c r="C839">
        <v>16</v>
      </c>
      <c r="D839" s="197">
        <v>31103</v>
      </c>
      <c r="E839" s="2" t="s">
        <v>39</v>
      </c>
      <c r="F839" s="78" t="s">
        <v>0</v>
      </c>
      <c r="G839" s="2" t="s">
        <v>43</v>
      </c>
      <c r="H839" s="88"/>
      <c r="I839" s="2" t="s">
        <v>48</v>
      </c>
      <c r="K839" s="2" t="s">
        <v>87</v>
      </c>
      <c r="L839" t="s">
        <v>0</v>
      </c>
      <c r="M839" s="2" t="s">
        <v>129</v>
      </c>
      <c r="O839">
        <v>9</v>
      </c>
      <c r="P839" s="1" t="s">
        <v>1</v>
      </c>
      <c r="Q839">
        <v>0</v>
      </c>
      <c r="S839">
        <f t="shared" si="153"/>
        <v>1</v>
      </c>
      <c r="T839">
        <f t="shared" si="154"/>
        <v>0</v>
      </c>
      <c r="U839">
        <f t="shared" si="155"/>
        <v>0</v>
      </c>
    </row>
    <row r="840" spans="1:21" x14ac:dyDescent="0.2">
      <c r="A840" s="198">
        <v>833</v>
      </c>
      <c r="B840" s="65">
        <v>53</v>
      </c>
      <c r="C840">
        <v>1</v>
      </c>
      <c r="D840" s="197">
        <v>31110</v>
      </c>
      <c r="E840" s="2" t="s">
        <v>38</v>
      </c>
      <c r="F840" s="78" t="s">
        <v>0</v>
      </c>
      <c r="G840" s="2" t="s">
        <v>34</v>
      </c>
      <c r="H840" s="88">
        <v>0</v>
      </c>
      <c r="I840" s="2" t="s">
        <v>48</v>
      </c>
      <c r="K840" s="2" t="s">
        <v>111</v>
      </c>
      <c r="L840" t="s">
        <v>0</v>
      </c>
      <c r="M840" s="2" t="s">
        <v>62</v>
      </c>
      <c r="O840">
        <v>2</v>
      </c>
      <c r="P840" s="1" t="s">
        <v>1</v>
      </c>
      <c r="Q840">
        <v>6</v>
      </c>
      <c r="S840">
        <f t="shared" si="153"/>
        <v>0</v>
      </c>
      <c r="T840">
        <f t="shared" si="154"/>
        <v>0</v>
      </c>
      <c r="U840">
        <f t="shared" si="155"/>
        <v>1</v>
      </c>
    </row>
    <row r="841" spans="1:21" x14ac:dyDescent="0.2">
      <c r="A841" s="198">
        <v>834</v>
      </c>
      <c r="B841" s="65">
        <v>53</v>
      </c>
      <c r="C841">
        <v>2</v>
      </c>
      <c r="D841" s="197">
        <v>31110</v>
      </c>
      <c r="E841" s="2" t="s">
        <v>38</v>
      </c>
      <c r="F841" s="78" t="s">
        <v>0</v>
      </c>
      <c r="G841" s="2" t="s">
        <v>34</v>
      </c>
      <c r="H841" s="88"/>
      <c r="I841" s="2" t="s">
        <v>48</v>
      </c>
      <c r="K841" s="2" t="s">
        <v>83</v>
      </c>
      <c r="L841" t="s">
        <v>0</v>
      </c>
      <c r="M841" s="2" t="s">
        <v>64</v>
      </c>
      <c r="O841">
        <v>4</v>
      </c>
      <c r="P841" s="1" t="s">
        <v>1</v>
      </c>
      <c r="Q841">
        <v>4</v>
      </c>
      <c r="S841">
        <f t="shared" ref="S841:S856" si="156">IF(O841&gt;Q841,1,0)</f>
        <v>0</v>
      </c>
      <c r="T841">
        <f t="shared" ref="T841:T856" si="157">IF(ISNUMBER(Q841),IF(O841=Q841,1,0),0)</f>
        <v>1</v>
      </c>
      <c r="U841">
        <f t="shared" ref="U841:U856" si="158">IF(O841&lt;Q841,1,0)</f>
        <v>0</v>
      </c>
    </row>
    <row r="842" spans="1:21" x14ac:dyDescent="0.2">
      <c r="A842" s="198">
        <v>835</v>
      </c>
      <c r="B842" s="65">
        <v>53</v>
      </c>
      <c r="C842">
        <v>3</v>
      </c>
      <c r="D842" s="197">
        <v>31110</v>
      </c>
      <c r="E842" s="2" t="s">
        <v>38</v>
      </c>
      <c r="F842" s="78" t="s">
        <v>0</v>
      </c>
      <c r="G842" s="2" t="s">
        <v>34</v>
      </c>
      <c r="H842" s="88"/>
      <c r="I842" s="2" t="s">
        <v>48</v>
      </c>
      <c r="K842" s="2" t="s">
        <v>85</v>
      </c>
      <c r="L842" t="s">
        <v>0</v>
      </c>
      <c r="M842" s="2" t="s">
        <v>63</v>
      </c>
      <c r="O842">
        <v>4</v>
      </c>
      <c r="P842" s="1" t="s">
        <v>1</v>
      </c>
      <c r="Q842">
        <v>4</v>
      </c>
      <c r="S842">
        <f t="shared" si="156"/>
        <v>0</v>
      </c>
      <c r="T842">
        <f t="shared" si="157"/>
        <v>1</v>
      </c>
      <c r="U842">
        <f t="shared" si="158"/>
        <v>0</v>
      </c>
    </row>
    <row r="843" spans="1:21" x14ac:dyDescent="0.2">
      <c r="A843" s="198">
        <v>836</v>
      </c>
      <c r="B843" s="65">
        <v>53</v>
      </c>
      <c r="C843">
        <v>4</v>
      </c>
      <c r="D843" s="197">
        <v>31110</v>
      </c>
      <c r="E843" s="2" t="s">
        <v>38</v>
      </c>
      <c r="F843" s="78" t="s">
        <v>0</v>
      </c>
      <c r="G843" s="2" t="s">
        <v>34</v>
      </c>
      <c r="H843" s="88">
        <v>0</v>
      </c>
      <c r="I843" s="2" t="s">
        <v>48</v>
      </c>
      <c r="K843" s="2" t="s">
        <v>82</v>
      </c>
      <c r="L843" t="s">
        <v>0</v>
      </c>
      <c r="M843" s="2" t="s">
        <v>65</v>
      </c>
      <c r="O843">
        <v>1</v>
      </c>
      <c r="P843" s="1" t="s">
        <v>1</v>
      </c>
      <c r="Q843">
        <v>8</v>
      </c>
      <c r="S843">
        <f t="shared" si="156"/>
        <v>0</v>
      </c>
      <c r="T843">
        <f t="shared" si="157"/>
        <v>0</v>
      </c>
      <c r="U843">
        <f t="shared" si="158"/>
        <v>1</v>
      </c>
    </row>
    <row r="844" spans="1:21" x14ac:dyDescent="0.2">
      <c r="A844" s="198">
        <v>837</v>
      </c>
      <c r="B844" s="65">
        <v>53</v>
      </c>
      <c r="C844">
        <v>5</v>
      </c>
      <c r="D844" s="197">
        <v>31110</v>
      </c>
      <c r="E844" s="2" t="s">
        <v>38</v>
      </c>
      <c r="F844" s="78" t="s">
        <v>0</v>
      </c>
      <c r="G844" s="2" t="s">
        <v>34</v>
      </c>
      <c r="H844" s="88"/>
      <c r="I844" s="2" t="s">
        <v>48</v>
      </c>
      <c r="K844" s="2" t="s">
        <v>83</v>
      </c>
      <c r="L844" t="s">
        <v>0</v>
      </c>
      <c r="M844" s="2" t="s">
        <v>62</v>
      </c>
      <c r="O844">
        <v>3</v>
      </c>
      <c r="P844" s="1" t="s">
        <v>1</v>
      </c>
      <c r="Q844">
        <v>3</v>
      </c>
      <c r="S844">
        <f t="shared" si="156"/>
        <v>0</v>
      </c>
      <c r="T844">
        <f t="shared" si="157"/>
        <v>1</v>
      </c>
      <c r="U844">
        <f t="shared" si="158"/>
        <v>0</v>
      </c>
    </row>
    <row r="845" spans="1:21" x14ac:dyDescent="0.2">
      <c r="A845" s="198">
        <v>838</v>
      </c>
      <c r="B845" s="65">
        <v>53</v>
      </c>
      <c r="C845">
        <v>6</v>
      </c>
      <c r="D845" s="197">
        <v>31110</v>
      </c>
      <c r="E845" s="2" t="s">
        <v>38</v>
      </c>
      <c r="F845" s="78" t="s">
        <v>0</v>
      </c>
      <c r="G845" s="2" t="s">
        <v>34</v>
      </c>
      <c r="H845" s="88">
        <v>0</v>
      </c>
      <c r="I845" s="2" t="s">
        <v>48</v>
      </c>
      <c r="K845" s="2" t="s">
        <v>85</v>
      </c>
      <c r="L845" t="s">
        <v>0</v>
      </c>
      <c r="M845" s="2" t="s">
        <v>64</v>
      </c>
      <c r="O845">
        <v>2</v>
      </c>
      <c r="P845" s="1" t="s">
        <v>1</v>
      </c>
      <c r="Q845">
        <v>3</v>
      </c>
      <c r="S845">
        <f t="shared" si="156"/>
        <v>0</v>
      </c>
      <c r="T845">
        <f t="shared" si="157"/>
        <v>0</v>
      </c>
      <c r="U845">
        <f t="shared" si="158"/>
        <v>1</v>
      </c>
    </row>
    <row r="846" spans="1:21" x14ac:dyDescent="0.2">
      <c r="A846" s="198">
        <v>839</v>
      </c>
      <c r="B846" s="65">
        <v>53</v>
      </c>
      <c r="C846">
        <v>7</v>
      </c>
      <c r="D846" s="197">
        <v>31110</v>
      </c>
      <c r="E846" s="2" t="s">
        <v>38</v>
      </c>
      <c r="F846" s="78" t="s">
        <v>0</v>
      </c>
      <c r="G846" s="2" t="s">
        <v>34</v>
      </c>
      <c r="H846" s="88">
        <v>0</v>
      </c>
      <c r="I846" s="2" t="s">
        <v>48</v>
      </c>
      <c r="K846" s="2" t="s">
        <v>82</v>
      </c>
      <c r="L846" t="s">
        <v>0</v>
      </c>
      <c r="M846" s="2" t="s">
        <v>63</v>
      </c>
      <c r="O846">
        <v>1</v>
      </c>
      <c r="P846" s="1" t="s">
        <v>1</v>
      </c>
      <c r="Q846">
        <v>5</v>
      </c>
      <c r="S846">
        <f t="shared" si="156"/>
        <v>0</v>
      </c>
      <c r="T846">
        <f t="shared" si="157"/>
        <v>0</v>
      </c>
      <c r="U846">
        <f t="shared" si="158"/>
        <v>1</v>
      </c>
    </row>
    <row r="847" spans="1:21" x14ac:dyDescent="0.2">
      <c r="A847" s="198">
        <v>840</v>
      </c>
      <c r="B847" s="65">
        <v>53</v>
      </c>
      <c r="C847">
        <v>8</v>
      </c>
      <c r="D847" s="197">
        <v>31110</v>
      </c>
      <c r="E847" s="2" t="s">
        <v>38</v>
      </c>
      <c r="F847" s="78" t="s">
        <v>0</v>
      </c>
      <c r="G847" s="2" t="s">
        <v>34</v>
      </c>
      <c r="H847" s="88">
        <v>0</v>
      </c>
      <c r="I847" s="2" t="s">
        <v>48</v>
      </c>
      <c r="K847" s="2" t="s">
        <v>111</v>
      </c>
      <c r="L847" t="s">
        <v>0</v>
      </c>
      <c r="M847" s="2" t="s">
        <v>65</v>
      </c>
      <c r="O847">
        <v>0</v>
      </c>
      <c r="P847" s="1" t="s">
        <v>1</v>
      </c>
      <c r="Q847">
        <v>9</v>
      </c>
      <c r="S847">
        <f t="shared" si="156"/>
        <v>0</v>
      </c>
      <c r="T847">
        <f t="shared" si="157"/>
        <v>0</v>
      </c>
      <c r="U847">
        <f t="shared" si="158"/>
        <v>1</v>
      </c>
    </row>
    <row r="848" spans="1:21" x14ac:dyDescent="0.2">
      <c r="A848" s="198">
        <v>841</v>
      </c>
      <c r="B848" s="65">
        <v>53</v>
      </c>
      <c r="C848">
        <v>9</v>
      </c>
      <c r="D848" s="197">
        <v>31110</v>
      </c>
      <c r="E848" s="2" t="s">
        <v>38</v>
      </c>
      <c r="F848" s="78" t="s">
        <v>0</v>
      </c>
      <c r="G848" s="2" t="s">
        <v>34</v>
      </c>
      <c r="H848" s="88"/>
      <c r="I848" s="2" t="s">
        <v>48</v>
      </c>
      <c r="K848" s="2" t="s">
        <v>82</v>
      </c>
      <c r="L848" t="s">
        <v>0</v>
      </c>
      <c r="M848" s="2" t="s">
        <v>64</v>
      </c>
      <c r="O848">
        <v>3</v>
      </c>
      <c r="P848" s="1" t="s">
        <v>1</v>
      </c>
      <c r="Q848">
        <v>2</v>
      </c>
      <c r="S848">
        <f t="shared" si="156"/>
        <v>1</v>
      </c>
      <c r="T848">
        <f t="shared" si="157"/>
        <v>0</v>
      </c>
      <c r="U848">
        <f t="shared" si="158"/>
        <v>0</v>
      </c>
    </row>
    <row r="849" spans="1:21" x14ac:dyDescent="0.2">
      <c r="A849" s="198">
        <v>842</v>
      </c>
      <c r="B849" s="65">
        <v>53</v>
      </c>
      <c r="C849">
        <v>10</v>
      </c>
      <c r="D849" s="197">
        <v>31110</v>
      </c>
      <c r="E849" s="2" t="s">
        <v>38</v>
      </c>
      <c r="F849" s="78" t="s">
        <v>0</v>
      </c>
      <c r="G849" s="2" t="s">
        <v>34</v>
      </c>
      <c r="H849" s="88"/>
      <c r="I849" s="2" t="s">
        <v>48</v>
      </c>
      <c r="K849" s="2" t="s">
        <v>85</v>
      </c>
      <c r="L849" t="s">
        <v>0</v>
      </c>
      <c r="M849" s="2" t="s">
        <v>62</v>
      </c>
      <c r="O849">
        <v>3</v>
      </c>
      <c r="P849" s="1" t="s">
        <v>1</v>
      </c>
      <c r="Q849">
        <v>3</v>
      </c>
      <c r="S849">
        <f t="shared" si="156"/>
        <v>0</v>
      </c>
      <c r="T849">
        <f t="shared" si="157"/>
        <v>1</v>
      </c>
      <c r="U849">
        <f t="shared" si="158"/>
        <v>0</v>
      </c>
    </row>
    <row r="850" spans="1:21" x14ac:dyDescent="0.2">
      <c r="A850" s="198">
        <v>843</v>
      </c>
      <c r="B850" s="65">
        <v>53</v>
      </c>
      <c r="C850">
        <v>11</v>
      </c>
      <c r="D850" s="197">
        <v>31110</v>
      </c>
      <c r="E850" s="2" t="s">
        <v>38</v>
      </c>
      <c r="F850" s="78" t="s">
        <v>0</v>
      </c>
      <c r="G850" s="2" t="s">
        <v>34</v>
      </c>
      <c r="H850" s="88"/>
      <c r="I850" s="2" t="s">
        <v>48</v>
      </c>
      <c r="K850" s="2" t="s">
        <v>83</v>
      </c>
      <c r="L850" t="s">
        <v>0</v>
      </c>
      <c r="M850" s="2" t="s">
        <v>65</v>
      </c>
      <c r="O850">
        <v>2</v>
      </c>
      <c r="P850" s="1" t="s">
        <v>1</v>
      </c>
      <c r="Q850">
        <v>1</v>
      </c>
      <c r="S850">
        <f t="shared" si="156"/>
        <v>1</v>
      </c>
      <c r="T850">
        <f t="shared" si="157"/>
        <v>0</v>
      </c>
      <c r="U850">
        <f t="shared" si="158"/>
        <v>0</v>
      </c>
    </row>
    <row r="851" spans="1:21" x14ac:dyDescent="0.2">
      <c r="A851" s="198">
        <v>844</v>
      </c>
      <c r="B851" s="65">
        <v>53</v>
      </c>
      <c r="C851">
        <v>12</v>
      </c>
      <c r="D851" s="197">
        <v>31110</v>
      </c>
      <c r="E851" s="2" t="s">
        <v>38</v>
      </c>
      <c r="F851" s="78" t="s">
        <v>0</v>
      </c>
      <c r="G851" s="2" t="s">
        <v>34</v>
      </c>
      <c r="H851" s="88">
        <v>0</v>
      </c>
      <c r="I851" s="2" t="s">
        <v>48</v>
      </c>
      <c r="K851" s="2" t="s">
        <v>111</v>
      </c>
      <c r="L851" t="s">
        <v>0</v>
      </c>
      <c r="M851" s="2" t="s">
        <v>63</v>
      </c>
      <c r="O851">
        <v>4</v>
      </c>
      <c r="P851" s="1" t="s">
        <v>1</v>
      </c>
      <c r="Q851">
        <v>11</v>
      </c>
      <c r="S851">
        <f t="shared" si="156"/>
        <v>0</v>
      </c>
      <c r="T851">
        <f t="shared" si="157"/>
        <v>0</v>
      </c>
      <c r="U851">
        <f t="shared" si="158"/>
        <v>1</v>
      </c>
    </row>
    <row r="852" spans="1:21" x14ac:dyDescent="0.2">
      <c r="A852" s="198">
        <v>845</v>
      </c>
      <c r="B852" s="65">
        <v>53</v>
      </c>
      <c r="C852">
        <v>13</v>
      </c>
      <c r="D852" s="197">
        <v>31110</v>
      </c>
      <c r="E852" s="2" t="s">
        <v>38</v>
      </c>
      <c r="F852" s="78" t="s">
        <v>0</v>
      </c>
      <c r="G852" s="2" t="s">
        <v>34</v>
      </c>
      <c r="H852" s="88">
        <v>0</v>
      </c>
      <c r="I852" s="2" t="s">
        <v>48</v>
      </c>
      <c r="K852" s="2" t="s">
        <v>111</v>
      </c>
      <c r="L852" t="s">
        <v>0</v>
      </c>
      <c r="M852" s="2" t="s">
        <v>64</v>
      </c>
      <c r="O852">
        <v>1</v>
      </c>
      <c r="P852" s="1" t="s">
        <v>1</v>
      </c>
      <c r="Q852">
        <v>7</v>
      </c>
      <c r="S852">
        <f t="shared" si="156"/>
        <v>0</v>
      </c>
      <c r="T852">
        <f t="shared" si="157"/>
        <v>0</v>
      </c>
      <c r="U852">
        <f t="shared" si="158"/>
        <v>1</v>
      </c>
    </row>
    <row r="853" spans="1:21" x14ac:dyDescent="0.2">
      <c r="A853" s="198">
        <v>846</v>
      </c>
      <c r="B853" s="65">
        <v>53</v>
      </c>
      <c r="C853">
        <v>14</v>
      </c>
      <c r="D853" s="197">
        <v>31110</v>
      </c>
      <c r="E853" s="2" t="s">
        <v>38</v>
      </c>
      <c r="F853" s="78" t="s">
        <v>0</v>
      </c>
      <c r="G853" s="2" t="s">
        <v>34</v>
      </c>
      <c r="H853" s="88">
        <v>0</v>
      </c>
      <c r="I853" s="2" t="s">
        <v>48</v>
      </c>
      <c r="K853" s="2" t="s">
        <v>82</v>
      </c>
      <c r="L853" t="s">
        <v>0</v>
      </c>
      <c r="M853" s="2" t="s">
        <v>62</v>
      </c>
      <c r="O853">
        <v>1</v>
      </c>
      <c r="P853" s="1" t="s">
        <v>1</v>
      </c>
      <c r="Q853">
        <v>10</v>
      </c>
      <c r="S853">
        <f t="shared" si="156"/>
        <v>0</v>
      </c>
      <c r="T853">
        <f t="shared" si="157"/>
        <v>0</v>
      </c>
      <c r="U853">
        <f t="shared" si="158"/>
        <v>1</v>
      </c>
    </row>
    <row r="854" spans="1:21" x14ac:dyDescent="0.2">
      <c r="A854" s="198">
        <v>847</v>
      </c>
      <c r="B854" s="65">
        <v>53</v>
      </c>
      <c r="C854">
        <v>15</v>
      </c>
      <c r="D854" s="197">
        <v>31110</v>
      </c>
      <c r="E854" s="2" t="s">
        <v>38</v>
      </c>
      <c r="F854" s="78" t="s">
        <v>0</v>
      </c>
      <c r="G854" s="2" t="s">
        <v>34</v>
      </c>
      <c r="H854" s="88"/>
      <c r="I854" s="2" t="s">
        <v>48</v>
      </c>
      <c r="K854" s="2" t="s">
        <v>85</v>
      </c>
      <c r="L854" t="s">
        <v>0</v>
      </c>
      <c r="M854" s="2" t="s">
        <v>65</v>
      </c>
      <c r="O854">
        <v>5</v>
      </c>
      <c r="P854" s="1" t="s">
        <v>1</v>
      </c>
      <c r="Q854">
        <v>4</v>
      </c>
      <c r="S854">
        <f t="shared" si="156"/>
        <v>1</v>
      </c>
      <c r="T854">
        <f t="shared" si="157"/>
        <v>0</v>
      </c>
      <c r="U854">
        <f t="shared" si="158"/>
        <v>0</v>
      </c>
    </row>
    <row r="855" spans="1:21" x14ac:dyDescent="0.2">
      <c r="A855" s="198">
        <v>848</v>
      </c>
      <c r="B855" s="65">
        <v>53</v>
      </c>
      <c r="C855">
        <v>16</v>
      </c>
      <c r="D855" s="197">
        <v>31110</v>
      </c>
      <c r="E855" s="2" t="s">
        <v>38</v>
      </c>
      <c r="F855" s="78" t="s">
        <v>0</v>
      </c>
      <c r="G855" s="2" t="s">
        <v>34</v>
      </c>
      <c r="H855" s="88">
        <v>0</v>
      </c>
      <c r="I855" s="2" t="s">
        <v>48</v>
      </c>
      <c r="K855" s="2" t="s">
        <v>83</v>
      </c>
      <c r="L855" t="s">
        <v>0</v>
      </c>
      <c r="M855" s="2" t="s">
        <v>63</v>
      </c>
      <c r="O855">
        <v>2</v>
      </c>
      <c r="P855" s="1" t="s">
        <v>1</v>
      </c>
      <c r="Q855">
        <v>4</v>
      </c>
      <c r="S855">
        <f t="shared" si="156"/>
        <v>0</v>
      </c>
      <c r="T855">
        <f t="shared" si="157"/>
        <v>0</v>
      </c>
      <c r="U855">
        <f t="shared" si="158"/>
        <v>1</v>
      </c>
    </row>
    <row r="856" spans="1:21" x14ac:dyDescent="0.2">
      <c r="A856" s="198">
        <v>849</v>
      </c>
      <c r="B856" s="65">
        <v>54</v>
      </c>
      <c r="C856">
        <v>1</v>
      </c>
      <c r="D856" s="197">
        <v>31114</v>
      </c>
      <c r="E856" s="2" t="s">
        <v>37</v>
      </c>
      <c r="F856" s="78" t="s">
        <v>0</v>
      </c>
      <c r="G856" s="2" t="s">
        <v>42</v>
      </c>
      <c r="H856" s="88">
        <v>0</v>
      </c>
      <c r="I856" s="2" t="s">
        <v>48</v>
      </c>
      <c r="K856" s="2" t="s">
        <v>132</v>
      </c>
      <c r="L856" t="s">
        <v>0</v>
      </c>
      <c r="M856" s="2" t="s">
        <v>97</v>
      </c>
      <c r="O856">
        <v>4</v>
      </c>
      <c r="P856" s="1" t="s">
        <v>1</v>
      </c>
      <c r="Q856">
        <v>6</v>
      </c>
      <c r="S856">
        <f t="shared" si="156"/>
        <v>0</v>
      </c>
      <c r="T856">
        <f t="shared" si="157"/>
        <v>0</v>
      </c>
      <c r="U856">
        <f t="shared" si="158"/>
        <v>1</v>
      </c>
    </row>
    <row r="857" spans="1:21" x14ac:dyDescent="0.2">
      <c r="A857" s="198">
        <v>850</v>
      </c>
      <c r="B857" s="65">
        <v>54</v>
      </c>
      <c r="C857">
        <v>2</v>
      </c>
      <c r="D857" s="197">
        <v>31114</v>
      </c>
      <c r="E857" s="2" t="s">
        <v>37</v>
      </c>
      <c r="F857" s="78" t="s">
        <v>0</v>
      </c>
      <c r="G857" s="2" t="s">
        <v>42</v>
      </c>
      <c r="H857" s="88"/>
      <c r="I857" s="2" t="s">
        <v>48</v>
      </c>
      <c r="K857" s="2" t="s">
        <v>74</v>
      </c>
      <c r="L857" t="s">
        <v>0</v>
      </c>
      <c r="M857" s="2" t="s">
        <v>94</v>
      </c>
      <c r="O857">
        <v>5</v>
      </c>
      <c r="P857" s="1" t="s">
        <v>1</v>
      </c>
      <c r="Q857">
        <v>3</v>
      </c>
      <c r="S857">
        <f t="shared" ref="S857:S872" si="159">IF(O857&gt;Q857,1,0)</f>
        <v>1</v>
      </c>
      <c r="T857">
        <f t="shared" ref="T857:T872" si="160">IF(ISNUMBER(Q857),IF(O857=Q857,1,0),0)</f>
        <v>0</v>
      </c>
      <c r="U857">
        <f t="shared" ref="U857:U872" si="161">IF(O857&lt;Q857,1,0)</f>
        <v>0</v>
      </c>
    </row>
    <row r="858" spans="1:21" x14ac:dyDescent="0.2">
      <c r="A858" s="198">
        <v>851</v>
      </c>
      <c r="B858" s="65">
        <v>54</v>
      </c>
      <c r="C858">
        <v>3</v>
      </c>
      <c r="D858" s="197">
        <v>31114</v>
      </c>
      <c r="E858" s="2" t="s">
        <v>37</v>
      </c>
      <c r="F858" s="78" t="s">
        <v>0</v>
      </c>
      <c r="G858" s="2" t="s">
        <v>42</v>
      </c>
      <c r="H858" s="88">
        <v>0</v>
      </c>
      <c r="I858" s="2" t="s">
        <v>48</v>
      </c>
      <c r="K858" s="2" t="s">
        <v>76</v>
      </c>
      <c r="L858" t="s">
        <v>0</v>
      </c>
      <c r="M858" s="2" t="s">
        <v>95</v>
      </c>
      <c r="O858">
        <v>3</v>
      </c>
      <c r="P858" s="1" t="s">
        <v>1</v>
      </c>
      <c r="Q858">
        <v>5</v>
      </c>
      <c r="S858">
        <f t="shared" si="159"/>
        <v>0</v>
      </c>
      <c r="T858">
        <f t="shared" si="160"/>
        <v>0</v>
      </c>
      <c r="U858">
        <f t="shared" si="161"/>
        <v>1</v>
      </c>
    </row>
    <row r="859" spans="1:21" x14ac:dyDescent="0.2">
      <c r="A859" s="198">
        <v>852</v>
      </c>
      <c r="B859" s="65">
        <v>54</v>
      </c>
      <c r="C859">
        <v>4</v>
      </c>
      <c r="D859" s="197">
        <v>31114</v>
      </c>
      <c r="E859" s="2" t="s">
        <v>37</v>
      </c>
      <c r="F859" s="78" t="s">
        <v>0</v>
      </c>
      <c r="G859" s="2" t="s">
        <v>42</v>
      </c>
      <c r="H859" s="88"/>
      <c r="I859" s="2" t="s">
        <v>48</v>
      </c>
      <c r="K859" s="2" t="s">
        <v>77</v>
      </c>
      <c r="L859" t="s">
        <v>0</v>
      </c>
      <c r="M859" s="2" t="s">
        <v>124</v>
      </c>
      <c r="O859">
        <v>5</v>
      </c>
      <c r="P859" s="1" t="s">
        <v>1</v>
      </c>
      <c r="Q859">
        <v>0</v>
      </c>
      <c r="S859">
        <f t="shared" si="159"/>
        <v>1</v>
      </c>
      <c r="T859">
        <f t="shared" si="160"/>
        <v>0</v>
      </c>
      <c r="U859">
        <f t="shared" si="161"/>
        <v>0</v>
      </c>
    </row>
    <row r="860" spans="1:21" x14ac:dyDescent="0.2">
      <c r="A860" s="198">
        <v>853</v>
      </c>
      <c r="B860" s="65">
        <v>54</v>
      </c>
      <c r="C860">
        <v>5</v>
      </c>
      <c r="D860" s="197">
        <v>31114</v>
      </c>
      <c r="E860" s="2" t="s">
        <v>37</v>
      </c>
      <c r="F860" s="78" t="s">
        <v>0</v>
      </c>
      <c r="G860" s="2" t="s">
        <v>42</v>
      </c>
      <c r="H860" s="88"/>
      <c r="I860" s="2" t="s">
        <v>48</v>
      </c>
      <c r="K860" s="2" t="s">
        <v>74</v>
      </c>
      <c r="L860" t="s">
        <v>0</v>
      </c>
      <c r="M860" s="2" t="s">
        <v>97</v>
      </c>
      <c r="O860">
        <v>5</v>
      </c>
      <c r="P860" s="1" t="s">
        <v>1</v>
      </c>
      <c r="Q860">
        <v>5</v>
      </c>
      <c r="S860">
        <f t="shared" si="159"/>
        <v>0</v>
      </c>
      <c r="T860">
        <f t="shared" si="160"/>
        <v>1</v>
      </c>
      <c r="U860">
        <f t="shared" si="161"/>
        <v>0</v>
      </c>
    </row>
    <row r="861" spans="1:21" x14ac:dyDescent="0.2">
      <c r="A861" s="198">
        <v>854</v>
      </c>
      <c r="B861" s="65">
        <v>54</v>
      </c>
      <c r="C861">
        <v>6</v>
      </c>
      <c r="D861" s="197">
        <v>31114</v>
      </c>
      <c r="E861" s="2" t="s">
        <v>37</v>
      </c>
      <c r="F861" s="78" t="s">
        <v>0</v>
      </c>
      <c r="G861" s="2" t="s">
        <v>42</v>
      </c>
      <c r="H861" s="88">
        <v>0</v>
      </c>
      <c r="I861" s="2" t="s">
        <v>48</v>
      </c>
      <c r="K861" s="2" t="s">
        <v>76</v>
      </c>
      <c r="L861" t="s">
        <v>0</v>
      </c>
      <c r="M861" s="2" t="s">
        <v>94</v>
      </c>
      <c r="O861">
        <v>3</v>
      </c>
      <c r="P861" s="1" t="s">
        <v>1</v>
      </c>
      <c r="Q861">
        <v>5</v>
      </c>
      <c r="S861">
        <f t="shared" si="159"/>
        <v>0</v>
      </c>
      <c r="T861">
        <f t="shared" si="160"/>
        <v>0</v>
      </c>
      <c r="U861">
        <f t="shared" si="161"/>
        <v>1</v>
      </c>
    </row>
    <row r="862" spans="1:21" x14ac:dyDescent="0.2">
      <c r="A862" s="198">
        <v>855</v>
      </c>
      <c r="B862" s="65">
        <v>54</v>
      </c>
      <c r="C862">
        <v>7</v>
      </c>
      <c r="D862" s="197">
        <v>31114</v>
      </c>
      <c r="E862" s="2" t="s">
        <v>37</v>
      </c>
      <c r="F862" s="78" t="s">
        <v>0</v>
      </c>
      <c r="G862" s="2" t="s">
        <v>42</v>
      </c>
      <c r="H862" s="88"/>
      <c r="I862" s="2" t="s">
        <v>48</v>
      </c>
      <c r="K862" s="2" t="s">
        <v>77</v>
      </c>
      <c r="L862" t="s">
        <v>0</v>
      </c>
      <c r="M862" s="2" t="s">
        <v>95</v>
      </c>
      <c r="O862">
        <v>5</v>
      </c>
      <c r="P862" s="1" t="s">
        <v>1</v>
      </c>
      <c r="Q862">
        <v>5</v>
      </c>
      <c r="S862">
        <f t="shared" si="159"/>
        <v>0</v>
      </c>
      <c r="T862">
        <f t="shared" si="160"/>
        <v>1</v>
      </c>
      <c r="U862">
        <f t="shared" si="161"/>
        <v>0</v>
      </c>
    </row>
    <row r="863" spans="1:21" x14ac:dyDescent="0.2">
      <c r="A863" s="198">
        <v>856</v>
      </c>
      <c r="B863" s="65">
        <v>54</v>
      </c>
      <c r="C863">
        <v>8</v>
      </c>
      <c r="D863" s="197">
        <v>31114</v>
      </c>
      <c r="E863" s="2" t="s">
        <v>37</v>
      </c>
      <c r="F863" s="78" t="s">
        <v>0</v>
      </c>
      <c r="G863" s="2" t="s">
        <v>42</v>
      </c>
      <c r="H863" s="88"/>
      <c r="I863" s="2" t="s">
        <v>48</v>
      </c>
      <c r="K863" s="2" t="s">
        <v>132</v>
      </c>
      <c r="L863" t="s">
        <v>0</v>
      </c>
      <c r="M863" s="2" t="s">
        <v>124</v>
      </c>
      <c r="O863">
        <v>5</v>
      </c>
      <c r="P863" s="1" t="s">
        <v>1</v>
      </c>
      <c r="Q863">
        <v>0</v>
      </c>
      <c r="S863">
        <f t="shared" si="159"/>
        <v>1</v>
      </c>
      <c r="T863">
        <f t="shared" si="160"/>
        <v>0</v>
      </c>
      <c r="U863">
        <f t="shared" si="161"/>
        <v>0</v>
      </c>
    </row>
    <row r="864" spans="1:21" x14ac:dyDescent="0.2">
      <c r="A864" s="198">
        <v>857</v>
      </c>
      <c r="B864" s="65">
        <v>54</v>
      </c>
      <c r="C864">
        <v>9</v>
      </c>
      <c r="D864" s="197">
        <v>31114</v>
      </c>
      <c r="E864" s="2" t="s">
        <v>37</v>
      </c>
      <c r="F864" s="78" t="s">
        <v>0</v>
      </c>
      <c r="G864" s="2" t="s">
        <v>42</v>
      </c>
      <c r="H864" s="88"/>
      <c r="I864" s="2" t="s">
        <v>48</v>
      </c>
      <c r="K864" s="2" t="s">
        <v>77</v>
      </c>
      <c r="L864" t="s">
        <v>0</v>
      </c>
      <c r="M864" s="2" t="s">
        <v>94</v>
      </c>
      <c r="O864">
        <v>7</v>
      </c>
      <c r="P864" s="1" t="s">
        <v>1</v>
      </c>
      <c r="Q864">
        <v>5</v>
      </c>
      <c r="S864">
        <f t="shared" si="159"/>
        <v>1</v>
      </c>
      <c r="T864">
        <f t="shared" si="160"/>
        <v>0</v>
      </c>
      <c r="U864">
        <f t="shared" si="161"/>
        <v>0</v>
      </c>
    </row>
    <row r="865" spans="1:21" x14ac:dyDescent="0.2">
      <c r="A865" s="198">
        <v>858</v>
      </c>
      <c r="B865" s="65">
        <v>54</v>
      </c>
      <c r="C865">
        <v>10</v>
      </c>
      <c r="D865" s="197">
        <v>31114</v>
      </c>
      <c r="E865" s="2" t="s">
        <v>37</v>
      </c>
      <c r="F865" s="78" t="s">
        <v>0</v>
      </c>
      <c r="G865" s="2" t="s">
        <v>42</v>
      </c>
      <c r="H865" s="88">
        <v>0</v>
      </c>
      <c r="I865" s="2" t="s">
        <v>48</v>
      </c>
      <c r="K865" s="2" t="s">
        <v>76</v>
      </c>
      <c r="L865" t="s">
        <v>0</v>
      </c>
      <c r="M865" s="2" t="s">
        <v>97</v>
      </c>
      <c r="O865">
        <v>1</v>
      </c>
      <c r="P865" s="1" t="s">
        <v>1</v>
      </c>
      <c r="Q865">
        <v>3</v>
      </c>
      <c r="S865">
        <f t="shared" si="159"/>
        <v>0</v>
      </c>
      <c r="T865">
        <f t="shared" si="160"/>
        <v>0</v>
      </c>
      <c r="U865">
        <f t="shared" si="161"/>
        <v>1</v>
      </c>
    </row>
    <row r="866" spans="1:21" x14ac:dyDescent="0.2">
      <c r="A866" s="198">
        <v>859</v>
      </c>
      <c r="B866" s="65">
        <v>54</v>
      </c>
      <c r="C866">
        <v>11</v>
      </c>
      <c r="D866" s="197">
        <v>31114</v>
      </c>
      <c r="E866" s="2" t="s">
        <v>37</v>
      </c>
      <c r="F866" s="78" t="s">
        <v>0</v>
      </c>
      <c r="G866" s="2" t="s">
        <v>42</v>
      </c>
      <c r="H866" s="88">
        <v>0</v>
      </c>
      <c r="I866" s="2" t="s">
        <v>48</v>
      </c>
      <c r="K866" s="2" t="s">
        <v>74</v>
      </c>
      <c r="L866" t="s">
        <v>0</v>
      </c>
      <c r="M866" s="2" t="s">
        <v>124</v>
      </c>
      <c r="O866">
        <v>7</v>
      </c>
      <c r="P866" s="1" t="s">
        <v>1</v>
      </c>
      <c r="Q866">
        <v>9</v>
      </c>
      <c r="S866">
        <f t="shared" si="159"/>
        <v>0</v>
      </c>
      <c r="T866">
        <f t="shared" si="160"/>
        <v>0</v>
      </c>
      <c r="U866">
        <f t="shared" si="161"/>
        <v>1</v>
      </c>
    </row>
    <row r="867" spans="1:21" x14ac:dyDescent="0.2">
      <c r="A867" s="198">
        <v>860</v>
      </c>
      <c r="B867" s="65">
        <v>54</v>
      </c>
      <c r="C867">
        <v>12</v>
      </c>
      <c r="D867" s="197">
        <v>31114</v>
      </c>
      <c r="E867" s="2" t="s">
        <v>37</v>
      </c>
      <c r="F867" s="78" t="s">
        <v>0</v>
      </c>
      <c r="G867" s="2" t="s">
        <v>42</v>
      </c>
      <c r="H867" s="88"/>
      <c r="I867" s="2" t="s">
        <v>48</v>
      </c>
      <c r="K867" s="2" t="s">
        <v>132</v>
      </c>
      <c r="L867" t="s">
        <v>0</v>
      </c>
      <c r="M867" s="2" t="s">
        <v>95</v>
      </c>
      <c r="O867">
        <v>3</v>
      </c>
      <c r="P867" s="1" t="s">
        <v>1</v>
      </c>
      <c r="Q867">
        <v>3</v>
      </c>
      <c r="S867">
        <f t="shared" si="159"/>
        <v>0</v>
      </c>
      <c r="T867">
        <f t="shared" si="160"/>
        <v>1</v>
      </c>
      <c r="U867">
        <f t="shared" si="161"/>
        <v>0</v>
      </c>
    </row>
    <row r="868" spans="1:21" x14ac:dyDescent="0.2">
      <c r="A868" s="198">
        <v>861</v>
      </c>
      <c r="B868" s="65">
        <v>54</v>
      </c>
      <c r="C868">
        <v>13</v>
      </c>
      <c r="D868" s="197">
        <v>31114</v>
      </c>
      <c r="E868" s="2" t="s">
        <v>37</v>
      </c>
      <c r="F868" s="78" t="s">
        <v>0</v>
      </c>
      <c r="G868" s="2" t="s">
        <v>42</v>
      </c>
      <c r="H868" s="88">
        <v>0</v>
      </c>
      <c r="I868" s="2" t="s">
        <v>48</v>
      </c>
      <c r="K868" s="2" t="s">
        <v>132</v>
      </c>
      <c r="L868" t="s">
        <v>0</v>
      </c>
      <c r="M868" s="2" t="s">
        <v>94</v>
      </c>
      <c r="O868">
        <v>6</v>
      </c>
      <c r="P868" s="1" t="s">
        <v>1</v>
      </c>
      <c r="Q868">
        <v>12</v>
      </c>
      <c r="S868">
        <f t="shared" si="159"/>
        <v>0</v>
      </c>
      <c r="T868">
        <f t="shared" si="160"/>
        <v>0</v>
      </c>
      <c r="U868">
        <f t="shared" si="161"/>
        <v>1</v>
      </c>
    </row>
    <row r="869" spans="1:21" x14ac:dyDescent="0.2">
      <c r="A869" s="198">
        <v>862</v>
      </c>
      <c r="B869" s="65">
        <v>54</v>
      </c>
      <c r="C869">
        <v>14</v>
      </c>
      <c r="D869" s="197">
        <v>31114</v>
      </c>
      <c r="E869" s="2" t="s">
        <v>37</v>
      </c>
      <c r="F869" s="78" t="s">
        <v>0</v>
      </c>
      <c r="G869" s="2" t="s">
        <v>42</v>
      </c>
      <c r="H869" s="88">
        <v>0</v>
      </c>
      <c r="I869" s="2" t="s">
        <v>48</v>
      </c>
      <c r="K869" s="2" t="s">
        <v>77</v>
      </c>
      <c r="L869" t="s">
        <v>0</v>
      </c>
      <c r="M869" s="2" t="s">
        <v>97</v>
      </c>
      <c r="O869">
        <v>5</v>
      </c>
      <c r="P869" s="1" t="s">
        <v>1</v>
      </c>
      <c r="Q869">
        <v>7</v>
      </c>
      <c r="S869">
        <f t="shared" si="159"/>
        <v>0</v>
      </c>
      <c r="T869">
        <f t="shared" si="160"/>
        <v>0</v>
      </c>
      <c r="U869">
        <f t="shared" si="161"/>
        <v>1</v>
      </c>
    </row>
    <row r="870" spans="1:21" x14ac:dyDescent="0.2">
      <c r="A870" s="198">
        <v>863</v>
      </c>
      <c r="B870" s="65">
        <v>54</v>
      </c>
      <c r="C870">
        <v>15</v>
      </c>
      <c r="D870" s="197">
        <v>31114</v>
      </c>
      <c r="E870" s="2" t="s">
        <v>37</v>
      </c>
      <c r="F870" s="78" t="s">
        <v>0</v>
      </c>
      <c r="G870" s="2" t="s">
        <v>42</v>
      </c>
      <c r="H870" s="88"/>
      <c r="I870" s="2" t="s">
        <v>48</v>
      </c>
      <c r="K870" s="2" t="s">
        <v>76</v>
      </c>
      <c r="L870" t="s">
        <v>0</v>
      </c>
      <c r="M870" s="2" t="s">
        <v>124</v>
      </c>
      <c r="O870">
        <v>8</v>
      </c>
      <c r="P870" s="1" t="s">
        <v>1</v>
      </c>
      <c r="Q870">
        <v>4</v>
      </c>
      <c r="S870">
        <f t="shared" si="159"/>
        <v>1</v>
      </c>
      <c r="T870">
        <f t="shared" si="160"/>
        <v>0</v>
      </c>
      <c r="U870">
        <f t="shared" si="161"/>
        <v>0</v>
      </c>
    </row>
    <row r="871" spans="1:21" x14ac:dyDescent="0.2">
      <c r="A871" s="198">
        <v>864</v>
      </c>
      <c r="B871" s="65">
        <v>54</v>
      </c>
      <c r="C871">
        <v>16</v>
      </c>
      <c r="D871" s="197">
        <v>31114</v>
      </c>
      <c r="E871" s="2" t="s">
        <v>37</v>
      </c>
      <c r="F871" s="78" t="s">
        <v>0</v>
      </c>
      <c r="G871" s="2" t="s">
        <v>42</v>
      </c>
      <c r="H871" s="88"/>
      <c r="I871" s="2" t="s">
        <v>48</v>
      </c>
      <c r="K871" s="2" t="s">
        <v>74</v>
      </c>
      <c r="L871" t="s">
        <v>0</v>
      </c>
      <c r="M871" s="2" t="s">
        <v>95</v>
      </c>
      <c r="O871">
        <v>7</v>
      </c>
      <c r="P871" s="1" t="s">
        <v>1</v>
      </c>
      <c r="Q871">
        <v>2</v>
      </c>
      <c r="S871">
        <f t="shared" si="159"/>
        <v>1</v>
      </c>
      <c r="T871">
        <f t="shared" si="160"/>
        <v>0</v>
      </c>
      <c r="U871">
        <f t="shared" si="161"/>
        <v>0</v>
      </c>
    </row>
    <row r="872" spans="1:21" x14ac:dyDescent="0.2">
      <c r="A872" s="198">
        <v>865</v>
      </c>
      <c r="B872" s="65">
        <v>55</v>
      </c>
      <c r="C872">
        <v>1</v>
      </c>
      <c r="D872" s="197">
        <v>31114</v>
      </c>
      <c r="E872" s="2" t="s">
        <v>36</v>
      </c>
      <c r="F872" s="78" t="s">
        <v>0</v>
      </c>
      <c r="G872" s="2" t="s">
        <v>42</v>
      </c>
      <c r="H872" s="88"/>
      <c r="I872" s="2" t="s">
        <v>48</v>
      </c>
      <c r="K872" s="2" t="s">
        <v>73</v>
      </c>
      <c r="L872" t="s">
        <v>0</v>
      </c>
      <c r="M872" s="2" t="s">
        <v>97</v>
      </c>
      <c r="O872">
        <v>4</v>
      </c>
      <c r="P872" s="1" t="s">
        <v>1</v>
      </c>
      <c r="Q872">
        <v>3</v>
      </c>
      <c r="S872">
        <f t="shared" si="159"/>
        <v>1</v>
      </c>
      <c r="T872">
        <f t="shared" si="160"/>
        <v>0</v>
      </c>
      <c r="U872">
        <f t="shared" si="161"/>
        <v>0</v>
      </c>
    </row>
    <row r="873" spans="1:21" x14ac:dyDescent="0.2">
      <c r="A873" s="198">
        <v>866</v>
      </c>
      <c r="B873" s="65">
        <v>55</v>
      </c>
      <c r="C873">
        <v>2</v>
      </c>
      <c r="D873" s="197">
        <v>31114</v>
      </c>
      <c r="E873" s="2" t="s">
        <v>36</v>
      </c>
      <c r="F873" s="78" t="s">
        <v>0</v>
      </c>
      <c r="G873" s="2" t="s">
        <v>42</v>
      </c>
      <c r="H873" s="88">
        <v>0</v>
      </c>
      <c r="I873" s="2" t="s">
        <v>48</v>
      </c>
      <c r="K873" s="2" t="s">
        <v>72</v>
      </c>
      <c r="L873" t="s">
        <v>0</v>
      </c>
      <c r="M873" s="2" t="s">
        <v>94</v>
      </c>
      <c r="O873">
        <v>3</v>
      </c>
      <c r="P873" s="1" t="s">
        <v>1</v>
      </c>
      <c r="Q873">
        <v>5</v>
      </c>
      <c r="S873">
        <f t="shared" ref="S873:S888" si="162">IF(O873&gt;Q873,1,0)</f>
        <v>0</v>
      </c>
      <c r="T873">
        <f t="shared" ref="T873:T888" si="163">IF(ISNUMBER(Q873),IF(O873=Q873,1,0),0)</f>
        <v>0</v>
      </c>
      <c r="U873">
        <f t="shared" ref="U873:U888" si="164">IF(O873&lt;Q873,1,0)</f>
        <v>1</v>
      </c>
    </row>
    <row r="874" spans="1:21" x14ac:dyDescent="0.2">
      <c r="A874" s="198">
        <v>867</v>
      </c>
      <c r="B874" s="65">
        <v>55</v>
      </c>
      <c r="C874">
        <v>3</v>
      </c>
      <c r="D874" s="197">
        <v>31114</v>
      </c>
      <c r="E874" s="2" t="s">
        <v>36</v>
      </c>
      <c r="F874" s="78" t="s">
        <v>0</v>
      </c>
      <c r="G874" s="2" t="s">
        <v>42</v>
      </c>
      <c r="H874" s="88">
        <v>0</v>
      </c>
      <c r="I874" s="2" t="s">
        <v>48</v>
      </c>
      <c r="K874" s="2" t="s">
        <v>71</v>
      </c>
      <c r="L874" t="s">
        <v>0</v>
      </c>
      <c r="M874" s="2" t="s">
        <v>95</v>
      </c>
      <c r="O874">
        <v>2</v>
      </c>
      <c r="P874" s="1" t="s">
        <v>1</v>
      </c>
      <c r="Q874">
        <v>4</v>
      </c>
      <c r="S874">
        <f t="shared" si="162"/>
        <v>0</v>
      </c>
      <c r="T874">
        <f t="shared" si="163"/>
        <v>0</v>
      </c>
      <c r="U874">
        <f t="shared" si="164"/>
        <v>1</v>
      </c>
    </row>
    <row r="875" spans="1:21" x14ac:dyDescent="0.2">
      <c r="A875" s="198">
        <v>868</v>
      </c>
      <c r="B875" s="65">
        <v>55</v>
      </c>
      <c r="C875">
        <v>4</v>
      </c>
      <c r="D875" s="197">
        <v>31114</v>
      </c>
      <c r="E875" s="2" t="s">
        <v>36</v>
      </c>
      <c r="F875" s="78" t="s">
        <v>0</v>
      </c>
      <c r="G875" s="2" t="s">
        <v>42</v>
      </c>
      <c r="H875" s="88">
        <v>0</v>
      </c>
      <c r="I875" s="2" t="s">
        <v>48</v>
      </c>
      <c r="K875" s="2" t="s">
        <v>70</v>
      </c>
      <c r="L875" t="s">
        <v>0</v>
      </c>
      <c r="M875" s="2" t="s">
        <v>124</v>
      </c>
      <c r="O875">
        <v>3</v>
      </c>
      <c r="P875" s="1" t="s">
        <v>1</v>
      </c>
      <c r="Q875">
        <v>4</v>
      </c>
      <c r="S875">
        <f t="shared" si="162"/>
        <v>0</v>
      </c>
      <c r="T875">
        <f t="shared" si="163"/>
        <v>0</v>
      </c>
      <c r="U875">
        <f t="shared" si="164"/>
        <v>1</v>
      </c>
    </row>
    <row r="876" spans="1:21" x14ac:dyDescent="0.2">
      <c r="A876" s="198">
        <v>869</v>
      </c>
      <c r="B876" s="65">
        <v>55</v>
      </c>
      <c r="C876">
        <v>5</v>
      </c>
      <c r="D876" s="197">
        <v>31114</v>
      </c>
      <c r="E876" s="2" t="s">
        <v>36</v>
      </c>
      <c r="F876" s="78" t="s">
        <v>0</v>
      </c>
      <c r="G876" s="2" t="s">
        <v>42</v>
      </c>
      <c r="H876" s="88"/>
      <c r="I876" s="2" t="s">
        <v>48</v>
      </c>
      <c r="K876" s="2" t="s">
        <v>72</v>
      </c>
      <c r="L876" t="s">
        <v>0</v>
      </c>
      <c r="M876" s="2" t="s">
        <v>97</v>
      </c>
      <c r="O876">
        <v>4</v>
      </c>
      <c r="P876" s="1" t="s">
        <v>1</v>
      </c>
      <c r="Q876">
        <v>3</v>
      </c>
      <c r="S876">
        <f t="shared" si="162"/>
        <v>1</v>
      </c>
      <c r="T876">
        <f t="shared" si="163"/>
        <v>0</v>
      </c>
      <c r="U876">
        <f t="shared" si="164"/>
        <v>0</v>
      </c>
    </row>
    <row r="877" spans="1:21" x14ac:dyDescent="0.2">
      <c r="A877" s="198">
        <v>870</v>
      </c>
      <c r="B877" s="65">
        <v>55</v>
      </c>
      <c r="C877">
        <v>6</v>
      </c>
      <c r="D877" s="197">
        <v>31114</v>
      </c>
      <c r="E877" s="2" t="s">
        <v>36</v>
      </c>
      <c r="F877" s="78" t="s">
        <v>0</v>
      </c>
      <c r="G877" s="2" t="s">
        <v>42</v>
      </c>
      <c r="H877" s="88">
        <v>0</v>
      </c>
      <c r="I877" s="2" t="s">
        <v>48</v>
      </c>
      <c r="K877" s="2" t="s">
        <v>71</v>
      </c>
      <c r="L877" t="s">
        <v>0</v>
      </c>
      <c r="M877" s="2" t="s">
        <v>94</v>
      </c>
      <c r="O877">
        <v>2</v>
      </c>
      <c r="P877" s="1" t="s">
        <v>1</v>
      </c>
      <c r="Q877">
        <v>5</v>
      </c>
      <c r="S877">
        <f t="shared" si="162"/>
        <v>0</v>
      </c>
      <c r="T877">
        <f t="shared" si="163"/>
        <v>0</v>
      </c>
      <c r="U877">
        <f t="shared" si="164"/>
        <v>1</v>
      </c>
    </row>
    <row r="878" spans="1:21" x14ac:dyDescent="0.2">
      <c r="A878" s="198">
        <v>871</v>
      </c>
      <c r="B878" s="65">
        <v>55</v>
      </c>
      <c r="C878">
        <v>7</v>
      </c>
      <c r="D878" s="197">
        <v>31114</v>
      </c>
      <c r="E878" s="2" t="s">
        <v>36</v>
      </c>
      <c r="F878" s="78" t="s">
        <v>0</v>
      </c>
      <c r="G878" s="2" t="s">
        <v>42</v>
      </c>
      <c r="H878" s="88"/>
      <c r="I878" s="2" t="s">
        <v>48</v>
      </c>
      <c r="K878" s="2" t="s">
        <v>70</v>
      </c>
      <c r="L878" t="s">
        <v>0</v>
      </c>
      <c r="M878" s="2" t="s">
        <v>95</v>
      </c>
      <c r="O878">
        <v>7</v>
      </c>
      <c r="P878" s="1" t="s">
        <v>1</v>
      </c>
      <c r="Q878">
        <v>2</v>
      </c>
      <c r="S878">
        <f t="shared" si="162"/>
        <v>1</v>
      </c>
      <c r="T878">
        <f t="shared" si="163"/>
        <v>0</v>
      </c>
      <c r="U878">
        <f t="shared" si="164"/>
        <v>0</v>
      </c>
    </row>
    <row r="879" spans="1:21" x14ac:dyDescent="0.2">
      <c r="A879" s="198">
        <v>872</v>
      </c>
      <c r="B879" s="65">
        <v>55</v>
      </c>
      <c r="C879">
        <v>8</v>
      </c>
      <c r="D879" s="197">
        <v>31114</v>
      </c>
      <c r="E879" s="2" t="s">
        <v>36</v>
      </c>
      <c r="F879" s="78" t="s">
        <v>0</v>
      </c>
      <c r="G879" s="2" t="s">
        <v>42</v>
      </c>
      <c r="H879" s="88">
        <v>0</v>
      </c>
      <c r="I879" s="2" t="s">
        <v>48</v>
      </c>
      <c r="K879" s="2" t="s">
        <v>73</v>
      </c>
      <c r="L879" t="s">
        <v>0</v>
      </c>
      <c r="M879" s="2" t="s">
        <v>124</v>
      </c>
      <c r="O879">
        <v>3</v>
      </c>
      <c r="P879" s="1" t="s">
        <v>1</v>
      </c>
      <c r="Q879">
        <v>9</v>
      </c>
      <c r="S879">
        <f t="shared" si="162"/>
        <v>0</v>
      </c>
      <c r="T879">
        <f t="shared" si="163"/>
        <v>0</v>
      </c>
      <c r="U879">
        <f t="shared" si="164"/>
        <v>1</v>
      </c>
    </row>
    <row r="880" spans="1:21" x14ac:dyDescent="0.2">
      <c r="A880" s="198">
        <v>873</v>
      </c>
      <c r="B880" s="65">
        <v>55</v>
      </c>
      <c r="C880">
        <v>9</v>
      </c>
      <c r="D880" s="197">
        <v>31114</v>
      </c>
      <c r="E880" s="2" t="s">
        <v>36</v>
      </c>
      <c r="F880" s="78" t="s">
        <v>0</v>
      </c>
      <c r="G880" s="2" t="s">
        <v>42</v>
      </c>
      <c r="H880" s="88">
        <v>0</v>
      </c>
      <c r="I880" s="2" t="s">
        <v>48</v>
      </c>
      <c r="K880" s="2" t="s">
        <v>70</v>
      </c>
      <c r="L880" t="s">
        <v>0</v>
      </c>
      <c r="M880" s="2" t="s">
        <v>94</v>
      </c>
      <c r="O880">
        <v>5</v>
      </c>
      <c r="P880" s="1" t="s">
        <v>1</v>
      </c>
      <c r="Q880">
        <v>12</v>
      </c>
      <c r="S880">
        <f t="shared" si="162"/>
        <v>0</v>
      </c>
      <c r="T880">
        <f t="shared" si="163"/>
        <v>0</v>
      </c>
      <c r="U880">
        <f t="shared" si="164"/>
        <v>1</v>
      </c>
    </row>
    <row r="881" spans="1:21" x14ac:dyDescent="0.2">
      <c r="A881" s="198">
        <v>874</v>
      </c>
      <c r="B881" s="65">
        <v>55</v>
      </c>
      <c r="C881">
        <v>10</v>
      </c>
      <c r="D881" s="197">
        <v>31114</v>
      </c>
      <c r="E881" s="2" t="s">
        <v>36</v>
      </c>
      <c r="F881" s="78" t="s">
        <v>0</v>
      </c>
      <c r="G881" s="2" t="s">
        <v>42</v>
      </c>
      <c r="H881" s="88"/>
      <c r="I881" s="2" t="s">
        <v>48</v>
      </c>
      <c r="K881" s="2" t="s">
        <v>71</v>
      </c>
      <c r="L881" t="s">
        <v>0</v>
      </c>
      <c r="M881" s="2" t="s">
        <v>97</v>
      </c>
      <c r="O881">
        <v>6</v>
      </c>
      <c r="P881" s="1" t="s">
        <v>1</v>
      </c>
      <c r="Q881">
        <v>5</v>
      </c>
      <c r="S881">
        <f t="shared" si="162"/>
        <v>1</v>
      </c>
      <c r="T881">
        <f t="shared" si="163"/>
        <v>0</v>
      </c>
      <c r="U881">
        <f t="shared" si="164"/>
        <v>0</v>
      </c>
    </row>
    <row r="882" spans="1:21" x14ac:dyDescent="0.2">
      <c r="A882" s="198">
        <v>875</v>
      </c>
      <c r="B882" s="65">
        <v>55</v>
      </c>
      <c r="C882">
        <v>11</v>
      </c>
      <c r="D882" s="197">
        <v>31114</v>
      </c>
      <c r="E882" s="2" t="s">
        <v>36</v>
      </c>
      <c r="F882" s="78" t="s">
        <v>0</v>
      </c>
      <c r="G882" s="2" t="s">
        <v>42</v>
      </c>
      <c r="H882" s="88"/>
      <c r="I882" s="2" t="s">
        <v>48</v>
      </c>
      <c r="K882" s="2" t="s">
        <v>72</v>
      </c>
      <c r="L882" t="s">
        <v>0</v>
      </c>
      <c r="M882" s="2" t="s">
        <v>124</v>
      </c>
      <c r="O882">
        <v>4</v>
      </c>
      <c r="P882" s="1" t="s">
        <v>1</v>
      </c>
      <c r="Q882">
        <v>3</v>
      </c>
      <c r="S882">
        <f t="shared" si="162"/>
        <v>1</v>
      </c>
      <c r="T882">
        <f t="shared" si="163"/>
        <v>0</v>
      </c>
      <c r="U882">
        <f t="shared" si="164"/>
        <v>0</v>
      </c>
    </row>
    <row r="883" spans="1:21" x14ac:dyDescent="0.2">
      <c r="A883" s="198">
        <v>876</v>
      </c>
      <c r="B883" s="65">
        <v>55</v>
      </c>
      <c r="C883">
        <v>12</v>
      </c>
      <c r="D883" s="197">
        <v>31114</v>
      </c>
      <c r="E883" s="2" t="s">
        <v>36</v>
      </c>
      <c r="F883" s="78" t="s">
        <v>0</v>
      </c>
      <c r="G883" s="2" t="s">
        <v>42</v>
      </c>
      <c r="H883" s="88">
        <v>0</v>
      </c>
      <c r="I883" s="2" t="s">
        <v>48</v>
      </c>
      <c r="K883" s="2" t="s">
        <v>73</v>
      </c>
      <c r="L883" t="s">
        <v>0</v>
      </c>
      <c r="M883" s="2" t="s">
        <v>95</v>
      </c>
      <c r="O883">
        <v>3</v>
      </c>
      <c r="P883" s="1" t="s">
        <v>1</v>
      </c>
      <c r="Q883">
        <v>7</v>
      </c>
      <c r="S883">
        <f t="shared" si="162"/>
        <v>0</v>
      </c>
      <c r="T883">
        <f t="shared" si="163"/>
        <v>0</v>
      </c>
      <c r="U883">
        <f t="shared" si="164"/>
        <v>1</v>
      </c>
    </row>
    <row r="884" spans="1:21" x14ac:dyDescent="0.2">
      <c r="A884" s="198">
        <v>877</v>
      </c>
      <c r="B884" s="65">
        <v>55</v>
      </c>
      <c r="C884">
        <v>13</v>
      </c>
      <c r="D884" s="197">
        <v>31114</v>
      </c>
      <c r="E884" s="2" t="s">
        <v>36</v>
      </c>
      <c r="F884" s="78" t="s">
        <v>0</v>
      </c>
      <c r="G884" s="2" t="s">
        <v>42</v>
      </c>
      <c r="H884" s="88">
        <v>0</v>
      </c>
      <c r="I884" s="2" t="s">
        <v>48</v>
      </c>
      <c r="K884" s="2" t="s">
        <v>73</v>
      </c>
      <c r="L884" t="s">
        <v>0</v>
      </c>
      <c r="M884" s="2" t="s">
        <v>94</v>
      </c>
      <c r="O884">
        <v>3</v>
      </c>
      <c r="P884" s="1" t="s">
        <v>1</v>
      </c>
      <c r="Q884">
        <v>5</v>
      </c>
      <c r="S884">
        <f t="shared" si="162"/>
        <v>0</v>
      </c>
      <c r="T884">
        <f t="shared" si="163"/>
        <v>0</v>
      </c>
      <c r="U884">
        <f t="shared" si="164"/>
        <v>1</v>
      </c>
    </row>
    <row r="885" spans="1:21" x14ac:dyDescent="0.2">
      <c r="A885" s="198">
        <v>878</v>
      </c>
      <c r="B885" s="65">
        <v>55</v>
      </c>
      <c r="C885">
        <v>14</v>
      </c>
      <c r="D885" s="197">
        <v>31114</v>
      </c>
      <c r="E885" s="2" t="s">
        <v>36</v>
      </c>
      <c r="F885" s="78" t="s">
        <v>0</v>
      </c>
      <c r="G885" s="2" t="s">
        <v>42</v>
      </c>
      <c r="H885" s="88">
        <v>0</v>
      </c>
      <c r="I885" s="2" t="s">
        <v>48</v>
      </c>
      <c r="K885" s="2" t="s">
        <v>70</v>
      </c>
      <c r="L885" t="s">
        <v>0</v>
      </c>
      <c r="M885" s="2" t="s">
        <v>97</v>
      </c>
      <c r="O885">
        <v>3</v>
      </c>
      <c r="P885" s="1" t="s">
        <v>1</v>
      </c>
      <c r="Q885">
        <v>5</v>
      </c>
      <c r="S885">
        <f t="shared" si="162"/>
        <v>0</v>
      </c>
      <c r="T885">
        <f t="shared" si="163"/>
        <v>0</v>
      </c>
      <c r="U885">
        <f t="shared" si="164"/>
        <v>1</v>
      </c>
    </row>
    <row r="886" spans="1:21" x14ac:dyDescent="0.2">
      <c r="A886" s="198">
        <v>879</v>
      </c>
      <c r="B886" s="65">
        <v>55</v>
      </c>
      <c r="C886">
        <v>15</v>
      </c>
      <c r="D886" s="197">
        <v>31114</v>
      </c>
      <c r="E886" s="2" t="s">
        <v>36</v>
      </c>
      <c r="F886" s="78" t="s">
        <v>0</v>
      </c>
      <c r="G886" s="2" t="s">
        <v>42</v>
      </c>
      <c r="H886" s="88"/>
      <c r="I886" s="2" t="s">
        <v>48</v>
      </c>
      <c r="K886" s="2" t="s">
        <v>71</v>
      </c>
      <c r="L886" t="s">
        <v>0</v>
      </c>
      <c r="M886" s="2" t="s">
        <v>124</v>
      </c>
      <c r="O886">
        <v>7</v>
      </c>
      <c r="P886" s="1" t="s">
        <v>1</v>
      </c>
      <c r="Q886">
        <v>5</v>
      </c>
      <c r="S886">
        <f t="shared" si="162"/>
        <v>1</v>
      </c>
      <c r="T886">
        <f t="shared" si="163"/>
        <v>0</v>
      </c>
      <c r="U886">
        <f t="shared" si="164"/>
        <v>0</v>
      </c>
    </row>
    <row r="887" spans="1:21" x14ac:dyDescent="0.2">
      <c r="A887" s="198">
        <v>880</v>
      </c>
      <c r="B887" s="65">
        <v>55</v>
      </c>
      <c r="C887">
        <v>16</v>
      </c>
      <c r="D887" s="197">
        <v>31114</v>
      </c>
      <c r="E887" s="2" t="s">
        <v>36</v>
      </c>
      <c r="F887" s="78" t="s">
        <v>0</v>
      </c>
      <c r="G887" s="2" t="s">
        <v>42</v>
      </c>
      <c r="H887" s="88">
        <v>0</v>
      </c>
      <c r="I887" s="2" t="s">
        <v>48</v>
      </c>
      <c r="K887" s="2" t="s">
        <v>72</v>
      </c>
      <c r="L887" t="s">
        <v>0</v>
      </c>
      <c r="M887" s="2" t="s">
        <v>95</v>
      </c>
      <c r="O887">
        <v>0</v>
      </c>
      <c r="P887" s="1" t="s">
        <v>1</v>
      </c>
      <c r="Q887">
        <v>8</v>
      </c>
      <c r="S887">
        <f t="shared" si="162"/>
        <v>0</v>
      </c>
      <c r="T887">
        <f t="shared" si="163"/>
        <v>0</v>
      </c>
      <c r="U887">
        <f t="shared" si="164"/>
        <v>1</v>
      </c>
    </row>
    <row r="888" spans="1:21" x14ac:dyDescent="0.2">
      <c r="A888" s="198">
        <v>881</v>
      </c>
      <c r="B888" s="65">
        <v>56</v>
      </c>
      <c r="C888">
        <v>1</v>
      </c>
      <c r="D888" s="197">
        <v>31117</v>
      </c>
      <c r="E888" s="2" t="s">
        <v>41</v>
      </c>
      <c r="F888" s="78" t="s">
        <v>0</v>
      </c>
      <c r="G888" s="2" t="s">
        <v>36</v>
      </c>
      <c r="H888" s="88"/>
      <c r="I888" s="2" t="s">
        <v>48</v>
      </c>
      <c r="K888" s="2" t="s">
        <v>113</v>
      </c>
      <c r="L888" t="s">
        <v>0</v>
      </c>
      <c r="M888" s="2" t="s">
        <v>72</v>
      </c>
      <c r="O888">
        <v>4</v>
      </c>
      <c r="P888" s="1" t="s">
        <v>1</v>
      </c>
      <c r="Q888">
        <v>1</v>
      </c>
      <c r="S888">
        <f t="shared" si="162"/>
        <v>1</v>
      </c>
      <c r="T888">
        <f t="shared" si="163"/>
        <v>0</v>
      </c>
      <c r="U888">
        <f t="shared" si="164"/>
        <v>0</v>
      </c>
    </row>
    <row r="889" spans="1:21" x14ac:dyDescent="0.2">
      <c r="A889" s="198">
        <v>882</v>
      </c>
      <c r="B889" s="65">
        <v>56</v>
      </c>
      <c r="C889">
        <v>2</v>
      </c>
      <c r="D889" s="197">
        <v>31117</v>
      </c>
      <c r="E889" s="2" t="s">
        <v>41</v>
      </c>
      <c r="F889" s="78" t="s">
        <v>0</v>
      </c>
      <c r="G889" s="2" t="s">
        <v>36</v>
      </c>
      <c r="H889" s="88"/>
      <c r="I889" s="2" t="s">
        <v>48</v>
      </c>
      <c r="K889" s="2" t="s">
        <v>114</v>
      </c>
      <c r="L889" t="s">
        <v>0</v>
      </c>
      <c r="M889" s="2" t="s">
        <v>71</v>
      </c>
      <c r="O889">
        <v>4</v>
      </c>
      <c r="P889" s="1" t="s">
        <v>1</v>
      </c>
      <c r="Q889">
        <v>1</v>
      </c>
      <c r="S889">
        <f t="shared" ref="S889:S904" si="165">IF(O889&gt;Q889,1,0)</f>
        <v>1</v>
      </c>
      <c r="T889">
        <f t="shared" ref="T889:T904" si="166">IF(ISNUMBER(Q889),IF(O889=Q889,1,0),0)</f>
        <v>0</v>
      </c>
      <c r="U889">
        <f t="shared" ref="U889:U904" si="167">IF(O889&lt;Q889,1,0)</f>
        <v>0</v>
      </c>
    </row>
    <row r="890" spans="1:21" x14ac:dyDescent="0.2">
      <c r="A890" s="198">
        <v>883</v>
      </c>
      <c r="B890" s="65">
        <v>56</v>
      </c>
      <c r="C890">
        <v>3</v>
      </c>
      <c r="D890" s="197">
        <v>31117</v>
      </c>
      <c r="E890" s="2" t="s">
        <v>41</v>
      </c>
      <c r="F890" s="78" t="s">
        <v>0</v>
      </c>
      <c r="G890" s="2" t="s">
        <v>36</v>
      </c>
      <c r="H890" s="88"/>
      <c r="I890" s="2" t="s">
        <v>48</v>
      </c>
      <c r="K890" s="2" t="s">
        <v>115</v>
      </c>
      <c r="L890" t="s">
        <v>0</v>
      </c>
      <c r="M890" s="2" t="s">
        <v>70</v>
      </c>
      <c r="O890">
        <v>6</v>
      </c>
      <c r="P890" s="1" t="s">
        <v>1</v>
      </c>
      <c r="Q890">
        <v>5</v>
      </c>
      <c r="S890">
        <f t="shared" si="165"/>
        <v>1</v>
      </c>
      <c r="T890">
        <f t="shared" si="166"/>
        <v>0</v>
      </c>
      <c r="U890">
        <f t="shared" si="167"/>
        <v>0</v>
      </c>
    </row>
    <row r="891" spans="1:21" x14ac:dyDescent="0.2">
      <c r="A891" s="198">
        <v>884</v>
      </c>
      <c r="B891" s="65">
        <v>56</v>
      </c>
      <c r="C891">
        <v>4</v>
      </c>
      <c r="D891" s="197">
        <v>31117</v>
      </c>
      <c r="E891" s="2" t="s">
        <v>41</v>
      </c>
      <c r="F891" s="78" t="s">
        <v>0</v>
      </c>
      <c r="G891" s="2" t="s">
        <v>36</v>
      </c>
      <c r="H891" s="88">
        <v>0</v>
      </c>
      <c r="I891" s="2" t="s">
        <v>48</v>
      </c>
      <c r="K891" s="2" t="s">
        <v>97</v>
      </c>
      <c r="L891" t="s">
        <v>0</v>
      </c>
      <c r="M891" s="2" t="s">
        <v>73</v>
      </c>
      <c r="O891">
        <v>4</v>
      </c>
      <c r="P891" s="1" t="s">
        <v>1</v>
      </c>
      <c r="Q891">
        <v>6</v>
      </c>
      <c r="S891">
        <f t="shared" si="165"/>
        <v>0</v>
      </c>
      <c r="T891">
        <f t="shared" si="166"/>
        <v>0</v>
      </c>
      <c r="U891">
        <f t="shared" si="167"/>
        <v>1</v>
      </c>
    </row>
    <row r="892" spans="1:21" x14ac:dyDescent="0.2">
      <c r="A892" s="198">
        <v>885</v>
      </c>
      <c r="B892" s="65">
        <v>56</v>
      </c>
      <c r="C892">
        <v>5</v>
      </c>
      <c r="D892" s="197">
        <v>31117</v>
      </c>
      <c r="E892" s="2" t="s">
        <v>41</v>
      </c>
      <c r="F892" s="78" t="s">
        <v>0</v>
      </c>
      <c r="G892" s="2" t="s">
        <v>36</v>
      </c>
      <c r="H892" s="88"/>
      <c r="I892" s="2" t="s">
        <v>48</v>
      </c>
      <c r="K892" s="2" t="s">
        <v>114</v>
      </c>
      <c r="L892" t="s">
        <v>0</v>
      </c>
      <c r="M892" s="2" t="s">
        <v>72</v>
      </c>
      <c r="O892">
        <v>6</v>
      </c>
      <c r="P892" s="1" t="s">
        <v>1</v>
      </c>
      <c r="Q892">
        <v>4</v>
      </c>
      <c r="S892">
        <f t="shared" si="165"/>
        <v>1</v>
      </c>
      <c r="T892">
        <f t="shared" si="166"/>
        <v>0</v>
      </c>
      <c r="U892">
        <f t="shared" si="167"/>
        <v>0</v>
      </c>
    </row>
    <row r="893" spans="1:21" x14ac:dyDescent="0.2">
      <c r="A893" s="198">
        <v>886</v>
      </c>
      <c r="B893" s="65">
        <v>56</v>
      </c>
      <c r="C893">
        <v>6</v>
      </c>
      <c r="D893" s="197">
        <v>31117</v>
      </c>
      <c r="E893" s="2" t="s">
        <v>41</v>
      </c>
      <c r="F893" s="78" t="s">
        <v>0</v>
      </c>
      <c r="G893" s="2" t="s">
        <v>36</v>
      </c>
      <c r="H893" s="88"/>
      <c r="I893" s="2" t="s">
        <v>48</v>
      </c>
      <c r="K893" s="2" t="s">
        <v>115</v>
      </c>
      <c r="L893" t="s">
        <v>0</v>
      </c>
      <c r="M893" s="2" t="s">
        <v>71</v>
      </c>
      <c r="O893">
        <v>8</v>
      </c>
      <c r="P893" s="1" t="s">
        <v>1</v>
      </c>
      <c r="Q893">
        <v>4</v>
      </c>
      <c r="S893">
        <f t="shared" si="165"/>
        <v>1</v>
      </c>
      <c r="T893">
        <f t="shared" si="166"/>
        <v>0</v>
      </c>
      <c r="U893">
        <f t="shared" si="167"/>
        <v>0</v>
      </c>
    </row>
    <row r="894" spans="1:21" x14ac:dyDescent="0.2">
      <c r="A894" s="198">
        <v>887</v>
      </c>
      <c r="B894" s="65">
        <v>56</v>
      </c>
      <c r="C894">
        <v>7</v>
      </c>
      <c r="D894" s="197">
        <v>31117</v>
      </c>
      <c r="E894" s="2" t="s">
        <v>41</v>
      </c>
      <c r="F894" s="78" t="s">
        <v>0</v>
      </c>
      <c r="G894" s="2" t="s">
        <v>36</v>
      </c>
      <c r="H894" s="88">
        <v>0</v>
      </c>
      <c r="I894" s="2" t="s">
        <v>48</v>
      </c>
      <c r="K894" s="2" t="s">
        <v>97</v>
      </c>
      <c r="L894" t="s">
        <v>0</v>
      </c>
      <c r="M894" s="2" t="s">
        <v>70</v>
      </c>
      <c r="O894">
        <v>4</v>
      </c>
      <c r="P894" s="1" t="s">
        <v>1</v>
      </c>
      <c r="Q894">
        <v>12</v>
      </c>
      <c r="S894">
        <f t="shared" si="165"/>
        <v>0</v>
      </c>
      <c r="T894">
        <f t="shared" si="166"/>
        <v>0</v>
      </c>
      <c r="U894">
        <f t="shared" si="167"/>
        <v>1</v>
      </c>
    </row>
    <row r="895" spans="1:21" x14ac:dyDescent="0.2">
      <c r="A895" s="198">
        <v>888</v>
      </c>
      <c r="B895" s="65">
        <v>56</v>
      </c>
      <c r="C895">
        <v>8</v>
      </c>
      <c r="D895" s="197">
        <v>31117</v>
      </c>
      <c r="E895" s="2" t="s">
        <v>41</v>
      </c>
      <c r="F895" s="78" t="s">
        <v>0</v>
      </c>
      <c r="G895" s="2" t="s">
        <v>36</v>
      </c>
      <c r="H895" s="88"/>
      <c r="I895" s="2" t="s">
        <v>48</v>
      </c>
      <c r="K895" s="2" t="s">
        <v>113</v>
      </c>
      <c r="L895" t="s">
        <v>0</v>
      </c>
      <c r="M895" s="2" t="s">
        <v>73</v>
      </c>
      <c r="O895">
        <v>6</v>
      </c>
      <c r="P895" s="1" t="s">
        <v>1</v>
      </c>
      <c r="Q895">
        <v>6</v>
      </c>
      <c r="S895">
        <f t="shared" si="165"/>
        <v>0</v>
      </c>
      <c r="T895">
        <f t="shared" si="166"/>
        <v>1</v>
      </c>
      <c r="U895">
        <f t="shared" si="167"/>
        <v>0</v>
      </c>
    </row>
    <row r="896" spans="1:21" x14ac:dyDescent="0.2">
      <c r="A896" s="198">
        <v>889</v>
      </c>
      <c r="B896" s="65">
        <v>56</v>
      </c>
      <c r="C896">
        <v>9</v>
      </c>
      <c r="D896" s="197">
        <v>31117</v>
      </c>
      <c r="E896" s="2" t="s">
        <v>41</v>
      </c>
      <c r="F896" s="78" t="s">
        <v>0</v>
      </c>
      <c r="G896" s="2" t="s">
        <v>36</v>
      </c>
      <c r="H896" s="88"/>
      <c r="I896" s="2" t="s">
        <v>48</v>
      </c>
      <c r="K896" s="2" t="s">
        <v>97</v>
      </c>
      <c r="L896" t="s">
        <v>0</v>
      </c>
      <c r="M896" s="2" t="s">
        <v>71</v>
      </c>
      <c r="O896">
        <v>11</v>
      </c>
      <c r="P896" s="1" t="s">
        <v>1</v>
      </c>
      <c r="Q896">
        <v>9</v>
      </c>
      <c r="S896">
        <f t="shared" si="165"/>
        <v>1</v>
      </c>
      <c r="T896">
        <f t="shared" si="166"/>
        <v>0</v>
      </c>
      <c r="U896">
        <f t="shared" si="167"/>
        <v>0</v>
      </c>
    </row>
    <row r="897" spans="1:21" x14ac:dyDescent="0.2">
      <c r="A897" s="198">
        <v>890</v>
      </c>
      <c r="B897" s="65">
        <v>56</v>
      </c>
      <c r="C897">
        <v>10</v>
      </c>
      <c r="D897" s="197">
        <v>31117</v>
      </c>
      <c r="E897" s="2" t="s">
        <v>41</v>
      </c>
      <c r="F897" s="78" t="s">
        <v>0</v>
      </c>
      <c r="G897" s="2" t="s">
        <v>36</v>
      </c>
      <c r="H897" s="88"/>
      <c r="I897" s="2" t="s">
        <v>48</v>
      </c>
      <c r="K897" s="2" t="s">
        <v>115</v>
      </c>
      <c r="L897" t="s">
        <v>0</v>
      </c>
      <c r="M897" s="2" t="s">
        <v>72</v>
      </c>
      <c r="O897">
        <v>3</v>
      </c>
      <c r="P897" s="1" t="s">
        <v>1</v>
      </c>
      <c r="Q897">
        <v>3</v>
      </c>
      <c r="S897">
        <f t="shared" si="165"/>
        <v>0</v>
      </c>
      <c r="T897">
        <f t="shared" si="166"/>
        <v>1</v>
      </c>
      <c r="U897">
        <f t="shared" si="167"/>
        <v>0</v>
      </c>
    </row>
    <row r="898" spans="1:21" x14ac:dyDescent="0.2">
      <c r="A898" s="198">
        <v>891</v>
      </c>
      <c r="B898" s="65">
        <v>56</v>
      </c>
      <c r="C898">
        <v>11</v>
      </c>
      <c r="D898" s="197">
        <v>31117</v>
      </c>
      <c r="E898" s="2" t="s">
        <v>41</v>
      </c>
      <c r="F898" s="78" t="s">
        <v>0</v>
      </c>
      <c r="G898" s="2" t="s">
        <v>36</v>
      </c>
      <c r="H898" s="88"/>
      <c r="I898" s="2" t="s">
        <v>48</v>
      </c>
      <c r="K898" s="2" t="s">
        <v>114</v>
      </c>
      <c r="L898" t="s">
        <v>0</v>
      </c>
      <c r="M898" s="2" t="s">
        <v>73</v>
      </c>
      <c r="O898">
        <v>5</v>
      </c>
      <c r="P898" s="1" t="s">
        <v>1</v>
      </c>
      <c r="Q898">
        <v>4</v>
      </c>
      <c r="S898">
        <f t="shared" si="165"/>
        <v>1</v>
      </c>
      <c r="T898">
        <f t="shared" si="166"/>
        <v>0</v>
      </c>
      <c r="U898">
        <f t="shared" si="167"/>
        <v>0</v>
      </c>
    </row>
    <row r="899" spans="1:21" x14ac:dyDescent="0.2">
      <c r="A899" s="198">
        <v>892</v>
      </c>
      <c r="B899" s="65">
        <v>56</v>
      </c>
      <c r="C899">
        <v>12</v>
      </c>
      <c r="D899" s="197">
        <v>31117</v>
      </c>
      <c r="E899" s="2" t="s">
        <v>41</v>
      </c>
      <c r="F899" s="78" t="s">
        <v>0</v>
      </c>
      <c r="G899" s="2" t="s">
        <v>36</v>
      </c>
      <c r="H899" s="88">
        <v>0</v>
      </c>
      <c r="I899" s="2" t="s">
        <v>48</v>
      </c>
      <c r="K899" s="2" t="s">
        <v>113</v>
      </c>
      <c r="L899" t="s">
        <v>0</v>
      </c>
      <c r="M899" s="2" t="s">
        <v>70</v>
      </c>
      <c r="O899">
        <v>4</v>
      </c>
      <c r="P899" s="1" t="s">
        <v>1</v>
      </c>
      <c r="Q899">
        <v>5</v>
      </c>
      <c r="S899">
        <f t="shared" si="165"/>
        <v>0</v>
      </c>
      <c r="T899">
        <f t="shared" si="166"/>
        <v>0</v>
      </c>
      <c r="U899">
        <f t="shared" si="167"/>
        <v>1</v>
      </c>
    </row>
    <row r="900" spans="1:21" x14ac:dyDescent="0.2">
      <c r="A900" s="198">
        <v>893</v>
      </c>
      <c r="B900" s="65">
        <v>56</v>
      </c>
      <c r="C900">
        <v>13</v>
      </c>
      <c r="D900" s="197">
        <v>31117</v>
      </c>
      <c r="E900" s="2" t="s">
        <v>41</v>
      </c>
      <c r="F900" s="78" t="s">
        <v>0</v>
      </c>
      <c r="G900" s="2" t="s">
        <v>36</v>
      </c>
      <c r="H900" s="88"/>
      <c r="I900" s="2" t="s">
        <v>48</v>
      </c>
      <c r="K900" s="2" t="s">
        <v>113</v>
      </c>
      <c r="L900" t="s">
        <v>0</v>
      </c>
      <c r="M900" s="2" t="s">
        <v>71</v>
      </c>
      <c r="O900">
        <v>9</v>
      </c>
      <c r="P900" s="1" t="s">
        <v>1</v>
      </c>
      <c r="Q900">
        <v>4</v>
      </c>
      <c r="S900">
        <f t="shared" si="165"/>
        <v>1</v>
      </c>
      <c r="T900">
        <f t="shared" si="166"/>
        <v>0</v>
      </c>
      <c r="U900">
        <f t="shared" si="167"/>
        <v>0</v>
      </c>
    </row>
    <row r="901" spans="1:21" x14ac:dyDescent="0.2">
      <c r="A901" s="198">
        <v>894</v>
      </c>
      <c r="B901" s="65">
        <v>56</v>
      </c>
      <c r="C901">
        <v>14</v>
      </c>
      <c r="D901" s="197">
        <v>31117</v>
      </c>
      <c r="E901" s="2" t="s">
        <v>41</v>
      </c>
      <c r="F901" s="78" t="s">
        <v>0</v>
      </c>
      <c r="G901" s="2" t="s">
        <v>36</v>
      </c>
      <c r="H901" s="88"/>
      <c r="I901" s="2" t="s">
        <v>48</v>
      </c>
      <c r="K901" s="2" t="s">
        <v>97</v>
      </c>
      <c r="L901" t="s">
        <v>0</v>
      </c>
      <c r="M901" s="2" t="s">
        <v>72</v>
      </c>
      <c r="O901">
        <v>9</v>
      </c>
      <c r="P901" s="1" t="s">
        <v>1</v>
      </c>
      <c r="Q901">
        <v>3</v>
      </c>
      <c r="S901">
        <f t="shared" si="165"/>
        <v>1</v>
      </c>
      <c r="T901">
        <f t="shared" si="166"/>
        <v>0</v>
      </c>
      <c r="U901">
        <f t="shared" si="167"/>
        <v>0</v>
      </c>
    </row>
    <row r="902" spans="1:21" x14ac:dyDescent="0.2">
      <c r="A902" s="198">
        <v>895</v>
      </c>
      <c r="B902" s="65">
        <v>56</v>
      </c>
      <c r="C902">
        <v>15</v>
      </c>
      <c r="D902" s="197">
        <v>31117</v>
      </c>
      <c r="E902" s="2" t="s">
        <v>41</v>
      </c>
      <c r="F902" s="78" t="s">
        <v>0</v>
      </c>
      <c r="G902" s="2" t="s">
        <v>36</v>
      </c>
      <c r="H902" s="88">
        <v>0</v>
      </c>
      <c r="I902" s="2" t="s">
        <v>48</v>
      </c>
      <c r="K902" s="2" t="s">
        <v>115</v>
      </c>
      <c r="L902" t="s">
        <v>0</v>
      </c>
      <c r="M902" s="2" t="s">
        <v>73</v>
      </c>
      <c r="O902">
        <v>3</v>
      </c>
      <c r="P902" s="1" t="s">
        <v>1</v>
      </c>
      <c r="Q902">
        <v>5</v>
      </c>
      <c r="S902">
        <f t="shared" si="165"/>
        <v>0</v>
      </c>
      <c r="T902">
        <f t="shared" si="166"/>
        <v>0</v>
      </c>
      <c r="U902">
        <f t="shared" si="167"/>
        <v>1</v>
      </c>
    </row>
    <row r="903" spans="1:21" x14ac:dyDescent="0.2">
      <c r="A903" s="198">
        <v>896</v>
      </c>
      <c r="B903" s="65">
        <v>56</v>
      </c>
      <c r="C903">
        <v>16</v>
      </c>
      <c r="D903" s="197">
        <v>31117</v>
      </c>
      <c r="E903" s="2" t="s">
        <v>41</v>
      </c>
      <c r="F903" s="78" t="s">
        <v>0</v>
      </c>
      <c r="G903" s="2" t="s">
        <v>36</v>
      </c>
      <c r="H903" s="88">
        <v>0</v>
      </c>
      <c r="I903" s="2" t="s">
        <v>48</v>
      </c>
      <c r="K903" s="2" t="s">
        <v>114</v>
      </c>
      <c r="L903" t="s">
        <v>0</v>
      </c>
      <c r="M903" s="2" t="s">
        <v>70</v>
      </c>
      <c r="O903">
        <v>4</v>
      </c>
      <c r="P903" s="1" t="s">
        <v>1</v>
      </c>
      <c r="Q903">
        <v>6</v>
      </c>
      <c r="S903">
        <f t="shared" si="165"/>
        <v>0</v>
      </c>
      <c r="T903">
        <f t="shared" si="166"/>
        <v>0</v>
      </c>
      <c r="U903">
        <f t="shared" si="167"/>
        <v>1</v>
      </c>
    </row>
    <row r="904" spans="1:21" x14ac:dyDescent="0.2">
      <c r="A904" s="198">
        <v>897</v>
      </c>
      <c r="B904" s="65">
        <v>57</v>
      </c>
      <c r="C904">
        <v>1</v>
      </c>
      <c r="D904" s="197">
        <v>31118</v>
      </c>
      <c r="E904" s="2" t="s">
        <v>37</v>
      </c>
      <c r="F904" s="78" t="s">
        <v>0</v>
      </c>
      <c r="G904" s="2" t="s">
        <v>44</v>
      </c>
      <c r="H904" s="88"/>
      <c r="I904" s="2" t="s">
        <v>48</v>
      </c>
      <c r="K904" s="2" t="s">
        <v>74</v>
      </c>
      <c r="L904" t="s">
        <v>0</v>
      </c>
      <c r="M904" s="2" t="s">
        <v>98</v>
      </c>
      <c r="O904">
        <v>8</v>
      </c>
      <c r="P904" s="1" t="s">
        <v>1</v>
      </c>
      <c r="Q904">
        <v>4</v>
      </c>
      <c r="S904">
        <f t="shared" si="165"/>
        <v>1</v>
      </c>
      <c r="T904">
        <f t="shared" si="166"/>
        <v>0</v>
      </c>
      <c r="U904">
        <f t="shared" si="167"/>
        <v>0</v>
      </c>
    </row>
    <row r="905" spans="1:21" x14ac:dyDescent="0.2">
      <c r="A905" s="198">
        <v>898</v>
      </c>
      <c r="B905" s="65">
        <v>57</v>
      </c>
      <c r="C905">
        <v>2</v>
      </c>
      <c r="D905" s="197">
        <v>31118</v>
      </c>
      <c r="E905" s="2" t="s">
        <v>37</v>
      </c>
      <c r="F905" s="78" t="s">
        <v>0</v>
      </c>
      <c r="G905" s="2" t="s">
        <v>44</v>
      </c>
      <c r="H905" s="88"/>
      <c r="I905" s="2" t="s">
        <v>48</v>
      </c>
      <c r="K905" s="2" t="s">
        <v>77</v>
      </c>
      <c r="L905" t="s">
        <v>0</v>
      </c>
      <c r="M905" s="2" t="s">
        <v>99</v>
      </c>
      <c r="O905">
        <v>2</v>
      </c>
      <c r="P905" s="1" t="s">
        <v>1</v>
      </c>
      <c r="Q905">
        <v>1</v>
      </c>
      <c r="S905">
        <f t="shared" ref="S905:S920" si="168">IF(O905&gt;Q905,1,0)</f>
        <v>1</v>
      </c>
      <c r="T905">
        <f t="shared" ref="T905:T920" si="169">IF(ISNUMBER(Q905),IF(O905=Q905,1,0),0)</f>
        <v>0</v>
      </c>
      <c r="U905">
        <f t="shared" ref="U905:U920" si="170">IF(O905&lt;Q905,1,0)</f>
        <v>0</v>
      </c>
    </row>
    <row r="906" spans="1:21" x14ac:dyDescent="0.2">
      <c r="A906" s="198">
        <v>899</v>
      </c>
      <c r="B906" s="65">
        <v>57</v>
      </c>
      <c r="C906">
        <v>3</v>
      </c>
      <c r="D906" s="197">
        <v>31118</v>
      </c>
      <c r="E906" s="2" t="s">
        <v>37</v>
      </c>
      <c r="F906" s="78" t="s">
        <v>0</v>
      </c>
      <c r="G906" s="2" t="s">
        <v>44</v>
      </c>
      <c r="H906" s="88">
        <v>0</v>
      </c>
      <c r="I906" s="2" t="s">
        <v>48</v>
      </c>
      <c r="K906" s="2" t="s">
        <v>131</v>
      </c>
      <c r="L906" t="s">
        <v>0</v>
      </c>
      <c r="M906" s="2" t="s">
        <v>100</v>
      </c>
      <c r="O906">
        <v>2</v>
      </c>
      <c r="P906" s="1" t="s">
        <v>1</v>
      </c>
      <c r="Q906">
        <v>4</v>
      </c>
      <c r="S906">
        <f t="shared" si="168"/>
        <v>0</v>
      </c>
      <c r="T906">
        <f t="shared" si="169"/>
        <v>0</v>
      </c>
      <c r="U906">
        <f t="shared" si="170"/>
        <v>1</v>
      </c>
    </row>
    <row r="907" spans="1:21" x14ac:dyDescent="0.2">
      <c r="A907" s="198">
        <v>900</v>
      </c>
      <c r="B907" s="65">
        <v>57</v>
      </c>
      <c r="C907">
        <v>4</v>
      </c>
      <c r="D907" s="197">
        <v>31118</v>
      </c>
      <c r="E907" s="2" t="s">
        <v>37</v>
      </c>
      <c r="F907" s="78" t="s">
        <v>0</v>
      </c>
      <c r="G907" s="2" t="s">
        <v>44</v>
      </c>
      <c r="H907" s="88">
        <v>0</v>
      </c>
      <c r="I907" s="2" t="s">
        <v>48</v>
      </c>
      <c r="K907" s="2" t="s">
        <v>76</v>
      </c>
      <c r="L907" t="s">
        <v>0</v>
      </c>
      <c r="M907" s="2" t="s">
        <v>102</v>
      </c>
      <c r="O907">
        <v>4</v>
      </c>
      <c r="P907" s="1" t="s">
        <v>1</v>
      </c>
      <c r="Q907">
        <v>8</v>
      </c>
      <c r="S907">
        <f t="shared" si="168"/>
        <v>0</v>
      </c>
      <c r="T907">
        <f t="shared" si="169"/>
        <v>0</v>
      </c>
      <c r="U907">
        <f t="shared" si="170"/>
        <v>1</v>
      </c>
    </row>
    <row r="908" spans="1:21" x14ac:dyDescent="0.2">
      <c r="A908" s="198">
        <v>901</v>
      </c>
      <c r="B908" s="65">
        <v>57</v>
      </c>
      <c r="C908">
        <v>5</v>
      </c>
      <c r="D908" s="197">
        <v>31118</v>
      </c>
      <c r="E908" s="2" t="s">
        <v>37</v>
      </c>
      <c r="F908" s="78" t="s">
        <v>0</v>
      </c>
      <c r="G908" s="2" t="s">
        <v>44</v>
      </c>
      <c r="H908" s="88">
        <v>0</v>
      </c>
      <c r="I908" s="2" t="s">
        <v>48</v>
      </c>
      <c r="K908" s="2" t="s">
        <v>77</v>
      </c>
      <c r="L908" t="s">
        <v>0</v>
      </c>
      <c r="M908" s="2" t="s">
        <v>98</v>
      </c>
      <c r="O908">
        <v>6</v>
      </c>
      <c r="P908" s="1" t="s">
        <v>1</v>
      </c>
      <c r="Q908">
        <v>8</v>
      </c>
      <c r="S908">
        <f t="shared" si="168"/>
        <v>0</v>
      </c>
      <c r="T908">
        <f t="shared" si="169"/>
        <v>0</v>
      </c>
      <c r="U908">
        <f t="shared" si="170"/>
        <v>1</v>
      </c>
    </row>
    <row r="909" spans="1:21" x14ac:dyDescent="0.2">
      <c r="A909" s="198">
        <v>902</v>
      </c>
      <c r="B909" s="65">
        <v>57</v>
      </c>
      <c r="C909">
        <v>6</v>
      </c>
      <c r="D909" s="197">
        <v>31118</v>
      </c>
      <c r="E909" s="2" t="s">
        <v>37</v>
      </c>
      <c r="F909" s="78" t="s">
        <v>0</v>
      </c>
      <c r="G909" s="2" t="s">
        <v>44</v>
      </c>
      <c r="H909" s="88">
        <v>0</v>
      </c>
      <c r="I909" s="2" t="s">
        <v>48</v>
      </c>
      <c r="K909" s="2" t="s">
        <v>131</v>
      </c>
      <c r="L909" t="s">
        <v>0</v>
      </c>
      <c r="M909" s="2" t="s">
        <v>99</v>
      </c>
      <c r="O909">
        <v>1</v>
      </c>
      <c r="P909" s="1" t="s">
        <v>1</v>
      </c>
      <c r="Q909">
        <v>7</v>
      </c>
      <c r="S909">
        <f t="shared" si="168"/>
        <v>0</v>
      </c>
      <c r="T909">
        <f t="shared" si="169"/>
        <v>0</v>
      </c>
      <c r="U909">
        <f t="shared" si="170"/>
        <v>1</v>
      </c>
    </row>
    <row r="910" spans="1:21" x14ac:dyDescent="0.2">
      <c r="A910" s="198">
        <v>903</v>
      </c>
      <c r="B910" s="65">
        <v>57</v>
      </c>
      <c r="C910">
        <v>7</v>
      </c>
      <c r="D910" s="197">
        <v>31118</v>
      </c>
      <c r="E910" s="2" t="s">
        <v>37</v>
      </c>
      <c r="F910" s="78" t="s">
        <v>0</v>
      </c>
      <c r="G910" s="2" t="s">
        <v>44</v>
      </c>
      <c r="H910" s="88"/>
      <c r="I910" s="2" t="s">
        <v>48</v>
      </c>
      <c r="K910" s="2" t="s">
        <v>76</v>
      </c>
      <c r="L910" t="s">
        <v>0</v>
      </c>
      <c r="M910" s="2" t="s">
        <v>100</v>
      </c>
      <c r="O910">
        <v>5</v>
      </c>
      <c r="P910" s="1" t="s">
        <v>1</v>
      </c>
      <c r="Q910">
        <v>2</v>
      </c>
      <c r="S910">
        <f t="shared" si="168"/>
        <v>1</v>
      </c>
      <c r="T910">
        <f t="shared" si="169"/>
        <v>0</v>
      </c>
      <c r="U910">
        <f t="shared" si="170"/>
        <v>0</v>
      </c>
    </row>
    <row r="911" spans="1:21" x14ac:dyDescent="0.2">
      <c r="A911" s="198">
        <v>904</v>
      </c>
      <c r="B911" s="65">
        <v>57</v>
      </c>
      <c r="C911">
        <v>8</v>
      </c>
      <c r="D911" s="197">
        <v>31118</v>
      </c>
      <c r="E911" s="2" t="s">
        <v>37</v>
      </c>
      <c r="F911" s="78" t="s">
        <v>0</v>
      </c>
      <c r="G911" s="2" t="s">
        <v>44</v>
      </c>
      <c r="H911" s="88"/>
      <c r="I911" s="2" t="s">
        <v>48</v>
      </c>
      <c r="K911" s="2" t="s">
        <v>74</v>
      </c>
      <c r="L911" t="s">
        <v>0</v>
      </c>
      <c r="M911" s="2" t="s">
        <v>102</v>
      </c>
      <c r="O911">
        <v>1</v>
      </c>
      <c r="P911" s="1" t="s">
        <v>1</v>
      </c>
      <c r="Q911">
        <v>0</v>
      </c>
      <c r="S911">
        <f t="shared" si="168"/>
        <v>1</v>
      </c>
      <c r="T911">
        <f t="shared" si="169"/>
        <v>0</v>
      </c>
      <c r="U911">
        <f t="shared" si="170"/>
        <v>0</v>
      </c>
    </row>
    <row r="912" spans="1:21" x14ac:dyDescent="0.2">
      <c r="A912" s="198">
        <v>905</v>
      </c>
      <c r="B912" s="65">
        <v>57</v>
      </c>
      <c r="C912">
        <v>9</v>
      </c>
      <c r="D912" s="197">
        <v>31118</v>
      </c>
      <c r="E912" s="2" t="s">
        <v>37</v>
      </c>
      <c r="F912" s="78" t="s">
        <v>0</v>
      </c>
      <c r="G912" s="2" t="s">
        <v>44</v>
      </c>
      <c r="H912" s="88"/>
      <c r="I912" s="2" t="s">
        <v>48</v>
      </c>
      <c r="K912" s="2" t="s">
        <v>76</v>
      </c>
      <c r="L912" t="s">
        <v>0</v>
      </c>
      <c r="M912" s="2" t="s">
        <v>99</v>
      </c>
      <c r="O912">
        <v>4</v>
      </c>
      <c r="P912" s="1" t="s">
        <v>1</v>
      </c>
      <c r="Q912">
        <v>4</v>
      </c>
      <c r="S912">
        <f t="shared" si="168"/>
        <v>0</v>
      </c>
      <c r="T912">
        <f t="shared" si="169"/>
        <v>1</v>
      </c>
      <c r="U912">
        <f t="shared" si="170"/>
        <v>0</v>
      </c>
    </row>
    <row r="913" spans="1:21" x14ac:dyDescent="0.2">
      <c r="A913" s="198">
        <v>906</v>
      </c>
      <c r="B913" s="65">
        <v>57</v>
      </c>
      <c r="C913">
        <v>10</v>
      </c>
      <c r="D913" s="197">
        <v>31118</v>
      </c>
      <c r="E913" s="2" t="s">
        <v>37</v>
      </c>
      <c r="F913" s="78" t="s">
        <v>0</v>
      </c>
      <c r="G913" s="2" t="s">
        <v>44</v>
      </c>
      <c r="H913" s="88">
        <v>0</v>
      </c>
      <c r="I913" s="2" t="s">
        <v>48</v>
      </c>
      <c r="K913" s="2" t="s">
        <v>131</v>
      </c>
      <c r="L913" t="s">
        <v>0</v>
      </c>
      <c r="M913" s="2" t="s">
        <v>98</v>
      </c>
      <c r="O913">
        <v>4</v>
      </c>
      <c r="P913" s="1" t="s">
        <v>1</v>
      </c>
      <c r="Q913">
        <v>7</v>
      </c>
      <c r="S913">
        <f t="shared" si="168"/>
        <v>0</v>
      </c>
      <c r="T913">
        <f t="shared" si="169"/>
        <v>0</v>
      </c>
      <c r="U913">
        <f t="shared" si="170"/>
        <v>1</v>
      </c>
    </row>
    <row r="914" spans="1:21" x14ac:dyDescent="0.2">
      <c r="A914" s="198">
        <v>907</v>
      </c>
      <c r="B914" s="65">
        <v>57</v>
      </c>
      <c r="C914">
        <v>11</v>
      </c>
      <c r="D914" s="197">
        <v>31118</v>
      </c>
      <c r="E914" s="2" t="s">
        <v>37</v>
      </c>
      <c r="F914" s="78" t="s">
        <v>0</v>
      </c>
      <c r="G914" s="2" t="s">
        <v>44</v>
      </c>
      <c r="H914" s="88">
        <v>0</v>
      </c>
      <c r="I914" s="2" t="s">
        <v>48</v>
      </c>
      <c r="K914" s="2" t="s">
        <v>77</v>
      </c>
      <c r="L914" t="s">
        <v>0</v>
      </c>
      <c r="M914" s="2" t="s">
        <v>102</v>
      </c>
      <c r="O914">
        <v>0</v>
      </c>
      <c r="P914" s="1" t="s">
        <v>1</v>
      </c>
      <c r="Q914">
        <v>4</v>
      </c>
      <c r="S914">
        <f t="shared" si="168"/>
        <v>0</v>
      </c>
      <c r="T914">
        <f t="shared" si="169"/>
        <v>0</v>
      </c>
      <c r="U914">
        <f t="shared" si="170"/>
        <v>1</v>
      </c>
    </row>
    <row r="915" spans="1:21" x14ac:dyDescent="0.2">
      <c r="A915" s="198">
        <v>908</v>
      </c>
      <c r="B915" s="65">
        <v>57</v>
      </c>
      <c r="C915">
        <v>12</v>
      </c>
      <c r="D915" s="197">
        <v>31118</v>
      </c>
      <c r="E915" s="2" t="s">
        <v>37</v>
      </c>
      <c r="F915" s="78" t="s">
        <v>0</v>
      </c>
      <c r="G915" s="2" t="s">
        <v>44</v>
      </c>
      <c r="H915" s="88"/>
      <c r="I915" s="2" t="s">
        <v>48</v>
      </c>
      <c r="K915" s="2" t="s">
        <v>74</v>
      </c>
      <c r="L915" t="s">
        <v>0</v>
      </c>
      <c r="M915" s="2" t="s">
        <v>100</v>
      </c>
      <c r="O915">
        <v>3</v>
      </c>
      <c r="P915" s="1" t="s">
        <v>1</v>
      </c>
      <c r="Q915">
        <v>3</v>
      </c>
      <c r="S915">
        <f t="shared" si="168"/>
        <v>0</v>
      </c>
      <c r="T915">
        <f t="shared" si="169"/>
        <v>1</v>
      </c>
      <c r="U915">
        <f t="shared" si="170"/>
        <v>0</v>
      </c>
    </row>
    <row r="916" spans="1:21" x14ac:dyDescent="0.2">
      <c r="A916" s="198">
        <v>909</v>
      </c>
      <c r="B916" s="65">
        <v>57</v>
      </c>
      <c r="C916">
        <v>13</v>
      </c>
      <c r="D916" s="197">
        <v>31118</v>
      </c>
      <c r="E916" s="2" t="s">
        <v>37</v>
      </c>
      <c r="F916" s="78" t="s">
        <v>0</v>
      </c>
      <c r="G916" s="2" t="s">
        <v>44</v>
      </c>
      <c r="H916" s="88"/>
      <c r="I916" s="2" t="s">
        <v>48</v>
      </c>
      <c r="K916" s="2" t="s">
        <v>74</v>
      </c>
      <c r="L916" t="s">
        <v>0</v>
      </c>
      <c r="M916" s="2" t="s">
        <v>99</v>
      </c>
      <c r="O916">
        <v>4</v>
      </c>
      <c r="P916" s="1" t="s">
        <v>1</v>
      </c>
      <c r="Q916">
        <v>4</v>
      </c>
      <c r="S916">
        <f t="shared" si="168"/>
        <v>0</v>
      </c>
      <c r="T916">
        <f t="shared" si="169"/>
        <v>1</v>
      </c>
      <c r="U916">
        <f t="shared" si="170"/>
        <v>0</v>
      </c>
    </row>
    <row r="917" spans="1:21" x14ac:dyDescent="0.2">
      <c r="A917" s="198">
        <v>910</v>
      </c>
      <c r="B917" s="65">
        <v>57</v>
      </c>
      <c r="C917">
        <v>14</v>
      </c>
      <c r="D917" s="197">
        <v>31118</v>
      </c>
      <c r="E917" s="2" t="s">
        <v>37</v>
      </c>
      <c r="F917" s="78" t="s">
        <v>0</v>
      </c>
      <c r="G917" s="2" t="s">
        <v>44</v>
      </c>
      <c r="H917" s="88"/>
      <c r="I917" s="2" t="s">
        <v>48</v>
      </c>
      <c r="K917" s="2" t="s">
        <v>76</v>
      </c>
      <c r="L917" t="s">
        <v>0</v>
      </c>
      <c r="M917" s="2" t="s">
        <v>98</v>
      </c>
      <c r="O917">
        <v>11</v>
      </c>
      <c r="P917" s="1" t="s">
        <v>1</v>
      </c>
      <c r="Q917">
        <v>8</v>
      </c>
      <c r="S917">
        <f t="shared" si="168"/>
        <v>1</v>
      </c>
      <c r="T917">
        <f t="shared" si="169"/>
        <v>0</v>
      </c>
      <c r="U917">
        <f t="shared" si="170"/>
        <v>0</v>
      </c>
    </row>
    <row r="918" spans="1:21" x14ac:dyDescent="0.2">
      <c r="A918" s="198">
        <v>911</v>
      </c>
      <c r="B918" s="65">
        <v>57</v>
      </c>
      <c r="C918">
        <v>15</v>
      </c>
      <c r="D918" s="197">
        <v>31118</v>
      </c>
      <c r="E918" s="2" t="s">
        <v>37</v>
      </c>
      <c r="F918" s="78" t="s">
        <v>0</v>
      </c>
      <c r="G918" s="2" t="s">
        <v>44</v>
      </c>
      <c r="H918" s="88">
        <v>0</v>
      </c>
      <c r="I918" s="2" t="s">
        <v>48</v>
      </c>
      <c r="K918" s="2" t="s">
        <v>131</v>
      </c>
      <c r="L918" t="s">
        <v>0</v>
      </c>
      <c r="M918" s="2" t="s">
        <v>102</v>
      </c>
      <c r="O918">
        <v>1</v>
      </c>
      <c r="P918" s="1" t="s">
        <v>1</v>
      </c>
      <c r="Q918">
        <v>7</v>
      </c>
      <c r="S918">
        <f t="shared" si="168"/>
        <v>0</v>
      </c>
      <c r="T918">
        <f t="shared" si="169"/>
        <v>0</v>
      </c>
      <c r="U918">
        <f t="shared" si="170"/>
        <v>1</v>
      </c>
    </row>
    <row r="919" spans="1:21" x14ac:dyDescent="0.2">
      <c r="A919" s="198">
        <v>912</v>
      </c>
      <c r="B919" s="65">
        <v>57</v>
      </c>
      <c r="C919">
        <v>16</v>
      </c>
      <c r="D919" s="197">
        <v>31118</v>
      </c>
      <c r="E919" s="2" t="s">
        <v>37</v>
      </c>
      <c r="F919" s="78" t="s">
        <v>0</v>
      </c>
      <c r="G919" s="2" t="s">
        <v>44</v>
      </c>
      <c r="H919" s="88"/>
      <c r="I919" s="2" t="s">
        <v>48</v>
      </c>
      <c r="K919" s="2" t="s">
        <v>77</v>
      </c>
      <c r="L919" t="s">
        <v>0</v>
      </c>
      <c r="M919" s="2" t="s">
        <v>100</v>
      </c>
      <c r="O919">
        <v>7</v>
      </c>
      <c r="P919" s="1" t="s">
        <v>1</v>
      </c>
      <c r="Q919">
        <v>7</v>
      </c>
      <c r="S919">
        <f t="shared" si="168"/>
        <v>0</v>
      </c>
      <c r="T919">
        <f t="shared" si="169"/>
        <v>1</v>
      </c>
      <c r="U919">
        <f t="shared" si="170"/>
        <v>0</v>
      </c>
    </row>
    <row r="920" spans="1:21" x14ac:dyDescent="0.2">
      <c r="A920" s="198">
        <v>913</v>
      </c>
      <c r="B920" s="65">
        <v>58</v>
      </c>
      <c r="C920">
        <v>1</v>
      </c>
      <c r="D920" s="197">
        <v>31119</v>
      </c>
      <c r="E920" s="2" t="s">
        <v>41</v>
      </c>
      <c r="F920" s="78" t="s">
        <v>0</v>
      </c>
      <c r="G920" s="2" t="s">
        <v>38</v>
      </c>
      <c r="H920" s="88"/>
      <c r="I920" s="2" t="s">
        <v>48</v>
      </c>
      <c r="K920" s="2" t="s">
        <v>115</v>
      </c>
      <c r="L920" t="s">
        <v>0</v>
      </c>
      <c r="M920" s="2" t="s">
        <v>82</v>
      </c>
      <c r="O920">
        <v>4</v>
      </c>
      <c r="P920" s="1" t="s">
        <v>1</v>
      </c>
      <c r="Q920">
        <v>2</v>
      </c>
      <c r="S920">
        <f t="shared" si="168"/>
        <v>1</v>
      </c>
      <c r="T920">
        <f t="shared" si="169"/>
        <v>0</v>
      </c>
      <c r="U920">
        <f t="shared" si="170"/>
        <v>0</v>
      </c>
    </row>
    <row r="921" spans="1:21" x14ac:dyDescent="0.2">
      <c r="A921" s="198">
        <v>914</v>
      </c>
      <c r="B921" s="65">
        <v>58</v>
      </c>
      <c r="C921">
        <v>2</v>
      </c>
      <c r="D921" s="197">
        <v>31119</v>
      </c>
      <c r="E921" s="2" t="s">
        <v>41</v>
      </c>
      <c r="F921" s="78" t="s">
        <v>0</v>
      </c>
      <c r="G921" s="2" t="s">
        <v>38</v>
      </c>
      <c r="H921" s="88"/>
      <c r="I921" s="2" t="s">
        <v>48</v>
      </c>
      <c r="K921" s="2" t="s">
        <v>113</v>
      </c>
      <c r="L921" t="s">
        <v>0</v>
      </c>
      <c r="M921" s="2" t="s">
        <v>83</v>
      </c>
      <c r="O921">
        <v>6</v>
      </c>
      <c r="P921" s="1" t="s">
        <v>1</v>
      </c>
      <c r="Q921">
        <v>5</v>
      </c>
      <c r="S921">
        <f t="shared" ref="S921:S936" si="171">IF(O921&gt;Q921,1,0)</f>
        <v>1</v>
      </c>
      <c r="T921">
        <f t="shared" ref="T921:T936" si="172">IF(ISNUMBER(Q921),IF(O921=Q921,1,0),0)</f>
        <v>0</v>
      </c>
      <c r="U921">
        <f t="shared" ref="U921:U936" si="173">IF(O921&lt;Q921,1,0)</f>
        <v>0</v>
      </c>
    </row>
    <row r="922" spans="1:21" x14ac:dyDescent="0.2">
      <c r="A922" s="198">
        <v>915</v>
      </c>
      <c r="B922" s="65">
        <v>58</v>
      </c>
      <c r="C922">
        <v>3</v>
      </c>
      <c r="D922" s="197">
        <v>31119</v>
      </c>
      <c r="E922" s="2" t="s">
        <v>41</v>
      </c>
      <c r="F922" s="78" t="s">
        <v>0</v>
      </c>
      <c r="G922" s="2" t="s">
        <v>38</v>
      </c>
      <c r="H922" s="88"/>
      <c r="I922" s="2" t="s">
        <v>48</v>
      </c>
      <c r="K922" s="2" t="s">
        <v>114</v>
      </c>
      <c r="L922" t="s">
        <v>0</v>
      </c>
      <c r="M922" s="2" t="s">
        <v>84</v>
      </c>
      <c r="O922">
        <v>6</v>
      </c>
      <c r="P922" s="1" t="s">
        <v>1</v>
      </c>
      <c r="Q922">
        <v>3</v>
      </c>
      <c r="S922">
        <f t="shared" si="171"/>
        <v>1</v>
      </c>
      <c r="T922">
        <f t="shared" si="172"/>
        <v>0</v>
      </c>
      <c r="U922">
        <f t="shared" si="173"/>
        <v>0</v>
      </c>
    </row>
    <row r="923" spans="1:21" x14ac:dyDescent="0.2">
      <c r="A923" s="198">
        <v>916</v>
      </c>
      <c r="B923" s="65">
        <v>58</v>
      </c>
      <c r="C923">
        <v>4</v>
      </c>
      <c r="D923" s="197">
        <v>31119</v>
      </c>
      <c r="E923" s="2" t="s">
        <v>41</v>
      </c>
      <c r="F923" s="78" t="s">
        <v>0</v>
      </c>
      <c r="G923" s="2" t="s">
        <v>38</v>
      </c>
      <c r="H923" s="88">
        <v>0</v>
      </c>
      <c r="I923" s="2" t="s">
        <v>48</v>
      </c>
      <c r="K923" s="2" t="s">
        <v>119</v>
      </c>
      <c r="L923" t="s">
        <v>0</v>
      </c>
      <c r="M923" s="2" t="s">
        <v>85</v>
      </c>
      <c r="O923">
        <v>0</v>
      </c>
      <c r="P923" s="1" t="s">
        <v>1</v>
      </c>
      <c r="Q923">
        <v>5</v>
      </c>
      <c r="S923">
        <f t="shared" si="171"/>
        <v>0</v>
      </c>
      <c r="T923">
        <f t="shared" si="172"/>
        <v>0</v>
      </c>
      <c r="U923">
        <f t="shared" si="173"/>
        <v>1</v>
      </c>
    </row>
    <row r="924" spans="1:21" x14ac:dyDescent="0.2">
      <c r="A924" s="198">
        <v>917</v>
      </c>
      <c r="B924" s="65">
        <v>58</v>
      </c>
      <c r="C924">
        <v>5</v>
      </c>
      <c r="D924" s="197">
        <v>31119</v>
      </c>
      <c r="E924" s="2" t="s">
        <v>41</v>
      </c>
      <c r="F924" s="78" t="s">
        <v>0</v>
      </c>
      <c r="G924" s="2" t="s">
        <v>38</v>
      </c>
      <c r="H924" s="88">
        <v>0</v>
      </c>
      <c r="I924" s="2" t="s">
        <v>48</v>
      </c>
      <c r="K924" s="2" t="s">
        <v>113</v>
      </c>
      <c r="L924" t="s">
        <v>0</v>
      </c>
      <c r="M924" s="2" t="s">
        <v>82</v>
      </c>
      <c r="O924">
        <v>6</v>
      </c>
      <c r="P924" s="1" t="s">
        <v>1</v>
      </c>
      <c r="Q924">
        <v>7</v>
      </c>
      <c r="S924">
        <f t="shared" si="171"/>
        <v>0</v>
      </c>
      <c r="T924">
        <f t="shared" si="172"/>
        <v>0</v>
      </c>
      <c r="U924">
        <f t="shared" si="173"/>
        <v>1</v>
      </c>
    </row>
    <row r="925" spans="1:21" x14ac:dyDescent="0.2">
      <c r="A925" s="198">
        <v>918</v>
      </c>
      <c r="B925" s="65">
        <v>58</v>
      </c>
      <c r="C925">
        <v>6</v>
      </c>
      <c r="D925" s="197">
        <v>31119</v>
      </c>
      <c r="E925" s="2" t="s">
        <v>41</v>
      </c>
      <c r="F925" s="78" t="s">
        <v>0</v>
      </c>
      <c r="G925" s="2" t="s">
        <v>38</v>
      </c>
      <c r="H925" s="88"/>
      <c r="I925" s="2" t="s">
        <v>48</v>
      </c>
      <c r="K925" s="2" t="s">
        <v>114</v>
      </c>
      <c r="L925" t="s">
        <v>0</v>
      </c>
      <c r="M925" s="2" t="s">
        <v>83</v>
      </c>
      <c r="O925">
        <v>7</v>
      </c>
      <c r="P925" s="1" t="s">
        <v>1</v>
      </c>
      <c r="Q925">
        <v>3</v>
      </c>
      <c r="S925">
        <f t="shared" si="171"/>
        <v>1</v>
      </c>
      <c r="T925">
        <f t="shared" si="172"/>
        <v>0</v>
      </c>
      <c r="U925">
        <f t="shared" si="173"/>
        <v>0</v>
      </c>
    </row>
    <row r="926" spans="1:21" x14ac:dyDescent="0.2">
      <c r="A926" s="198">
        <v>919</v>
      </c>
      <c r="B926" s="65">
        <v>58</v>
      </c>
      <c r="C926">
        <v>7</v>
      </c>
      <c r="D926" s="197">
        <v>31119</v>
      </c>
      <c r="E926" s="2" t="s">
        <v>41</v>
      </c>
      <c r="F926" s="78" t="s">
        <v>0</v>
      </c>
      <c r="G926" s="2" t="s">
        <v>38</v>
      </c>
      <c r="H926" s="88">
        <v>0</v>
      </c>
      <c r="I926" s="2" t="s">
        <v>48</v>
      </c>
      <c r="K926" s="2" t="s">
        <v>119</v>
      </c>
      <c r="L926" t="s">
        <v>0</v>
      </c>
      <c r="M926" s="2" t="s">
        <v>84</v>
      </c>
      <c r="O926">
        <v>0</v>
      </c>
      <c r="P926" s="1" t="s">
        <v>1</v>
      </c>
      <c r="Q926">
        <v>5</v>
      </c>
      <c r="S926">
        <f t="shared" si="171"/>
        <v>0</v>
      </c>
      <c r="T926">
        <f t="shared" si="172"/>
        <v>0</v>
      </c>
      <c r="U926">
        <f t="shared" si="173"/>
        <v>1</v>
      </c>
    </row>
    <row r="927" spans="1:21" x14ac:dyDescent="0.2">
      <c r="A927" s="198">
        <v>920</v>
      </c>
      <c r="B927" s="65">
        <v>58</v>
      </c>
      <c r="C927">
        <v>8</v>
      </c>
      <c r="D927" s="197">
        <v>31119</v>
      </c>
      <c r="E927" s="2" t="s">
        <v>41</v>
      </c>
      <c r="F927" s="78" t="s">
        <v>0</v>
      </c>
      <c r="G927" s="2" t="s">
        <v>38</v>
      </c>
      <c r="H927" s="88"/>
      <c r="I927" s="2" t="s">
        <v>48</v>
      </c>
      <c r="K927" s="2" t="s">
        <v>115</v>
      </c>
      <c r="L927" t="s">
        <v>0</v>
      </c>
      <c r="M927" s="2" t="s">
        <v>85</v>
      </c>
      <c r="O927">
        <v>6</v>
      </c>
      <c r="P927" s="1" t="s">
        <v>1</v>
      </c>
      <c r="Q927">
        <v>3</v>
      </c>
      <c r="S927">
        <f t="shared" si="171"/>
        <v>1</v>
      </c>
      <c r="T927">
        <f t="shared" si="172"/>
        <v>0</v>
      </c>
      <c r="U927">
        <f t="shared" si="173"/>
        <v>0</v>
      </c>
    </row>
    <row r="928" spans="1:21" x14ac:dyDescent="0.2">
      <c r="A928" s="198">
        <v>921</v>
      </c>
      <c r="B928" s="65">
        <v>58</v>
      </c>
      <c r="C928">
        <v>9</v>
      </c>
      <c r="D928" s="197">
        <v>31119</v>
      </c>
      <c r="E928" s="2" t="s">
        <v>41</v>
      </c>
      <c r="F928" s="78" t="s">
        <v>0</v>
      </c>
      <c r="G928" s="2" t="s">
        <v>38</v>
      </c>
      <c r="H928" s="88">
        <v>0</v>
      </c>
      <c r="I928" s="2" t="s">
        <v>48</v>
      </c>
      <c r="K928" s="2" t="s">
        <v>119</v>
      </c>
      <c r="L928" t="s">
        <v>0</v>
      </c>
      <c r="M928" s="2" t="s">
        <v>83</v>
      </c>
      <c r="O928">
        <v>0</v>
      </c>
      <c r="P928" s="1" t="s">
        <v>1</v>
      </c>
      <c r="Q928">
        <v>5</v>
      </c>
      <c r="S928">
        <f t="shared" si="171"/>
        <v>0</v>
      </c>
      <c r="T928">
        <f t="shared" si="172"/>
        <v>0</v>
      </c>
      <c r="U928">
        <f t="shared" si="173"/>
        <v>1</v>
      </c>
    </row>
    <row r="929" spans="1:21" x14ac:dyDescent="0.2">
      <c r="A929" s="198">
        <v>922</v>
      </c>
      <c r="B929" s="65">
        <v>58</v>
      </c>
      <c r="C929">
        <v>10</v>
      </c>
      <c r="D929" s="197">
        <v>31119</v>
      </c>
      <c r="E929" s="2" t="s">
        <v>41</v>
      </c>
      <c r="F929" s="78" t="s">
        <v>0</v>
      </c>
      <c r="G929" s="2" t="s">
        <v>38</v>
      </c>
      <c r="H929" s="88"/>
      <c r="I929" s="2" t="s">
        <v>48</v>
      </c>
      <c r="K929" s="2" t="s">
        <v>114</v>
      </c>
      <c r="L929" t="s">
        <v>0</v>
      </c>
      <c r="M929" s="2" t="s">
        <v>82</v>
      </c>
      <c r="O929">
        <v>4</v>
      </c>
      <c r="P929" s="1" t="s">
        <v>1</v>
      </c>
      <c r="Q929">
        <v>1</v>
      </c>
      <c r="S929">
        <f t="shared" si="171"/>
        <v>1</v>
      </c>
      <c r="T929">
        <f t="shared" si="172"/>
        <v>0</v>
      </c>
      <c r="U929">
        <f t="shared" si="173"/>
        <v>0</v>
      </c>
    </row>
    <row r="930" spans="1:21" x14ac:dyDescent="0.2">
      <c r="A930" s="198">
        <v>923</v>
      </c>
      <c r="B930" s="65">
        <v>58</v>
      </c>
      <c r="C930">
        <v>11</v>
      </c>
      <c r="D930" s="197">
        <v>31119</v>
      </c>
      <c r="E930" s="2" t="s">
        <v>41</v>
      </c>
      <c r="F930" s="78" t="s">
        <v>0</v>
      </c>
      <c r="G930" s="2" t="s">
        <v>38</v>
      </c>
      <c r="H930" s="88"/>
      <c r="I930" s="2" t="s">
        <v>48</v>
      </c>
      <c r="K930" s="2" t="s">
        <v>113</v>
      </c>
      <c r="L930" t="s">
        <v>0</v>
      </c>
      <c r="M930" s="2" t="s">
        <v>85</v>
      </c>
      <c r="O930">
        <v>4</v>
      </c>
      <c r="P930" s="1" t="s">
        <v>1</v>
      </c>
      <c r="Q930">
        <v>3</v>
      </c>
      <c r="S930">
        <f t="shared" si="171"/>
        <v>1</v>
      </c>
      <c r="T930">
        <f t="shared" si="172"/>
        <v>0</v>
      </c>
      <c r="U930">
        <f t="shared" si="173"/>
        <v>0</v>
      </c>
    </row>
    <row r="931" spans="1:21" x14ac:dyDescent="0.2">
      <c r="A931" s="198">
        <v>924</v>
      </c>
      <c r="B931" s="65">
        <v>58</v>
      </c>
      <c r="C931">
        <v>12</v>
      </c>
      <c r="D931" s="197">
        <v>31119</v>
      </c>
      <c r="E931" s="2" t="s">
        <v>41</v>
      </c>
      <c r="F931" s="78" t="s">
        <v>0</v>
      </c>
      <c r="G931" s="2" t="s">
        <v>38</v>
      </c>
      <c r="H931" s="88"/>
      <c r="I931" s="2" t="s">
        <v>48</v>
      </c>
      <c r="K931" s="2" t="s">
        <v>115</v>
      </c>
      <c r="L931" t="s">
        <v>0</v>
      </c>
      <c r="M931" s="2" t="s">
        <v>84</v>
      </c>
      <c r="O931">
        <v>6</v>
      </c>
      <c r="P931" s="1" t="s">
        <v>1</v>
      </c>
      <c r="Q931">
        <v>5</v>
      </c>
      <c r="S931">
        <f t="shared" si="171"/>
        <v>1</v>
      </c>
      <c r="T931">
        <f t="shared" si="172"/>
        <v>0</v>
      </c>
      <c r="U931">
        <f t="shared" si="173"/>
        <v>0</v>
      </c>
    </row>
    <row r="932" spans="1:21" x14ac:dyDescent="0.2">
      <c r="A932" s="198">
        <v>925</v>
      </c>
      <c r="B932" s="65">
        <v>58</v>
      </c>
      <c r="C932">
        <v>13</v>
      </c>
      <c r="D932" s="197">
        <v>31119</v>
      </c>
      <c r="E932" s="2" t="s">
        <v>41</v>
      </c>
      <c r="F932" s="78" t="s">
        <v>0</v>
      </c>
      <c r="G932" s="2" t="s">
        <v>38</v>
      </c>
      <c r="H932" s="88"/>
      <c r="I932" s="2" t="s">
        <v>48</v>
      </c>
      <c r="K932" s="2" t="s">
        <v>115</v>
      </c>
      <c r="L932" t="s">
        <v>0</v>
      </c>
      <c r="M932" s="2" t="s">
        <v>83</v>
      </c>
      <c r="O932">
        <v>5</v>
      </c>
      <c r="P932" s="1" t="s">
        <v>1</v>
      </c>
      <c r="Q932">
        <v>4</v>
      </c>
      <c r="S932">
        <f t="shared" si="171"/>
        <v>1</v>
      </c>
      <c r="T932">
        <f t="shared" si="172"/>
        <v>0</v>
      </c>
      <c r="U932">
        <f t="shared" si="173"/>
        <v>0</v>
      </c>
    </row>
    <row r="933" spans="1:21" x14ac:dyDescent="0.2">
      <c r="A933" s="198">
        <v>926</v>
      </c>
      <c r="B933" s="65">
        <v>58</v>
      </c>
      <c r="C933">
        <v>14</v>
      </c>
      <c r="D933" s="197">
        <v>31119</v>
      </c>
      <c r="E933" s="2" t="s">
        <v>41</v>
      </c>
      <c r="F933" s="78" t="s">
        <v>0</v>
      </c>
      <c r="G933" s="2" t="s">
        <v>38</v>
      </c>
      <c r="H933" s="88">
        <v>0</v>
      </c>
      <c r="I933" s="2" t="s">
        <v>48</v>
      </c>
      <c r="K933" s="2" t="s">
        <v>119</v>
      </c>
      <c r="L933" t="s">
        <v>0</v>
      </c>
      <c r="M933" s="2" t="s">
        <v>82</v>
      </c>
      <c r="O933">
        <v>0</v>
      </c>
      <c r="P933" s="1" t="s">
        <v>1</v>
      </c>
      <c r="Q933">
        <v>5</v>
      </c>
      <c r="S933">
        <f t="shared" si="171"/>
        <v>0</v>
      </c>
      <c r="T933">
        <f t="shared" si="172"/>
        <v>0</v>
      </c>
      <c r="U933">
        <f t="shared" si="173"/>
        <v>1</v>
      </c>
    </row>
    <row r="934" spans="1:21" x14ac:dyDescent="0.2">
      <c r="A934" s="198">
        <v>927</v>
      </c>
      <c r="B934" s="65">
        <v>58</v>
      </c>
      <c r="C934">
        <v>15</v>
      </c>
      <c r="D934" s="197">
        <v>31119</v>
      </c>
      <c r="E934" s="2" t="s">
        <v>41</v>
      </c>
      <c r="F934" s="78" t="s">
        <v>0</v>
      </c>
      <c r="G934" s="2" t="s">
        <v>38</v>
      </c>
      <c r="H934" s="88"/>
      <c r="I934" s="2" t="s">
        <v>48</v>
      </c>
      <c r="K934" s="2" t="s">
        <v>114</v>
      </c>
      <c r="L934" t="s">
        <v>0</v>
      </c>
      <c r="M934" s="2" t="s">
        <v>85</v>
      </c>
      <c r="O934">
        <v>3</v>
      </c>
      <c r="P934" s="1" t="s">
        <v>1</v>
      </c>
      <c r="Q934">
        <v>3</v>
      </c>
      <c r="S934">
        <f t="shared" si="171"/>
        <v>0</v>
      </c>
      <c r="T934">
        <f t="shared" si="172"/>
        <v>1</v>
      </c>
      <c r="U934">
        <f t="shared" si="173"/>
        <v>0</v>
      </c>
    </row>
    <row r="935" spans="1:21" x14ac:dyDescent="0.2">
      <c r="A935" s="198">
        <v>928</v>
      </c>
      <c r="B935" s="65">
        <v>58</v>
      </c>
      <c r="C935">
        <v>16</v>
      </c>
      <c r="D935" s="197">
        <v>31119</v>
      </c>
      <c r="E935" s="2" t="s">
        <v>41</v>
      </c>
      <c r="F935" s="78" t="s">
        <v>0</v>
      </c>
      <c r="G935" s="2" t="s">
        <v>38</v>
      </c>
      <c r="H935" s="88"/>
      <c r="I935" s="2" t="s">
        <v>48</v>
      </c>
      <c r="K935" s="2" t="s">
        <v>113</v>
      </c>
      <c r="L935" t="s">
        <v>0</v>
      </c>
      <c r="M935" s="2" t="s">
        <v>84</v>
      </c>
      <c r="O935">
        <v>7</v>
      </c>
      <c r="P935" s="1" t="s">
        <v>1</v>
      </c>
      <c r="Q935">
        <v>3</v>
      </c>
      <c r="S935">
        <f t="shared" si="171"/>
        <v>1</v>
      </c>
      <c r="T935">
        <f t="shared" si="172"/>
        <v>0</v>
      </c>
      <c r="U935">
        <f t="shared" si="173"/>
        <v>0</v>
      </c>
    </row>
    <row r="936" spans="1:21" x14ac:dyDescent="0.2">
      <c r="A936" s="198">
        <v>929</v>
      </c>
      <c r="B936" s="65">
        <v>59</v>
      </c>
      <c r="C936">
        <v>1</v>
      </c>
      <c r="D936" s="197">
        <v>31139</v>
      </c>
      <c r="E936" s="2" t="s">
        <v>44</v>
      </c>
      <c r="F936" s="78" t="s">
        <v>0</v>
      </c>
      <c r="G936" s="2" t="s">
        <v>40</v>
      </c>
      <c r="H936" s="88">
        <v>0</v>
      </c>
      <c r="I936" s="2" t="s">
        <v>48</v>
      </c>
      <c r="K936" s="2" t="s">
        <v>98</v>
      </c>
      <c r="L936" t="s">
        <v>0</v>
      </c>
      <c r="M936" s="2" t="s">
        <v>126</v>
      </c>
      <c r="O936">
        <v>3</v>
      </c>
      <c r="P936" s="1" t="s">
        <v>1</v>
      </c>
      <c r="Q936">
        <v>8</v>
      </c>
      <c r="S936">
        <f t="shared" si="171"/>
        <v>0</v>
      </c>
      <c r="T936">
        <f t="shared" si="172"/>
        <v>0</v>
      </c>
      <c r="U936">
        <f t="shared" si="173"/>
        <v>1</v>
      </c>
    </row>
    <row r="937" spans="1:21" x14ac:dyDescent="0.2">
      <c r="A937" s="198">
        <v>930</v>
      </c>
      <c r="B937" s="65">
        <v>59</v>
      </c>
      <c r="C937">
        <v>2</v>
      </c>
      <c r="D937" s="197">
        <v>31139</v>
      </c>
      <c r="E937" s="2" t="s">
        <v>44</v>
      </c>
      <c r="F937" s="78" t="s">
        <v>0</v>
      </c>
      <c r="G937" s="2" t="s">
        <v>40</v>
      </c>
      <c r="H937" s="88"/>
      <c r="I937" s="2" t="s">
        <v>48</v>
      </c>
      <c r="K937" s="2" t="s">
        <v>100</v>
      </c>
      <c r="L937" t="s">
        <v>0</v>
      </c>
      <c r="M937" s="2" t="s">
        <v>91</v>
      </c>
      <c r="O937">
        <v>4</v>
      </c>
      <c r="P937" s="1" t="s">
        <v>1</v>
      </c>
      <c r="Q937">
        <v>4</v>
      </c>
      <c r="S937">
        <f t="shared" ref="S937:S952" si="174">IF(O937&gt;Q937,1,0)</f>
        <v>0</v>
      </c>
      <c r="T937">
        <f t="shared" ref="T937:T952" si="175">IF(ISNUMBER(Q937),IF(O937=Q937,1,0),0)</f>
        <v>1</v>
      </c>
      <c r="U937">
        <f t="shared" ref="U937:U952" si="176">IF(O937&lt;Q937,1,0)</f>
        <v>0</v>
      </c>
    </row>
    <row r="938" spans="1:21" x14ac:dyDescent="0.2">
      <c r="A938" s="198">
        <v>931</v>
      </c>
      <c r="B938" s="65">
        <v>59</v>
      </c>
      <c r="C938">
        <v>3</v>
      </c>
      <c r="D938" s="197">
        <v>31139</v>
      </c>
      <c r="E938" s="2" t="s">
        <v>44</v>
      </c>
      <c r="F938" s="78" t="s">
        <v>0</v>
      </c>
      <c r="G938" s="2" t="s">
        <v>40</v>
      </c>
      <c r="H938" s="88">
        <v>0</v>
      </c>
      <c r="I938" s="2" t="s">
        <v>48</v>
      </c>
      <c r="K938" s="2" t="s">
        <v>99</v>
      </c>
      <c r="L938" t="s">
        <v>0</v>
      </c>
      <c r="M938" s="2" t="s">
        <v>92</v>
      </c>
      <c r="O938">
        <v>4</v>
      </c>
      <c r="P938" s="1" t="s">
        <v>1</v>
      </c>
      <c r="Q938">
        <v>8</v>
      </c>
      <c r="S938">
        <f t="shared" si="174"/>
        <v>0</v>
      </c>
      <c r="T938">
        <f t="shared" si="175"/>
        <v>0</v>
      </c>
      <c r="U938">
        <f t="shared" si="176"/>
        <v>1</v>
      </c>
    </row>
    <row r="939" spans="1:21" x14ac:dyDescent="0.2">
      <c r="A939" s="198">
        <v>932</v>
      </c>
      <c r="B939" s="65">
        <v>59</v>
      </c>
      <c r="C939">
        <v>4</v>
      </c>
      <c r="D939" s="197">
        <v>31139</v>
      </c>
      <c r="E939" s="2" t="s">
        <v>44</v>
      </c>
      <c r="F939" s="78" t="s">
        <v>0</v>
      </c>
      <c r="G939" s="2" t="s">
        <v>40</v>
      </c>
      <c r="H939" s="88">
        <v>0</v>
      </c>
      <c r="I939" s="2" t="s">
        <v>48</v>
      </c>
      <c r="K939" s="2" t="s">
        <v>106</v>
      </c>
      <c r="L939" t="s">
        <v>0</v>
      </c>
      <c r="M939" s="2" t="s">
        <v>93</v>
      </c>
      <c r="O939">
        <v>2</v>
      </c>
      <c r="P939" s="1" t="s">
        <v>1</v>
      </c>
      <c r="Q939">
        <v>4</v>
      </c>
      <c r="S939">
        <f t="shared" si="174"/>
        <v>0</v>
      </c>
      <c r="T939">
        <f t="shared" si="175"/>
        <v>0</v>
      </c>
      <c r="U939">
        <f t="shared" si="176"/>
        <v>1</v>
      </c>
    </row>
    <row r="940" spans="1:21" x14ac:dyDescent="0.2">
      <c r="A940" s="198">
        <v>933</v>
      </c>
      <c r="B940" s="65">
        <v>59</v>
      </c>
      <c r="C940">
        <v>5</v>
      </c>
      <c r="D940" s="197">
        <v>31139</v>
      </c>
      <c r="E940" s="2" t="s">
        <v>44</v>
      </c>
      <c r="F940" s="78" t="s">
        <v>0</v>
      </c>
      <c r="G940" s="2" t="s">
        <v>40</v>
      </c>
      <c r="H940" s="88"/>
      <c r="I940" s="2" t="s">
        <v>48</v>
      </c>
      <c r="K940" s="2" t="s">
        <v>100</v>
      </c>
      <c r="L940" t="s">
        <v>0</v>
      </c>
      <c r="M940" s="2" t="s">
        <v>126</v>
      </c>
      <c r="O940">
        <v>7</v>
      </c>
      <c r="P940" s="1" t="s">
        <v>1</v>
      </c>
      <c r="Q940">
        <v>2</v>
      </c>
      <c r="S940">
        <f t="shared" si="174"/>
        <v>1</v>
      </c>
      <c r="T940">
        <f t="shared" si="175"/>
        <v>0</v>
      </c>
      <c r="U940">
        <f t="shared" si="176"/>
        <v>0</v>
      </c>
    </row>
    <row r="941" spans="1:21" x14ac:dyDescent="0.2">
      <c r="A941" s="198">
        <v>934</v>
      </c>
      <c r="B941" s="65">
        <v>59</v>
      </c>
      <c r="C941">
        <v>6</v>
      </c>
      <c r="D941" s="197">
        <v>31139</v>
      </c>
      <c r="E941" s="2" t="s">
        <v>44</v>
      </c>
      <c r="F941" s="78" t="s">
        <v>0</v>
      </c>
      <c r="G941" s="2" t="s">
        <v>40</v>
      </c>
      <c r="H941" s="88"/>
      <c r="I941" s="2" t="s">
        <v>48</v>
      </c>
      <c r="K941" s="2" t="s">
        <v>99</v>
      </c>
      <c r="L941" t="s">
        <v>0</v>
      </c>
      <c r="M941" s="2" t="s">
        <v>91</v>
      </c>
      <c r="O941">
        <v>7</v>
      </c>
      <c r="P941" s="1" t="s">
        <v>1</v>
      </c>
      <c r="Q941">
        <v>4</v>
      </c>
      <c r="S941">
        <f t="shared" si="174"/>
        <v>1</v>
      </c>
      <c r="T941">
        <f t="shared" si="175"/>
        <v>0</v>
      </c>
      <c r="U941">
        <f t="shared" si="176"/>
        <v>0</v>
      </c>
    </row>
    <row r="942" spans="1:21" x14ac:dyDescent="0.2">
      <c r="A942" s="198">
        <v>935</v>
      </c>
      <c r="B942" s="65">
        <v>59</v>
      </c>
      <c r="C942">
        <v>7</v>
      </c>
      <c r="D942" s="197">
        <v>31139</v>
      </c>
      <c r="E942" s="2" t="s">
        <v>44</v>
      </c>
      <c r="F942" s="78" t="s">
        <v>0</v>
      </c>
      <c r="G942" s="2" t="s">
        <v>40</v>
      </c>
      <c r="H942" s="88"/>
      <c r="I942" s="2" t="s">
        <v>48</v>
      </c>
      <c r="K942" s="2" t="s">
        <v>106</v>
      </c>
      <c r="L942" t="s">
        <v>0</v>
      </c>
      <c r="M942" s="2" t="s">
        <v>92</v>
      </c>
      <c r="O942">
        <v>10</v>
      </c>
      <c r="P942" s="1" t="s">
        <v>1</v>
      </c>
      <c r="Q942">
        <v>4</v>
      </c>
      <c r="S942">
        <f t="shared" si="174"/>
        <v>1</v>
      </c>
      <c r="T942">
        <f t="shared" si="175"/>
        <v>0</v>
      </c>
      <c r="U942">
        <f t="shared" si="176"/>
        <v>0</v>
      </c>
    </row>
    <row r="943" spans="1:21" x14ac:dyDescent="0.2">
      <c r="A943" s="198">
        <v>936</v>
      </c>
      <c r="B943" s="65">
        <v>59</v>
      </c>
      <c r="C943">
        <v>8</v>
      </c>
      <c r="D943" s="197">
        <v>31139</v>
      </c>
      <c r="E943" s="2" t="s">
        <v>44</v>
      </c>
      <c r="F943" s="78" t="s">
        <v>0</v>
      </c>
      <c r="G943" s="2" t="s">
        <v>40</v>
      </c>
      <c r="H943" s="88">
        <v>0</v>
      </c>
      <c r="I943" s="2" t="s">
        <v>48</v>
      </c>
      <c r="K943" s="2" t="s">
        <v>98</v>
      </c>
      <c r="L943" t="s">
        <v>0</v>
      </c>
      <c r="M943" s="2" t="s">
        <v>93</v>
      </c>
      <c r="O943">
        <v>2</v>
      </c>
      <c r="P943" s="1" t="s">
        <v>1</v>
      </c>
      <c r="Q943">
        <v>4</v>
      </c>
      <c r="S943">
        <f t="shared" si="174"/>
        <v>0</v>
      </c>
      <c r="T943">
        <f t="shared" si="175"/>
        <v>0</v>
      </c>
      <c r="U943">
        <f t="shared" si="176"/>
        <v>1</v>
      </c>
    </row>
    <row r="944" spans="1:21" x14ac:dyDescent="0.2">
      <c r="A944" s="198">
        <v>937</v>
      </c>
      <c r="B944" s="65">
        <v>59</v>
      </c>
      <c r="C944">
        <v>9</v>
      </c>
      <c r="D944" s="197">
        <v>31139</v>
      </c>
      <c r="E944" s="2" t="s">
        <v>44</v>
      </c>
      <c r="F944" s="78" t="s">
        <v>0</v>
      </c>
      <c r="G944" s="2" t="s">
        <v>40</v>
      </c>
      <c r="H944" s="88"/>
      <c r="I944" s="2" t="s">
        <v>48</v>
      </c>
      <c r="K944" s="2" t="s">
        <v>106</v>
      </c>
      <c r="L944" t="s">
        <v>0</v>
      </c>
      <c r="M944" s="2" t="s">
        <v>91</v>
      </c>
      <c r="O944">
        <v>7</v>
      </c>
      <c r="P944" s="1" t="s">
        <v>1</v>
      </c>
      <c r="Q944">
        <v>2</v>
      </c>
      <c r="S944">
        <f t="shared" si="174"/>
        <v>1</v>
      </c>
      <c r="T944">
        <f t="shared" si="175"/>
        <v>0</v>
      </c>
      <c r="U944">
        <f t="shared" si="176"/>
        <v>0</v>
      </c>
    </row>
    <row r="945" spans="1:21" x14ac:dyDescent="0.2">
      <c r="A945" s="198">
        <v>938</v>
      </c>
      <c r="B945" s="65">
        <v>59</v>
      </c>
      <c r="C945">
        <v>10</v>
      </c>
      <c r="D945" s="197">
        <v>31139</v>
      </c>
      <c r="E945" s="2" t="s">
        <v>44</v>
      </c>
      <c r="F945" s="78" t="s">
        <v>0</v>
      </c>
      <c r="G945" s="2" t="s">
        <v>40</v>
      </c>
      <c r="H945" s="88">
        <v>0</v>
      </c>
      <c r="I945" s="2" t="s">
        <v>48</v>
      </c>
      <c r="K945" s="2" t="s">
        <v>99</v>
      </c>
      <c r="L945" t="s">
        <v>0</v>
      </c>
      <c r="M945" s="2" t="s">
        <v>126</v>
      </c>
      <c r="O945">
        <v>3</v>
      </c>
      <c r="P945" s="1" t="s">
        <v>1</v>
      </c>
      <c r="Q945">
        <v>5</v>
      </c>
      <c r="S945">
        <f t="shared" si="174"/>
        <v>0</v>
      </c>
      <c r="T945">
        <f t="shared" si="175"/>
        <v>0</v>
      </c>
      <c r="U945">
        <f t="shared" si="176"/>
        <v>1</v>
      </c>
    </row>
    <row r="946" spans="1:21" x14ac:dyDescent="0.2">
      <c r="A946" s="198">
        <v>939</v>
      </c>
      <c r="B946" s="65">
        <v>59</v>
      </c>
      <c r="C946">
        <v>11</v>
      </c>
      <c r="D946" s="197">
        <v>31139</v>
      </c>
      <c r="E946" s="2" t="s">
        <v>44</v>
      </c>
      <c r="F946" s="78" t="s">
        <v>0</v>
      </c>
      <c r="G946" s="2" t="s">
        <v>40</v>
      </c>
      <c r="H946" s="88">
        <v>0</v>
      </c>
      <c r="I946" s="2" t="s">
        <v>48</v>
      </c>
      <c r="K946" s="2" t="s">
        <v>100</v>
      </c>
      <c r="L946" t="s">
        <v>0</v>
      </c>
      <c r="M946" s="2" t="s">
        <v>93</v>
      </c>
      <c r="O946">
        <v>2</v>
      </c>
      <c r="P946" s="1" t="s">
        <v>1</v>
      </c>
      <c r="Q946">
        <v>8</v>
      </c>
      <c r="S946">
        <f t="shared" si="174"/>
        <v>0</v>
      </c>
      <c r="T946">
        <f t="shared" si="175"/>
        <v>0</v>
      </c>
      <c r="U946">
        <f t="shared" si="176"/>
        <v>1</v>
      </c>
    </row>
    <row r="947" spans="1:21" x14ac:dyDescent="0.2">
      <c r="A947" s="198">
        <v>940</v>
      </c>
      <c r="B947" s="65">
        <v>59</v>
      </c>
      <c r="C947">
        <v>12</v>
      </c>
      <c r="D947" s="197">
        <v>31139</v>
      </c>
      <c r="E947" s="2" t="s">
        <v>44</v>
      </c>
      <c r="F947" s="78" t="s">
        <v>0</v>
      </c>
      <c r="G947" s="2" t="s">
        <v>40</v>
      </c>
      <c r="H947" s="88"/>
      <c r="I947" s="2" t="s">
        <v>48</v>
      </c>
      <c r="K947" s="2" t="s">
        <v>98</v>
      </c>
      <c r="L947" t="s">
        <v>0</v>
      </c>
      <c r="M947" s="2" t="s">
        <v>92</v>
      </c>
      <c r="O947">
        <v>10</v>
      </c>
      <c r="P947" s="1" t="s">
        <v>1</v>
      </c>
      <c r="Q947">
        <v>4</v>
      </c>
      <c r="S947">
        <f t="shared" si="174"/>
        <v>1</v>
      </c>
      <c r="T947">
        <f t="shared" si="175"/>
        <v>0</v>
      </c>
      <c r="U947">
        <f t="shared" si="176"/>
        <v>0</v>
      </c>
    </row>
    <row r="948" spans="1:21" x14ac:dyDescent="0.2">
      <c r="A948" s="198">
        <v>941</v>
      </c>
      <c r="B948" s="65">
        <v>59</v>
      </c>
      <c r="C948">
        <v>13</v>
      </c>
      <c r="D948" s="197">
        <v>31139</v>
      </c>
      <c r="E948" s="2" t="s">
        <v>44</v>
      </c>
      <c r="F948" s="78" t="s">
        <v>0</v>
      </c>
      <c r="G948" s="2" t="s">
        <v>40</v>
      </c>
      <c r="H948" s="88"/>
      <c r="I948" s="2" t="s">
        <v>48</v>
      </c>
      <c r="K948" s="2" t="s">
        <v>98</v>
      </c>
      <c r="L948" t="s">
        <v>0</v>
      </c>
      <c r="M948" s="2" t="s">
        <v>91</v>
      </c>
      <c r="O948">
        <v>5</v>
      </c>
      <c r="P948" s="1" t="s">
        <v>1</v>
      </c>
      <c r="Q948">
        <v>4</v>
      </c>
      <c r="S948">
        <f t="shared" si="174"/>
        <v>1</v>
      </c>
      <c r="T948">
        <f t="shared" si="175"/>
        <v>0</v>
      </c>
      <c r="U948">
        <f t="shared" si="176"/>
        <v>0</v>
      </c>
    </row>
    <row r="949" spans="1:21" x14ac:dyDescent="0.2">
      <c r="A949" s="198">
        <v>942</v>
      </c>
      <c r="B949" s="65">
        <v>59</v>
      </c>
      <c r="C949">
        <v>14</v>
      </c>
      <c r="D949" s="197">
        <v>31139</v>
      </c>
      <c r="E949" s="2" t="s">
        <v>44</v>
      </c>
      <c r="F949" s="78" t="s">
        <v>0</v>
      </c>
      <c r="G949" s="2" t="s">
        <v>40</v>
      </c>
      <c r="H949" s="88">
        <v>0</v>
      </c>
      <c r="I949" s="2" t="s">
        <v>48</v>
      </c>
      <c r="K949" s="2" t="s">
        <v>106</v>
      </c>
      <c r="L949" t="s">
        <v>0</v>
      </c>
      <c r="M949" s="2" t="s">
        <v>126</v>
      </c>
      <c r="O949">
        <v>2</v>
      </c>
      <c r="P949" s="1" t="s">
        <v>1</v>
      </c>
      <c r="Q949">
        <v>5</v>
      </c>
      <c r="S949">
        <f t="shared" si="174"/>
        <v>0</v>
      </c>
      <c r="T949">
        <f t="shared" si="175"/>
        <v>0</v>
      </c>
      <c r="U949">
        <f t="shared" si="176"/>
        <v>1</v>
      </c>
    </row>
    <row r="950" spans="1:21" x14ac:dyDescent="0.2">
      <c r="A950" s="198">
        <v>943</v>
      </c>
      <c r="B950" s="65">
        <v>59</v>
      </c>
      <c r="C950">
        <v>15</v>
      </c>
      <c r="D950" s="197">
        <v>31139</v>
      </c>
      <c r="E950" s="2" t="s">
        <v>44</v>
      </c>
      <c r="F950" s="78" t="s">
        <v>0</v>
      </c>
      <c r="G950" s="2" t="s">
        <v>40</v>
      </c>
      <c r="H950" s="88">
        <v>0</v>
      </c>
      <c r="I950" s="2" t="s">
        <v>48</v>
      </c>
      <c r="K950" s="2" t="s">
        <v>99</v>
      </c>
      <c r="L950" t="s">
        <v>0</v>
      </c>
      <c r="M950" s="2" t="s">
        <v>93</v>
      </c>
      <c r="O950">
        <v>3</v>
      </c>
      <c r="P950" s="1" t="s">
        <v>1</v>
      </c>
      <c r="Q950">
        <v>5</v>
      </c>
      <c r="S950">
        <f t="shared" si="174"/>
        <v>0</v>
      </c>
      <c r="T950">
        <f t="shared" si="175"/>
        <v>0</v>
      </c>
      <c r="U950">
        <f t="shared" si="176"/>
        <v>1</v>
      </c>
    </row>
    <row r="951" spans="1:21" x14ac:dyDescent="0.2">
      <c r="A951" s="198">
        <v>944</v>
      </c>
      <c r="B951" s="65">
        <v>59</v>
      </c>
      <c r="C951">
        <v>16</v>
      </c>
      <c r="D951" s="197">
        <v>31139</v>
      </c>
      <c r="E951" s="2" t="s">
        <v>44</v>
      </c>
      <c r="F951" s="78" t="s">
        <v>0</v>
      </c>
      <c r="G951" s="2" t="s">
        <v>40</v>
      </c>
      <c r="H951" s="88"/>
      <c r="I951" s="2" t="s">
        <v>48</v>
      </c>
      <c r="K951" s="2" t="s">
        <v>100</v>
      </c>
      <c r="L951" t="s">
        <v>0</v>
      </c>
      <c r="M951" s="2" t="s">
        <v>92</v>
      </c>
      <c r="O951">
        <v>6</v>
      </c>
      <c r="P951" s="1" t="s">
        <v>1</v>
      </c>
      <c r="Q951">
        <v>3</v>
      </c>
      <c r="S951">
        <f t="shared" si="174"/>
        <v>1</v>
      </c>
      <c r="T951">
        <f t="shared" si="175"/>
        <v>0</v>
      </c>
      <c r="U951">
        <f t="shared" si="176"/>
        <v>0</v>
      </c>
    </row>
    <row r="952" spans="1:21" x14ac:dyDescent="0.2">
      <c r="A952" s="198">
        <v>945</v>
      </c>
      <c r="B952" s="65">
        <v>60</v>
      </c>
      <c r="C952">
        <v>1</v>
      </c>
      <c r="D952" s="197">
        <v>31147</v>
      </c>
      <c r="E952" s="2" t="s">
        <v>43</v>
      </c>
      <c r="F952" s="78" t="s">
        <v>0</v>
      </c>
      <c r="G952" s="2" t="s">
        <v>38</v>
      </c>
      <c r="H952" s="88">
        <v>0</v>
      </c>
      <c r="I952" s="2" t="s">
        <v>48</v>
      </c>
      <c r="K952" s="2" t="s">
        <v>106</v>
      </c>
      <c r="L952" t="s">
        <v>0</v>
      </c>
      <c r="M952" s="2" t="s">
        <v>82</v>
      </c>
      <c r="O952">
        <v>3</v>
      </c>
      <c r="P952" s="1" t="s">
        <v>1</v>
      </c>
      <c r="Q952">
        <v>5</v>
      </c>
      <c r="S952">
        <f t="shared" si="174"/>
        <v>0</v>
      </c>
      <c r="T952">
        <f t="shared" si="175"/>
        <v>0</v>
      </c>
      <c r="U952">
        <f t="shared" si="176"/>
        <v>1</v>
      </c>
    </row>
    <row r="953" spans="1:21" x14ac:dyDescent="0.2">
      <c r="A953" s="198">
        <v>946</v>
      </c>
      <c r="B953" s="65">
        <v>60</v>
      </c>
      <c r="C953">
        <v>2</v>
      </c>
      <c r="D953" s="197">
        <v>31147</v>
      </c>
      <c r="E953" s="2" t="s">
        <v>43</v>
      </c>
      <c r="F953" s="78" t="s">
        <v>0</v>
      </c>
      <c r="G953" s="2" t="s">
        <v>38</v>
      </c>
      <c r="H953" s="88"/>
      <c r="I953" s="2" t="s">
        <v>48</v>
      </c>
      <c r="K953" s="2" t="s">
        <v>116</v>
      </c>
      <c r="L953" t="s">
        <v>0</v>
      </c>
      <c r="M953" s="2" t="s">
        <v>83</v>
      </c>
      <c r="O953">
        <v>5</v>
      </c>
      <c r="P953" s="1" t="s">
        <v>1</v>
      </c>
      <c r="Q953">
        <v>1</v>
      </c>
      <c r="S953">
        <f t="shared" ref="S953:S968" si="177">IF(O953&gt;Q953,1,0)</f>
        <v>1</v>
      </c>
      <c r="T953">
        <f t="shared" ref="T953:T968" si="178">IF(ISNUMBER(Q953),IF(O953=Q953,1,0),0)</f>
        <v>0</v>
      </c>
      <c r="U953">
        <f t="shared" ref="U953:U968" si="179">IF(O953&lt;Q953,1,0)</f>
        <v>0</v>
      </c>
    </row>
    <row r="954" spans="1:21" x14ac:dyDescent="0.2">
      <c r="A954" s="198">
        <v>947</v>
      </c>
      <c r="B954" s="65">
        <v>60</v>
      </c>
      <c r="C954">
        <v>3</v>
      </c>
      <c r="D954" s="197">
        <v>31147</v>
      </c>
      <c r="E954" s="2" t="s">
        <v>43</v>
      </c>
      <c r="F954" s="78" t="s">
        <v>0</v>
      </c>
      <c r="G954" s="2" t="s">
        <v>38</v>
      </c>
      <c r="H954" s="88">
        <v>0</v>
      </c>
      <c r="I954" s="2" t="s">
        <v>48</v>
      </c>
      <c r="K954" s="2" t="s">
        <v>129</v>
      </c>
      <c r="L954" t="s">
        <v>0</v>
      </c>
      <c r="M954" s="2" t="s">
        <v>84</v>
      </c>
      <c r="O954">
        <v>1</v>
      </c>
      <c r="P954" s="1" t="s">
        <v>1</v>
      </c>
      <c r="Q954">
        <v>2</v>
      </c>
      <c r="S954">
        <f t="shared" si="177"/>
        <v>0</v>
      </c>
      <c r="T954">
        <f t="shared" si="178"/>
        <v>0</v>
      </c>
      <c r="U954">
        <f t="shared" si="179"/>
        <v>1</v>
      </c>
    </row>
    <row r="955" spans="1:21" x14ac:dyDescent="0.2">
      <c r="A955" s="198">
        <v>948</v>
      </c>
      <c r="B955" s="65">
        <v>60</v>
      </c>
      <c r="C955">
        <v>4</v>
      </c>
      <c r="D955" s="197">
        <v>31147</v>
      </c>
      <c r="E955" s="2" t="s">
        <v>43</v>
      </c>
      <c r="F955" s="78" t="s">
        <v>0</v>
      </c>
      <c r="G955" s="2" t="s">
        <v>38</v>
      </c>
      <c r="H955" s="88">
        <v>0</v>
      </c>
      <c r="I955" s="2" t="s">
        <v>48</v>
      </c>
      <c r="K955" s="2" t="s">
        <v>120</v>
      </c>
      <c r="L955" t="s">
        <v>0</v>
      </c>
      <c r="M955" s="2" t="s">
        <v>85</v>
      </c>
      <c r="O955">
        <v>5</v>
      </c>
      <c r="P955" s="1" t="s">
        <v>1</v>
      </c>
      <c r="Q955">
        <v>6</v>
      </c>
      <c r="S955">
        <f t="shared" si="177"/>
        <v>0</v>
      </c>
      <c r="T955">
        <f t="shared" si="178"/>
        <v>0</v>
      </c>
      <c r="U955">
        <f t="shared" si="179"/>
        <v>1</v>
      </c>
    </row>
    <row r="956" spans="1:21" x14ac:dyDescent="0.2">
      <c r="A956" s="198">
        <v>949</v>
      </c>
      <c r="B956" s="65">
        <v>60</v>
      </c>
      <c r="C956">
        <v>5</v>
      </c>
      <c r="D956" s="197">
        <v>31147</v>
      </c>
      <c r="E956" s="2" t="s">
        <v>43</v>
      </c>
      <c r="F956" s="78" t="s">
        <v>0</v>
      </c>
      <c r="G956" s="2" t="s">
        <v>38</v>
      </c>
      <c r="H956" s="88"/>
      <c r="I956" s="2" t="s">
        <v>48</v>
      </c>
      <c r="K956" s="2" t="s">
        <v>116</v>
      </c>
      <c r="L956" t="s">
        <v>0</v>
      </c>
      <c r="M956" s="2" t="s">
        <v>82</v>
      </c>
      <c r="O956">
        <v>3</v>
      </c>
      <c r="P956" s="1" t="s">
        <v>1</v>
      </c>
      <c r="Q956">
        <v>3</v>
      </c>
      <c r="S956">
        <f t="shared" si="177"/>
        <v>0</v>
      </c>
      <c r="T956">
        <f t="shared" si="178"/>
        <v>1</v>
      </c>
      <c r="U956">
        <f t="shared" si="179"/>
        <v>0</v>
      </c>
    </row>
    <row r="957" spans="1:21" x14ac:dyDescent="0.2">
      <c r="A957" s="198">
        <v>950</v>
      </c>
      <c r="B957" s="65">
        <v>60</v>
      </c>
      <c r="C957">
        <v>6</v>
      </c>
      <c r="D957" s="197">
        <v>31147</v>
      </c>
      <c r="E957" s="2" t="s">
        <v>43</v>
      </c>
      <c r="F957" s="78" t="s">
        <v>0</v>
      </c>
      <c r="G957" s="2" t="s">
        <v>38</v>
      </c>
      <c r="H957" s="88"/>
      <c r="I957" s="2" t="s">
        <v>48</v>
      </c>
      <c r="K957" s="2" t="s">
        <v>129</v>
      </c>
      <c r="L957" t="s">
        <v>0</v>
      </c>
      <c r="M957" s="2" t="s">
        <v>83</v>
      </c>
      <c r="O957">
        <v>4</v>
      </c>
      <c r="P957" s="1" t="s">
        <v>1</v>
      </c>
      <c r="Q957">
        <v>3</v>
      </c>
      <c r="S957">
        <f t="shared" si="177"/>
        <v>1</v>
      </c>
      <c r="T957">
        <f t="shared" si="178"/>
        <v>0</v>
      </c>
      <c r="U957">
        <f t="shared" si="179"/>
        <v>0</v>
      </c>
    </row>
    <row r="958" spans="1:21" x14ac:dyDescent="0.2">
      <c r="A958" s="198">
        <v>951</v>
      </c>
      <c r="B958" s="65">
        <v>60</v>
      </c>
      <c r="C958">
        <v>7</v>
      </c>
      <c r="D958" s="197">
        <v>31147</v>
      </c>
      <c r="E958" s="2" t="s">
        <v>43</v>
      </c>
      <c r="F958" s="78" t="s">
        <v>0</v>
      </c>
      <c r="G958" s="2" t="s">
        <v>38</v>
      </c>
      <c r="H958" s="88"/>
      <c r="I958" s="2" t="s">
        <v>48</v>
      </c>
      <c r="K958" s="2" t="s">
        <v>120</v>
      </c>
      <c r="L958" t="s">
        <v>0</v>
      </c>
      <c r="M958" s="2" t="s">
        <v>84</v>
      </c>
      <c r="O958">
        <v>5</v>
      </c>
      <c r="P958" s="1" t="s">
        <v>1</v>
      </c>
      <c r="Q958">
        <v>1</v>
      </c>
      <c r="S958">
        <f t="shared" si="177"/>
        <v>1</v>
      </c>
      <c r="T958">
        <f t="shared" si="178"/>
        <v>0</v>
      </c>
      <c r="U958">
        <f t="shared" si="179"/>
        <v>0</v>
      </c>
    </row>
    <row r="959" spans="1:21" x14ac:dyDescent="0.2">
      <c r="A959" s="198">
        <v>952</v>
      </c>
      <c r="B959" s="65">
        <v>60</v>
      </c>
      <c r="C959">
        <v>8</v>
      </c>
      <c r="D959" s="197">
        <v>31147</v>
      </c>
      <c r="E959" s="2" t="s">
        <v>43</v>
      </c>
      <c r="F959" s="78" t="s">
        <v>0</v>
      </c>
      <c r="G959" s="2" t="s">
        <v>38</v>
      </c>
      <c r="H959" s="88">
        <v>0</v>
      </c>
      <c r="I959" s="2" t="s">
        <v>48</v>
      </c>
      <c r="K959" s="2" t="s">
        <v>106</v>
      </c>
      <c r="L959" t="s">
        <v>0</v>
      </c>
      <c r="M959" s="2" t="s">
        <v>85</v>
      </c>
      <c r="O959">
        <v>2</v>
      </c>
      <c r="P959" s="1" t="s">
        <v>1</v>
      </c>
      <c r="Q959">
        <v>5</v>
      </c>
      <c r="S959">
        <f t="shared" si="177"/>
        <v>0</v>
      </c>
      <c r="T959">
        <f t="shared" si="178"/>
        <v>0</v>
      </c>
      <c r="U959">
        <f t="shared" si="179"/>
        <v>1</v>
      </c>
    </row>
    <row r="960" spans="1:21" x14ac:dyDescent="0.2">
      <c r="A960" s="198">
        <v>953</v>
      </c>
      <c r="B960" s="65">
        <v>60</v>
      </c>
      <c r="C960">
        <v>9</v>
      </c>
      <c r="D960" s="197">
        <v>31147</v>
      </c>
      <c r="E960" s="2" t="s">
        <v>43</v>
      </c>
      <c r="F960" s="78" t="s">
        <v>0</v>
      </c>
      <c r="G960" s="2" t="s">
        <v>38</v>
      </c>
      <c r="H960" s="88"/>
      <c r="I960" s="2" t="s">
        <v>48</v>
      </c>
      <c r="K960" s="2" t="s">
        <v>120</v>
      </c>
      <c r="L960" t="s">
        <v>0</v>
      </c>
      <c r="M960" s="2" t="s">
        <v>83</v>
      </c>
      <c r="O960">
        <v>6</v>
      </c>
      <c r="P960" s="1" t="s">
        <v>1</v>
      </c>
      <c r="Q960">
        <v>6</v>
      </c>
      <c r="S960">
        <f t="shared" si="177"/>
        <v>0</v>
      </c>
      <c r="T960">
        <f t="shared" si="178"/>
        <v>1</v>
      </c>
      <c r="U960">
        <f t="shared" si="179"/>
        <v>0</v>
      </c>
    </row>
    <row r="961" spans="1:21" x14ac:dyDescent="0.2">
      <c r="A961" s="198">
        <v>954</v>
      </c>
      <c r="B961" s="65">
        <v>60</v>
      </c>
      <c r="C961">
        <v>10</v>
      </c>
      <c r="D961" s="197">
        <v>31147</v>
      </c>
      <c r="E961" s="2" t="s">
        <v>43</v>
      </c>
      <c r="F961" s="78" t="s">
        <v>0</v>
      </c>
      <c r="G961" s="2" t="s">
        <v>38</v>
      </c>
      <c r="H961" s="88"/>
      <c r="I961" s="2" t="s">
        <v>48</v>
      </c>
      <c r="K961" s="2" t="s">
        <v>129</v>
      </c>
      <c r="L961" t="s">
        <v>0</v>
      </c>
      <c r="M961" s="2" t="s">
        <v>82</v>
      </c>
      <c r="O961">
        <v>4</v>
      </c>
      <c r="P961" s="1" t="s">
        <v>1</v>
      </c>
      <c r="Q961">
        <v>3</v>
      </c>
      <c r="S961">
        <f t="shared" si="177"/>
        <v>1</v>
      </c>
      <c r="T961">
        <f t="shared" si="178"/>
        <v>0</v>
      </c>
      <c r="U961">
        <f t="shared" si="179"/>
        <v>0</v>
      </c>
    </row>
    <row r="962" spans="1:21" x14ac:dyDescent="0.2">
      <c r="A962" s="198">
        <v>955</v>
      </c>
      <c r="B962" s="65">
        <v>60</v>
      </c>
      <c r="C962">
        <v>11</v>
      </c>
      <c r="D962" s="197">
        <v>31147</v>
      </c>
      <c r="E962" s="2" t="s">
        <v>43</v>
      </c>
      <c r="F962" s="78" t="s">
        <v>0</v>
      </c>
      <c r="G962" s="2" t="s">
        <v>38</v>
      </c>
      <c r="H962" s="88">
        <v>0</v>
      </c>
      <c r="I962" s="2" t="s">
        <v>48</v>
      </c>
      <c r="K962" s="2" t="s">
        <v>116</v>
      </c>
      <c r="L962" t="s">
        <v>0</v>
      </c>
      <c r="M962" s="2" t="s">
        <v>85</v>
      </c>
      <c r="O962">
        <v>5</v>
      </c>
      <c r="P962" s="1" t="s">
        <v>1</v>
      </c>
      <c r="Q962">
        <v>7</v>
      </c>
      <c r="S962">
        <f t="shared" si="177"/>
        <v>0</v>
      </c>
      <c r="T962">
        <f t="shared" si="178"/>
        <v>0</v>
      </c>
      <c r="U962">
        <f t="shared" si="179"/>
        <v>1</v>
      </c>
    </row>
    <row r="963" spans="1:21" x14ac:dyDescent="0.2">
      <c r="A963" s="198">
        <v>956</v>
      </c>
      <c r="B963" s="65">
        <v>60</v>
      </c>
      <c r="C963">
        <v>12</v>
      </c>
      <c r="D963" s="197">
        <v>31147</v>
      </c>
      <c r="E963" s="2" t="s">
        <v>43</v>
      </c>
      <c r="F963" s="78" t="s">
        <v>0</v>
      </c>
      <c r="G963" s="2" t="s">
        <v>38</v>
      </c>
      <c r="H963" s="88">
        <v>0</v>
      </c>
      <c r="I963" s="2" t="s">
        <v>48</v>
      </c>
      <c r="K963" s="2" t="s">
        <v>106</v>
      </c>
      <c r="L963" t="s">
        <v>0</v>
      </c>
      <c r="M963" s="2" t="s">
        <v>84</v>
      </c>
      <c r="O963">
        <v>5</v>
      </c>
      <c r="P963" s="1" t="s">
        <v>1</v>
      </c>
      <c r="Q963">
        <v>7</v>
      </c>
      <c r="S963">
        <f t="shared" si="177"/>
        <v>0</v>
      </c>
      <c r="T963">
        <f t="shared" si="178"/>
        <v>0</v>
      </c>
      <c r="U963">
        <f t="shared" si="179"/>
        <v>1</v>
      </c>
    </row>
    <row r="964" spans="1:21" x14ac:dyDescent="0.2">
      <c r="A964" s="198">
        <v>957</v>
      </c>
      <c r="B964" s="65">
        <v>60</v>
      </c>
      <c r="C964">
        <v>13</v>
      </c>
      <c r="D964" s="197">
        <v>31147</v>
      </c>
      <c r="E964" s="2" t="s">
        <v>43</v>
      </c>
      <c r="F964" s="78" t="s">
        <v>0</v>
      </c>
      <c r="G964" s="2" t="s">
        <v>38</v>
      </c>
      <c r="H964" s="88"/>
      <c r="I964" s="2" t="s">
        <v>48</v>
      </c>
      <c r="K964" s="2" t="s">
        <v>106</v>
      </c>
      <c r="L964" t="s">
        <v>0</v>
      </c>
      <c r="M964" s="2" t="s">
        <v>83</v>
      </c>
      <c r="O964">
        <v>5</v>
      </c>
      <c r="P964" s="1" t="s">
        <v>1</v>
      </c>
      <c r="Q964">
        <v>2</v>
      </c>
      <c r="S964">
        <f t="shared" si="177"/>
        <v>1</v>
      </c>
      <c r="T964">
        <f t="shared" si="178"/>
        <v>0</v>
      </c>
      <c r="U964">
        <f t="shared" si="179"/>
        <v>0</v>
      </c>
    </row>
    <row r="965" spans="1:21" x14ac:dyDescent="0.2">
      <c r="A965" s="198">
        <v>958</v>
      </c>
      <c r="B965" s="65">
        <v>60</v>
      </c>
      <c r="C965">
        <v>14</v>
      </c>
      <c r="D965" s="197">
        <v>31147</v>
      </c>
      <c r="E965" s="2" t="s">
        <v>43</v>
      </c>
      <c r="F965" s="78" t="s">
        <v>0</v>
      </c>
      <c r="G965" s="2" t="s">
        <v>38</v>
      </c>
      <c r="H965" s="88">
        <v>0</v>
      </c>
      <c r="I965" s="2" t="s">
        <v>48</v>
      </c>
      <c r="K965" s="2" t="s">
        <v>120</v>
      </c>
      <c r="L965" t="s">
        <v>0</v>
      </c>
      <c r="M965" s="2" t="s">
        <v>82</v>
      </c>
      <c r="O965">
        <v>1</v>
      </c>
      <c r="P965" s="1" t="s">
        <v>1</v>
      </c>
      <c r="Q965">
        <v>3</v>
      </c>
      <c r="S965">
        <f t="shared" si="177"/>
        <v>0</v>
      </c>
      <c r="T965">
        <f t="shared" si="178"/>
        <v>0</v>
      </c>
      <c r="U965">
        <f t="shared" si="179"/>
        <v>1</v>
      </c>
    </row>
    <row r="966" spans="1:21" x14ac:dyDescent="0.2">
      <c r="A966" s="198">
        <v>959</v>
      </c>
      <c r="B966" s="65">
        <v>60</v>
      </c>
      <c r="C966">
        <v>15</v>
      </c>
      <c r="D966" s="197">
        <v>31147</v>
      </c>
      <c r="E966" s="2" t="s">
        <v>43</v>
      </c>
      <c r="F966" s="78" t="s">
        <v>0</v>
      </c>
      <c r="G966" s="2" t="s">
        <v>38</v>
      </c>
      <c r="H966" s="88">
        <v>0</v>
      </c>
      <c r="I966" s="2" t="s">
        <v>48</v>
      </c>
      <c r="K966" s="2" t="s">
        <v>129</v>
      </c>
      <c r="L966" t="s">
        <v>0</v>
      </c>
      <c r="M966" s="2" t="s">
        <v>85</v>
      </c>
      <c r="O966">
        <v>4</v>
      </c>
      <c r="P966" s="1" t="s">
        <v>1</v>
      </c>
      <c r="Q966">
        <v>6</v>
      </c>
      <c r="S966">
        <f t="shared" si="177"/>
        <v>0</v>
      </c>
      <c r="T966">
        <f t="shared" si="178"/>
        <v>0</v>
      </c>
      <c r="U966">
        <f t="shared" si="179"/>
        <v>1</v>
      </c>
    </row>
    <row r="967" spans="1:21" x14ac:dyDescent="0.2">
      <c r="A967" s="198">
        <v>960</v>
      </c>
      <c r="B967" s="65">
        <v>60</v>
      </c>
      <c r="C967">
        <v>16</v>
      </c>
      <c r="D967" s="197">
        <v>31147</v>
      </c>
      <c r="E967" s="2" t="s">
        <v>43</v>
      </c>
      <c r="F967" s="78" t="s">
        <v>0</v>
      </c>
      <c r="G967" s="2" t="s">
        <v>38</v>
      </c>
      <c r="H967" s="88"/>
      <c r="I967" s="2" t="s">
        <v>48</v>
      </c>
      <c r="K967" s="2" t="s">
        <v>116</v>
      </c>
      <c r="L967" t="s">
        <v>0</v>
      </c>
      <c r="M967" s="2" t="s">
        <v>84</v>
      </c>
      <c r="O967">
        <v>8</v>
      </c>
      <c r="P967" s="1" t="s">
        <v>1</v>
      </c>
      <c r="Q967">
        <v>4</v>
      </c>
      <c r="S967">
        <f t="shared" si="177"/>
        <v>1</v>
      </c>
      <c r="T967">
        <f t="shared" si="178"/>
        <v>0</v>
      </c>
      <c r="U967">
        <f t="shared" si="179"/>
        <v>0</v>
      </c>
    </row>
    <row r="968" spans="1:21" x14ac:dyDescent="0.2">
      <c r="A968" s="198">
        <v>961</v>
      </c>
      <c r="B968" s="65">
        <v>61</v>
      </c>
      <c r="C968">
        <v>1</v>
      </c>
      <c r="D968" s="197">
        <v>31152</v>
      </c>
      <c r="E968" s="2" t="s">
        <v>36</v>
      </c>
      <c r="F968" s="78" t="s">
        <v>0</v>
      </c>
      <c r="G968" s="2" t="s">
        <v>39</v>
      </c>
      <c r="H968" s="88">
        <v>0</v>
      </c>
      <c r="I968" s="2" t="s">
        <v>48</v>
      </c>
      <c r="K968" s="2" t="s">
        <v>70</v>
      </c>
      <c r="L968" t="s">
        <v>0</v>
      </c>
      <c r="M968" s="2" t="s">
        <v>86</v>
      </c>
      <c r="O968">
        <v>6</v>
      </c>
      <c r="P968" s="1" t="s">
        <v>1</v>
      </c>
      <c r="Q968">
        <v>10</v>
      </c>
      <c r="S968">
        <f t="shared" si="177"/>
        <v>0</v>
      </c>
      <c r="T968">
        <f t="shared" si="178"/>
        <v>0</v>
      </c>
      <c r="U968">
        <f t="shared" si="179"/>
        <v>1</v>
      </c>
    </row>
    <row r="969" spans="1:21" x14ac:dyDescent="0.2">
      <c r="A969" s="198">
        <v>962</v>
      </c>
      <c r="B969" s="65">
        <v>61</v>
      </c>
      <c r="C969">
        <v>2</v>
      </c>
      <c r="D969" s="197">
        <v>31152</v>
      </c>
      <c r="E969" s="2" t="s">
        <v>36</v>
      </c>
      <c r="F969" s="78" t="s">
        <v>0</v>
      </c>
      <c r="G969" s="2" t="s">
        <v>39</v>
      </c>
      <c r="H969" s="88"/>
      <c r="I969" s="2" t="s">
        <v>48</v>
      </c>
      <c r="K969" s="2" t="s">
        <v>71</v>
      </c>
      <c r="L969" t="s">
        <v>0</v>
      </c>
      <c r="M969" s="2" t="s">
        <v>91</v>
      </c>
      <c r="O969">
        <v>7</v>
      </c>
      <c r="P969" s="1" t="s">
        <v>1</v>
      </c>
      <c r="Q969">
        <v>5</v>
      </c>
      <c r="S969">
        <f t="shared" ref="S969:S984" si="180">IF(O969&gt;Q969,1,0)</f>
        <v>1</v>
      </c>
      <c r="T969">
        <f t="shared" ref="T969:T984" si="181">IF(ISNUMBER(Q969),IF(O969=Q969,1,0),0)</f>
        <v>0</v>
      </c>
      <c r="U969">
        <f t="shared" ref="U969:U984" si="182">IF(O969&lt;Q969,1,0)</f>
        <v>0</v>
      </c>
    </row>
    <row r="970" spans="1:21" x14ac:dyDescent="0.2">
      <c r="A970" s="198">
        <v>963</v>
      </c>
      <c r="B970" s="65">
        <v>61</v>
      </c>
      <c r="C970">
        <v>3</v>
      </c>
      <c r="D970" s="197">
        <v>31152</v>
      </c>
      <c r="E970" s="2" t="s">
        <v>36</v>
      </c>
      <c r="F970" s="78" t="s">
        <v>0</v>
      </c>
      <c r="G970" s="2" t="s">
        <v>39</v>
      </c>
      <c r="H970" s="88"/>
      <c r="I970" s="2" t="s">
        <v>48</v>
      </c>
      <c r="K970" s="2" t="s">
        <v>72</v>
      </c>
      <c r="L970" t="s">
        <v>0</v>
      </c>
      <c r="M970" s="2" t="s">
        <v>87</v>
      </c>
      <c r="O970">
        <v>3</v>
      </c>
      <c r="P970" s="1" t="s">
        <v>1</v>
      </c>
      <c r="Q970">
        <v>3</v>
      </c>
      <c r="S970">
        <f t="shared" si="180"/>
        <v>0</v>
      </c>
      <c r="T970">
        <f t="shared" si="181"/>
        <v>1</v>
      </c>
      <c r="U970">
        <f t="shared" si="182"/>
        <v>0</v>
      </c>
    </row>
    <row r="971" spans="1:21" x14ac:dyDescent="0.2">
      <c r="A971" s="198">
        <v>964</v>
      </c>
      <c r="B971" s="65">
        <v>61</v>
      </c>
      <c r="C971">
        <v>4</v>
      </c>
      <c r="D971" s="197">
        <v>31152</v>
      </c>
      <c r="E971" s="2" t="s">
        <v>36</v>
      </c>
      <c r="F971" s="78" t="s">
        <v>0</v>
      </c>
      <c r="G971" s="2" t="s">
        <v>39</v>
      </c>
      <c r="H971" s="88"/>
      <c r="I971" s="2" t="s">
        <v>48</v>
      </c>
      <c r="K971" s="2" t="s">
        <v>73</v>
      </c>
      <c r="L971" t="s">
        <v>0</v>
      </c>
      <c r="M971" s="2" t="s">
        <v>89</v>
      </c>
      <c r="O971">
        <v>3</v>
      </c>
      <c r="P971" s="1" t="s">
        <v>1</v>
      </c>
      <c r="Q971">
        <v>3</v>
      </c>
      <c r="S971">
        <f t="shared" si="180"/>
        <v>0</v>
      </c>
      <c r="T971">
        <f t="shared" si="181"/>
        <v>1</v>
      </c>
      <c r="U971">
        <f t="shared" si="182"/>
        <v>0</v>
      </c>
    </row>
    <row r="972" spans="1:21" x14ac:dyDescent="0.2">
      <c r="A972" s="198">
        <v>965</v>
      </c>
      <c r="B972" s="65">
        <v>61</v>
      </c>
      <c r="C972">
        <v>5</v>
      </c>
      <c r="D972" s="197">
        <v>31152</v>
      </c>
      <c r="E972" s="2" t="s">
        <v>36</v>
      </c>
      <c r="F972" s="78" t="s">
        <v>0</v>
      </c>
      <c r="G972" s="2" t="s">
        <v>39</v>
      </c>
      <c r="H972" s="88">
        <v>0</v>
      </c>
      <c r="I972" s="2" t="s">
        <v>48</v>
      </c>
      <c r="K972" s="2" t="s">
        <v>71</v>
      </c>
      <c r="L972" t="s">
        <v>0</v>
      </c>
      <c r="M972" s="2" t="s">
        <v>86</v>
      </c>
      <c r="O972">
        <v>1</v>
      </c>
      <c r="P972" s="1" t="s">
        <v>1</v>
      </c>
      <c r="Q972">
        <v>7</v>
      </c>
      <c r="S972">
        <f t="shared" si="180"/>
        <v>0</v>
      </c>
      <c r="T972">
        <f t="shared" si="181"/>
        <v>0</v>
      </c>
      <c r="U972">
        <f t="shared" si="182"/>
        <v>1</v>
      </c>
    </row>
    <row r="973" spans="1:21" x14ac:dyDescent="0.2">
      <c r="A973" s="198">
        <v>966</v>
      </c>
      <c r="B973" s="65">
        <v>61</v>
      </c>
      <c r="C973">
        <v>6</v>
      </c>
      <c r="D973" s="197">
        <v>31152</v>
      </c>
      <c r="E973" s="2" t="s">
        <v>36</v>
      </c>
      <c r="F973" s="78" t="s">
        <v>0</v>
      </c>
      <c r="G973" s="2" t="s">
        <v>39</v>
      </c>
      <c r="H973" s="88">
        <v>0</v>
      </c>
      <c r="I973" s="2" t="s">
        <v>48</v>
      </c>
      <c r="K973" s="2" t="s">
        <v>72</v>
      </c>
      <c r="L973" t="s">
        <v>0</v>
      </c>
      <c r="M973" s="2" t="s">
        <v>91</v>
      </c>
      <c r="O973">
        <v>2</v>
      </c>
      <c r="P973" s="1" t="s">
        <v>1</v>
      </c>
      <c r="Q973">
        <v>3</v>
      </c>
      <c r="S973">
        <f t="shared" si="180"/>
        <v>0</v>
      </c>
      <c r="T973">
        <f t="shared" si="181"/>
        <v>0</v>
      </c>
      <c r="U973">
        <f t="shared" si="182"/>
        <v>1</v>
      </c>
    </row>
    <row r="974" spans="1:21" x14ac:dyDescent="0.2">
      <c r="A974" s="198">
        <v>967</v>
      </c>
      <c r="B974" s="65">
        <v>61</v>
      </c>
      <c r="C974">
        <v>7</v>
      </c>
      <c r="D974" s="197">
        <v>31152</v>
      </c>
      <c r="E974" s="2" t="s">
        <v>36</v>
      </c>
      <c r="F974" s="78" t="s">
        <v>0</v>
      </c>
      <c r="G974" s="2" t="s">
        <v>39</v>
      </c>
      <c r="H974" s="88">
        <v>0</v>
      </c>
      <c r="I974" s="2" t="s">
        <v>48</v>
      </c>
      <c r="K974" s="2" t="s">
        <v>73</v>
      </c>
      <c r="L974" t="s">
        <v>0</v>
      </c>
      <c r="M974" s="2" t="s">
        <v>87</v>
      </c>
      <c r="O974">
        <v>4</v>
      </c>
      <c r="P974" s="1" t="s">
        <v>1</v>
      </c>
      <c r="Q974">
        <v>6</v>
      </c>
      <c r="S974">
        <f t="shared" si="180"/>
        <v>0</v>
      </c>
      <c r="T974">
        <f t="shared" si="181"/>
        <v>0</v>
      </c>
      <c r="U974">
        <f t="shared" si="182"/>
        <v>1</v>
      </c>
    </row>
    <row r="975" spans="1:21" x14ac:dyDescent="0.2">
      <c r="A975" s="198">
        <v>968</v>
      </c>
      <c r="B975" s="65">
        <v>61</v>
      </c>
      <c r="C975">
        <v>8</v>
      </c>
      <c r="D975" s="197">
        <v>31152</v>
      </c>
      <c r="E975" s="2" t="s">
        <v>36</v>
      </c>
      <c r="F975" s="78" t="s">
        <v>0</v>
      </c>
      <c r="G975" s="2" t="s">
        <v>39</v>
      </c>
      <c r="H975" s="88"/>
      <c r="I975" s="2" t="s">
        <v>48</v>
      </c>
      <c r="K975" s="2" t="s">
        <v>70</v>
      </c>
      <c r="L975" t="s">
        <v>0</v>
      </c>
      <c r="M975" s="2" t="s">
        <v>89</v>
      </c>
      <c r="O975">
        <v>5</v>
      </c>
      <c r="P975" s="1" t="s">
        <v>1</v>
      </c>
      <c r="Q975">
        <v>5</v>
      </c>
      <c r="S975">
        <f t="shared" si="180"/>
        <v>0</v>
      </c>
      <c r="T975">
        <f t="shared" si="181"/>
        <v>1</v>
      </c>
      <c r="U975">
        <f t="shared" si="182"/>
        <v>0</v>
      </c>
    </row>
    <row r="976" spans="1:21" x14ac:dyDescent="0.2">
      <c r="A976" s="198">
        <v>969</v>
      </c>
      <c r="B976" s="65">
        <v>61</v>
      </c>
      <c r="C976">
        <v>9</v>
      </c>
      <c r="D976" s="197">
        <v>31152</v>
      </c>
      <c r="E976" s="2" t="s">
        <v>36</v>
      </c>
      <c r="F976" s="78" t="s">
        <v>0</v>
      </c>
      <c r="G976" s="2" t="s">
        <v>39</v>
      </c>
      <c r="H976" s="88"/>
      <c r="I976" s="2" t="s">
        <v>48</v>
      </c>
      <c r="K976" s="2" t="s">
        <v>73</v>
      </c>
      <c r="L976" t="s">
        <v>0</v>
      </c>
      <c r="M976" s="2" t="s">
        <v>91</v>
      </c>
      <c r="O976">
        <v>2</v>
      </c>
      <c r="P976" s="1" t="s">
        <v>1</v>
      </c>
      <c r="Q976">
        <v>1</v>
      </c>
      <c r="S976">
        <f t="shared" si="180"/>
        <v>1</v>
      </c>
      <c r="T976">
        <f t="shared" si="181"/>
        <v>0</v>
      </c>
      <c r="U976">
        <f t="shared" si="182"/>
        <v>0</v>
      </c>
    </row>
    <row r="977" spans="1:21" x14ac:dyDescent="0.2">
      <c r="A977" s="198">
        <v>970</v>
      </c>
      <c r="B977" s="65">
        <v>61</v>
      </c>
      <c r="C977">
        <v>10</v>
      </c>
      <c r="D977" s="197">
        <v>31152</v>
      </c>
      <c r="E977" s="2" t="s">
        <v>36</v>
      </c>
      <c r="F977" s="78" t="s">
        <v>0</v>
      </c>
      <c r="G977" s="2" t="s">
        <v>39</v>
      </c>
      <c r="H977" s="88"/>
      <c r="I977" s="2" t="s">
        <v>48</v>
      </c>
      <c r="K977" s="2" t="s">
        <v>72</v>
      </c>
      <c r="L977" t="s">
        <v>0</v>
      </c>
      <c r="M977" s="2" t="s">
        <v>86</v>
      </c>
      <c r="O977">
        <v>3</v>
      </c>
      <c r="P977" s="1" t="s">
        <v>1</v>
      </c>
      <c r="Q977">
        <v>3</v>
      </c>
      <c r="S977">
        <f t="shared" si="180"/>
        <v>0</v>
      </c>
      <c r="T977">
        <f t="shared" si="181"/>
        <v>1</v>
      </c>
      <c r="U977">
        <f t="shared" si="182"/>
        <v>0</v>
      </c>
    </row>
    <row r="978" spans="1:21" x14ac:dyDescent="0.2">
      <c r="A978" s="198">
        <v>971</v>
      </c>
      <c r="B978" s="65">
        <v>61</v>
      </c>
      <c r="C978">
        <v>11</v>
      </c>
      <c r="D978" s="197">
        <v>31152</v>
      </c>
      <c r="E978" s="2" t="s">
        <v>36</v>
      </c>
      <c r="F978" s="78" t="s">
        <v>0</v>
      </c>
      <c r="G978" s="2" t="s">
        <v>39</v>
      </c>
      <c r="H978" s="88"/>
      <c r="I978" s="2" t="s">
        <v>48</v>
      </c>
      <c r="K978" s="2" t="s">
        <v>71</v>
      </c>
      <c r="L978" t="s">
        <v>0</v>
      </c>
      <c r="M978" s="2" t="s">
        <v>89</v>
      </c>
      <c r="O978">
        <v>6</v>
      </c>
      <c r="P978" s="1" t="s">
        <v>1</v>
      </c>
      <c r="Q978">
        <v>4</v>
      </c>
      <c r="S978">
        <f t="shared" si="180"/>
        <v>1</v>
      </c>
      <c r="T978">
        <f t="shared" si="181"/>
        <v>0</v>
      </c>
      <c r="U978">
        <f t="shared" si="182"/>
        <v>0</v>
      </c>
    </row>
    <row r="979" spans="1:21" x14ac:dyDescent="0.2">
      <c r="A979" s="198">
        <v>972</v>
      </c>
      <c r="B979" s="65">
        <v>61</v>
      </c>
      <c r="C979">
        <v>12</v>
      </c>
      <c r="D979" s="197">
        <v>31152</v>
      </c>
      <c r="E979" s="2" t="s">
        <v>36</v>
      </c>
      <c r="F979" s="78" t="s">
        <v>0</v>
      </c>
      <c r="G979" s="2" t="s">
        <v>39</v>
      </c>
      <c r="H979" s="88"/>
      <c r="I979" s="2" t="s">
        <v>48</v>
      </c>
      <c r="K979" s="2" t="s">
        <v>70</v>
      </c>
      <c r="L979" t="s">
        <v>0</v>
      </c>
      <c r="M979" s="2" t="s">
        <v>87</v>
      </c>
      <c r="O979">
        <v>6</v>
      </c>
      <c r="P979" s="1" t="s">
        <v>1</v>
      </c>
      <c r="Q979">
        <v>6</v>
      </c>
      <c r="S979">
        <f t="shared" si="180"/>
        <v>0</v>
      </c>
      <c r="T979">
        <f t="shared" si="181"/>
        <v>1</v>
      </c>
      <c r="U979">
        <f t="shared" si="182"/>
        <v>0</v>
      </c>
    </row>
    <row r="980" spans="1:21" x14ac:dyDescent="0.2">
      <c r="A980" s="198">
        <v>973</v>
      </c>
      <c r="B980" s="65">
        <v>61</v>
      </c>
      <c r="C980">
        <v>13</v>
      </c>
      <c r="D980" s="197">
        <v>31152</v>
      </c>
      <c r="E980" s="2" t="s">
        <v>36</v>
      </c>
      <c r="F980" s="78" t="s">
        <v>0</v>
      </c>
      <c r="G980" s="2" t="s">
        <v>39</v>
      </c>
      <c r="H980" s="88"/>
      <c r="I980" s="2" t="s">
        <v>48</v>
      </c>
      <c r="K980" s="2" t="s">
        <v>70</v>
      </c>
      <c r="L980" t="s">
        <v>0</v>
      </c>
      <c r="M980" s="2" t="s">
        <v>91</v>
      </c>
      <c r="O980">
        <v>5</v>
      </c>
      <c r="P980" s="1" t="s">
        <v>1</v>
      </c>
      <c r="Q980">
        <v>4</v>
      </c>
      <c r="S980">
        <f t="shared" si="180"/>
        <v>1</v>
      </c>
      <c r="T980">
        <f t="shared" si="181"/>
        <v>0</v>
      </c>
      <c r="U980">
        <f t="shared" si="182"/>
        <v>0</v>
      </c>
    </row>
    <row r="981" spans="1:21" x14ac:dyDescent="0.2">
      <c r="A981" s="198">
        <v>974</v>
      </c>
      <c r="B981" s="65">
        <v>61</v>
      </c>
      <c r="C981">
        <v>14</v>
      </c>
      <c r="D981" s="197">
        <v>31152</v>
      </c>
      <c r="E981" s="2" t="s">
        <v>36</v>
      </c>
      <c r="F981" s="78" t="s">
        <v>0</v>
      </c>
      <c r="G981" s="2" t="s">
        <v>39</v>
      </c>
      <c r="H981" s="88"/>
      <c r="I981" s="2" t="s">
        <v>48</v>
      </c>
      <c r="K981" s="2" t="s">
        <v>73</v>
      </c>
      <c r="L981" t="s">
        <v>0</v>
      </c>
      <c r="M981" s="2" t="s">
        <v>86</v>
      </c>
      <c r="O981">
        <v>7</v>
      </c>
      <c r="P981" s="1" t="s">
        <v>1</v>
      </c>
      <c r="Q981">
        <v>7</v>
      </c>
      <c r="S981">
        <f t="shared" si="180"/>
        <v>0</v>
      </c>
      <c r="T981">
        <f t="shared" si="181"/>
        <v>1</v>
      </c>
      <c r="U981">
        <f t="shared" si="182"/>
        <v>0</v>
      </c>
    </row>
    <row r="982" spans="1:21" x14ac:dyDescent="0.2">
      <c r="A982" s="198">
        <v>975</v>
      </c>
      <c r="B982" s="65">
        <v>61</v>
      </c>
      <c r="C982">
        <v>15</v>
      </c>
      <c r="D982" s="197">
        <v>31152</v>
      </c>
      <c r="E982" s="2" t="s">
        <v>36</v>
      </c>
      <c r="F982" s="78" t="s">
        <v>0</v>
      </c>
      <c r="G982" s="2" t="s">
        <v>39</v>
      </c>
      <c r="H982" s="88"/>
      <c r="I982" s="2" t="s">
        <v>48</v>
      </c>
      <c r="K982" s="2" t="s">
        <v>72</v>
      </c>
      <c r="L982" t="s">
        <v>0</v>
      </c>
      <c r="M982" s="2" t="s">
        <v>89</v>
      </c>
      <c r="O982">
        <v>7</v>
      </c>
      <c r="P982" s="1" t="s">
        <v>1</v>
      </c>
      <c r="Q982">
        <v>1</v>
      </c>
      <c r="S982">
        <f t="shared" si="180"/>
        <v>1</v>
      </c>
      <c r="T982">
        <f t="shared" si="181"/>
        <v>0</v>
      </c>
      <c r="U982">
        <f t="shared" si="182"/>
        <v>0</v>
      </c>
    </row>
    <row r="983" spans="1:21" x14ac:dyDescent="0.2">
      <c r="A983" s="198">
        <v>976</v>
      </c>
      <c r="B983" s="65">
        <v>61</v>
      </c>
      <c r="C983">
        <v>16</v>
      </c>
      <c r="D983" s="197">
        <v>31152</v>
      </c>
      <c r="E983" s="2" t="s">
        <v>36</v>
      </c>
      <c r="F983" s="78" t="s">
        <v>0</v>
      </c>
      <c r="G983" s="2" t="s">
        <v>39</v>
      </c>
      <c r="H983" s="88"/>
      <c r="I983" s="2" t="s">
        <v>48</v>
      </c>
      <c r="K983" s="2" t="s">
        <v>71</v>
      </c>
      <c r="L983" t="s">
        <v>0</v>
      </c>
      <c r="M983" s="2" t="s">
        <v>87</v>
      </c>
      <c r="O983">
        <v>9</v>
      </c>
      <c r="P983" s="1" t="s">
        <v>1</v>
      </c>
      <c r="Q983">
        <v>6</v>
      </c>
      <c r="S983">
        <f t="shared" si="180"/>
        <v>1</v>
      </c>
      <c r="T983">
        <f t="shared" si="181"/>
        <v>0</v>
      </c>
      <c r="U983">
        <f t="shared" si="182"/>
        <v>0</v>
      </c>
    </row>
    <row r="984" spans="1:21" x14ac:dyDescent="0.2">
      <c r="A984" s="198">
        <v>977</v>
      </c>
      <c r="B984" s="65">
        <v>62</v>
      </c>
      <c r="C984">
        <v>1</v>
      </c>
      <c r="D984" s="197">
        <v>31154</v>
      </c>
      <c r="E984" s="2" t="s">
        <v>42</v>
      </c>
      <c r="F984" s="78" t="s">
        <v>0</v>
      </c>
      <c r="G984" s="2" t="s">
        <v>47</v>
      </c>
      <c r="H984" s="88"/>
      <c r="I984" s="2" t="s">
        <v>48</v>
      </c>
      <c r="K984" s="2" t="s">
        <v>94</v>
      </c>
      <c r="L984" t="s">
        <v>0</v>
      </c>
      <c r="M984" s="2" t="s">
        <v>123</v>
      </c>
      <c r="O984">
        <v>5</v>
      </c>
      <c r="P984" s="1" t="s">
        <v>1</v>
      </c>
      <c r="Q984">
        <v>5</v>
      </c>
      <c r="S984">
        <f t="shared" si="180"/>
        <v>0</v>
      </c>
      <c r="T984">
        <f t="shared" si="181"/>
        <v>1</v>
      </c>
      <c r="U984">
        <f t="shared" si="182"/>
        <v>0</v>
      </c>
    </row>
    <row r="985" spans="1:21" x14ac:dyDescent="0.2">
      <c r="A985" s="198">
        <v>978</v>
      </c>
      <c r="B985" s="65">
        <v>62</v>
      </c>
      <c r="C985">
        <v>2</v>
      </c>
      <c r="D985" s="197">
        <v>31154</v>
      </c>
      <c r="E985" s="2" t="s">
        <v>42</v>
      </c>
      <c r="F985" s="78" t="s">
        <v>0</v>
      </c>
      <c r="G985" s="2" t="s">
        <v>47</v>
      </c>
      <c r="H985" s="88">
        <v>0</v>
      </c>
      <c r="I985" s="2" t="s">
        <v>48</v>
      </c>
      <c r="K985" s="2" t="s">
        <v>95</v>
      </c>
      <c r="L985" t="s">
        <v>0</v>
      </c>
      <c r="M985" s="2" t="s">
        <v>79</v>
      </c>
      <c r="O985">
        <v>3</v>
      </c>
      <c r="P985" s="1" t="s">
        <v>1</v>
      </c>
      <c r="Q985">
        <v>5</v>
      </c>
      <c r="S985">
        <f t="shared" ref="S985:S1000" si="183">IF(O985&gt;Q985,1,0)</f>
        <v>0</v>
      </c>
      <c r="T985">
        <f t="shared" ref="T985:T1000" si="184">IF(ISNUMBER(Q985),IF(O985=Q985,1,0),0)</f>
        <v>0</v>
      </c>
      <c r="U985">
        <f t="shared" ref="U985:U1000" si="185">IF(O985&lt;Q985,1,0)</f>
        <v>1</v>
      </c>
    </row>
    <row r="986" spans="1:21" x14ac:dyDescent="0.2">
      <c r="A986" s="198">
        <v>979</v>
      </c>
      <c r="B986" s="65">
        <v>62</v>
      </c>
      <c r="C986">
        <v>3</v>
      </c>
      <c r="D986" s="197">
        <v>31154</v>
      </c>
      <c r="E986" s="2" t="s">
        <v>42</v>
      </c>
      <c r="F986" s="78" t="s">
        <v>0</v>
      </c>
      <c r="G986" s="2" t="s">
        <v>47</v>
      </c>
      <c r="H986" s="88"/>
      <c r="I986" s="2" t="s">
        <v>48</v>
      </c>
      <c r="K986" s="2" t="s">
        <v>130</v>
      </c>
      <c r="L986" t="s">
        <v>0</v>
      </c>
      <c r="M986" s="2" t="s">
        <v>78</v>
      </c>
      <c r="O986">
        <v>6</v>
      </c>
      <c r="P986" s="1" t="s">
        <v>1</v>
      </c>
      <c r="Q986">
        <v>4</v>
      </c>
      <c r="S986">
        <f t="shared" si="183"/>
        <v>1</v>
      </c>
      <c r="T986">
        <f t="shared" si="184"/>
        <v>0</v>
      </c>
      <c r="U986">
        <f t="shared" si="185"/>
        <v>0</v>
      </c>
    </row>
    <row r="987" spans="1:21" x14ac:dyDescent="0.2">
      <c r="A987" s="198">
        <v>980</v>
      </c>
      <c r="B987" s="65">
        <v>62</v>
      </c>
      <c r="C987">
        <v>4</v>
      </c>
      <c r="D987" s="197">
        <v>31154</v>
      </c>
      <c r="E987" s="2" t="s">
        <v>42</v>
      </c>
      <c r="F987" s="78" t="s">
        <v>0</v>
      </c>
      <c r="G987" s="2" t="s">
        <v>47</v>
      </c>
      <c r="H987" s="88"/>
      <c r="I987" s="2" t="s">
        <v>48</v>
      </c>
      <c r="K987" s="2" t="s">
        <v>124</v>
      </c>
      <c r="L987" t="s">
        <v>0</v>
      </c>
      <c r="M987" s="2" t="s">
        <v>81</v>
      </c>
      <c r="O987">
        <v>6</v>
      </c>
      <c r="P987" s="1" t="s">
        <v>1</v>
      </c>
      <c r="Q987">
        <v>5</v>
      </c>
      <c r="S987">
        <f t="shared" si="183"/>
        <v>1</v>
      </c>
      <c r="T987">
        <f t="shared" si="184"/>
        <v>0</v>
      </c>
      <c r="U987">
        <f t="shared" si="185"/>
        <v>0</v>
      </c>
    </row>
    <row r="988" spans="1:21" x14ac:dyDescent="0.2">
      <c r="A988" s="198">
        <v>981</v>
      </c>
      <c r="B988" s="65">
        <v>62</v>
      </c>
      <c r="C988">
        <v>5</v>
      </c>
      <c r="D988" s="197">
        <v>31154</v>
      </c>
      <c r="E988" s="2" t="s">
        <v>42</v>
      </c>
      <c r="F988" s="78" t="s">
        <v>0</v>
      </c>
      <c r="G988" s="2" t="s">
        <v>47</v>
      </c>
      <c r="H988" s="88"/>
      <c r="I988" s="2" t="s">
        <v>48</v>
      </c>
      <c r="K988" s="2" t="s">
        <v>95</v>
      </c>
      <c r="L988" t="s">
        <v>0</v>
      </c>
      <c r="M988" s="2" t="s">
        <v>123</v>
      </c>
      <c r="O988">
        <v>5</v>
      </c>
      <c r="P988" s="1" t="s">
        <v>1</v>
      </c>
      <c r="Q988">
        <v>5</v>
      </c>
      <c r="S988">
        <f t="shared" si="183"/>
        <v>0</v>
      </c>
      <c r="T988">
        <f t="shared" si="184"/>
        <v>1</v>
      </c>
      <c r="U988">
        <f t="shared" si="185"/>
        <v>0</v>
      </c>
    </row>
    <row r="989" spans="1:21" x14ac:dyDescent="0.2">
      <c r="A989" s="198">
        <v>982</v>
      </c>
      <c r="B989" s="65">
        <v>62</v>
      </c>
      <c r="C989">
        <v>6</v>
      </c>
      <c r="D989" s="197">
        <v>31154</v>
      </c>
      <c r="E989" s="2" t="s">
        <v>42</v>
      </c>
      <c r="F989" s="78" t="s">
        <v>0</v>
      </c>
      <c r="G989" s="2" t="s">
        <v>47</v>
      </c>
      <c r="H989" s="88"/>
      <c r="I989" s="2" t="s">
        <v>48</v>
      </c>
      <c r="K989" s="2" t="s">
        <v>130</v>
      </c>
      <c r="L989" t="s">
        <v>0</v>
      </c>
      <c r="M989" s="2" t="s">
        <v>79</v>
      </c>
      <c r="O989">
        <v>7</v>
      </c>
      <c r="P989" s="1" t="s">
        <v>1</v>
      </c>
      <c r="Q989">
        <v>1</v>
      </c>
      <c r="S989">
        <f t="shared" si="183"/>
        <v>1</v>
      </c>
      <c r="T989">
        <f t="shared" si="184"/>
        <v>0</v>
      </c>
      <c r="U989">
        <f t="shared" si="185"/>
        <v>0</v>
      </c>
    </row>
    <row r="990" spans="1:21" x14ac:dyDescent="0.2">
      <c r="A990" s="198">
        <v>983</v>
      </c>
      <c r="B990" s="65">
        <v>62</v>
      </c>
      <c r="C990">
        <v>7</v>
      </c>
      <c r="D990" s="197">
        <v>31154</v>
      </c>
      <c r="E990" s="2" t="s">
        <v>42</v>
      </c>
      <c r="F990" s="78" t="s">
        <v>0</v>
      </c>
      <c r="G990" s="2" t="s">
        <v>47</v>
      </c>
      <c r="H990" s="88"/>
      <c r="I990" s="2" t="s">
        <v>48</v>
      </c>
      <c r="K990" s="2" t="s">
        <v>124</v>
      </c>
      <c r="L990" t="s">
        <v>0</v>
      </c>
      <c r="M990" s="2" t="s">
        <v>78</v>
      </c>
      <c r="O990">
        <v>8</v>
      </c>
      <c r="P990" s="1" t="s">
        <v>1</v>
      </c>
      <c r="Q990">
        <v>7</v>
      </c>
      <c r="S990">
        <f t="shared" si="183"/>
        <v>1</v>
      </c>
      <c r="T990">
        <f t="shared" si="184"/>
        <v>0</v>
      </c>
      <c r="U990">
        <f t="shared" si="185"/>
        <v>0</v>
      </c>
    </row>
    <row r="991" spans="1:21" x14ac:dyDescent="0.2">
      <c r="A991" s="198">
        <v>984</v>
      </c>
      <c r="B991" s="65">
        <v>62</v>
      </c>
      <c r="C991">
        <v>8</v>
      </c>
      <c r="D991" s="197">
        <v>31154</v>
      </c>
      <c r="E991" s="2" t="s">
        <v>42</v>
      </c>
      <c r="F991" s="78" t="s">
        <v>0</v>
      </c>
      <c r="G991" s="2" t="s">
        <v>47</v>
      </c>
      <c r="H991" s="88"/>
      <c r="I991" s="2" t="s">
        <v>48</v>
      </c>
      <c r="K991" s="2" t="s">
        <v>94</v>
      </c>
      <c r="L991" t="s">
        <v>0</v>
      </c>
      <c r="M991" s="2" t="s">
        <v>81</v>
      </c>
      <c r="O991">
        <v>6</v>
      </c>
      <c r="P991" s="1" t="s">
        <v>1</v>
      </c>
      <c r="Q991">
        <v>2</v>
      </c>
      <c r="S991">
        <f t="shared" si="183"/>
        <v>1</v>
      </c>
      <c r="T991">
        <f t="shared" si="184"/>
        <v>0</v>
      </c>
      <c r="U991">
        <f t="shared" si="185"/>
        <v>0</v>
      </c>
    </row>
    <row r="992" spans="1:21" x14ac:dyDescent="0.2">
      <c r="A992" s="198">
        <v>985</v>
      </c>
      <c r="B992" s="65">
        <v>62</v>
      </c>
      <c r="C992">
        <v>9</v>
      </c>
      <c r="D992" s="197">
        <v>31154</v>
      </c>
      <c r="E992" s="2" t="s">
        <v>42</v>
      </c>
      <c r="F992" s="78" t="s">
        <v>0</v>
      </c>
      <c r="G992" s="2" t="s">
        <v>47</v>
      </c>
      <c r="H992" s="88"/>
      <c r="I992" s="2" t="s">
        <v>48</v>
      </c>
      <c r="K992" s="2" t="s">
        <v>124</v>
      </c>
      <c r="L992" t="s">
        <v>0</v>
      </c>
      <c r="M992" s="2" t="s">
        <v>79</v>
      </c>
      <c r="O992">
        <v>6</v>
      </c>
      <c r="P992" s="1" t="s">
        <v>1</v>
      </c>
      <c r="Q992">
        <v>6</v>
      </c>
      <c r="S992">
        <f t="shared" si="183"/>
        <v>0</v>
      </c>
      <c r="T992">
        <f t="shared" si="184"/>
        <v>1</v>
      </c>
      <c r="U992">
        <f t="shared" si="185"/>
        <v>0</v>
      </c>
    </row>
    <row r="993" spans="1:21" x14ac:dyDescent="0.2">
      <c r="A993" s="198">
        <v>986</v>
      </c>
      <c r="B993" s="65">
        <v>62</v>
      </c>
      <c r="C993">
        <v>10</v>
      </c>
      <c r="D993" s="197">
        <v>31154</v>
      </c>
      <c r="E993" s="2" t="s">
        <v>42</v>
      </c>
      <c r="F993" s="78" t="s">
        <v>0</v>
      </c>
      <c r="G993" s="2" t="s">
        <v>47</v>
      </c>
      <c r="H993" s="88"/>
      <c r="I993" s="2" t="s">
        <v>48</v>
      </c>
      <c r="K993" s="2" t="s">
        <v>130</v>
      </c>
      <c r="L993" t="s">
        <v>0</v>
      </c>
      <c r="M993" s="2" t="s">
        <v>123</v>
      </c>
      <c r="O993">
        <v>7</v>
      </c>
      <c r="P993" s="1" t="s">
        <v>1</v>
      </c>
      <c r="Q993">
        <v>3</v>
      </c>
      <c r="S993">
        <f t="shared" si="183"/>
        <v>1</v>
      </c>
      <c r="T993">
        <f t="shared" si="184"/>
        <v>0</v>
      </c>
      <c r="U993">
        <f t="shared" si="185"/>
        <v>0</v>
      </c>
    </row>
    <row r="994" spans="1:21" x14ac:dyDescent="0.2">
      <c r="A994" s="198">
        <v>987</v>
      </c>
      <c r="B994" s="65">
        <v>62</v>
      </c>
      <c r="C994">
        <v>11</v>
      </c>
      <c r="D994" s="197">
        <v>31154</v>
      </c>
      <c r="E994" s="2" t="s">
        <v>42</v>
      </c>
      <c r="F994" s="78" t="s">
        <v>0</v>
      </c>
      <c r="G994" s="2" t="s">
        <v>47</v>
      </c>
      <c r="H994" s="88"/>
      <c r="I994" s="2" t="s">
        <v>48</v>
      </c>
      <c r="K994" s="2" t="s">
        <v>95</v>
      </c>
      <c r="L994" t="s">
        <v>0</v>
      </c>
      <c r="M994" s="2" t="s">
        <v>81</v>
      </c>
      <c r="O994">
        <v>4</v>
      </c>
      <c r="P994" s="1" t="s">
        <v>1</v>
      </c>
      <c r="Q994">
        <v>1</v>
      </c>
      <c r="S994">
        <f t="shared" si="183"/>
        <v>1</v>
      </c>
      <c r="T994">
        <f t="shared" si="184"/>
        <v>0</v>
      </c>
      <c r="U994">
        <f t="shared" si="185"/>
        <v>0</v>
      </c>
    </row>
    <row r="995" spans="1:21" x14ac:dyDescent="0.2">
      <c r="A995" s="198">
        <v>988</v>
      </c>
      <c r="B995" s="65">
        <v>62</v>
      </c>
      <c r="C995">
        <v>12</v>
      </c>
      <c r="D995" s="197">
        <v>31154</v>
      </c>
      <c r="E995" s="2" t="s">
        <v>42</v>
      </c>
      <c r="F995" s="78" t="s">
        <v>0</v>
      </c>
      <c r="G995" s="2" t="s">
        <v>47</v>
      </c>
      <c r="H995" s="88"/>
      <c r="I995" s="2" t="s">
        <v>48</v>
      </c>
      <c r="K995" s="2" t="s">
        <v>94</v>
      </c>
      <c r="L995" t="s">
        <v>0</v>
      </c>
      <c r="M995" s="2" t="s">
        <v>78</v>
      </c>
      <c r="O995">
        <v>8</v>
      </c>
      <c r="P995" s="1" t="s">
        <v>1</v>
      </c>
      <c r="Q995">
        <v>6</v>
      </c>
      <c r="S995">
        <f t="shared" si="183"/>
        <v>1</v>
      </c>
      <c r="T995">
        <f t="shared" si="184"/>
        <v>0</v>
      </c>
      <c r="U995">
        <f t="shared" si="185"/>
        <v>0</v>
      </c>
    </row>
    <row r="996" spans="1:21" x14ac:dyDescent="0.2">
      <c r="A996" s="198">
        <v>989</v>
      </c>
      <c r="B996" s="65">
        <v>62</v>
      </c>
      <c r="C996">
        <v>13</v>
      </c>
      <c r="D996" s="197">
        <v>31154</v>
      </c>
      <c r="E996" s="2" t="s">
        <v>42</v>
      </c>
      <c r="F996" s="78" t="s">
        <v>0</v>
      </c>
      <c r="G996" s="2" t="s">
        <v>47</v>
      </c>
      <c r="H996" s="88"/>
      <c r="I996" s="2" t="s">
        <v>48</v>
      </c>
      <c r="K996" s="2" t="s">
        <v>94</v>
      </c>
      <c r="L996" t="s">
        <v>0</v>
      </c>
      <c r="M996" s="2" t="s">
        <v>79</v>
      </c>
      <c r="O996">
        <v>9</v>
      </c>
      <c r="P996" s="1" t="s">
        <v>1</v>
      </c>
      <c r="Q996">
        <v>5</v>
      </c>
      <c r="S996">
        <f t="shared" si="183"/>
        <v>1</v>
      </c>
      <c r="T996">
        <f t="shared" si="184"/>
        <v>0</v>
      </c>
      <c r="U996">
        <f t="shared" si="185"/>
        <v>0</v>
      </c>
    </row>
    <row r="997" spans="1:21" x14ac:dyDescent="0.2">
      <c r="A997" s="198">
        <v>990</v>
      </c>
      <c r="B997" s="65">
        <v>62</v>
      </c>
      <c r="C997">
        <v>14</v>
      </c>
      <c r="D997" s="197">
        <v>31154</v>
      </c>
      <c r="E997" s="2" t="s">
        <v>42</v>
      </c>
      <c r="F997" s="78" t="s">
        <v>0</v>
      </c>
      <c r="G997" s="2" t="s">
        <v>47</v>
      </c>
      <c r="H997" s="88">
        <v>0</v>
      </c>
      <c r="I997" s="2" t="s">
        <v>48</v>
      </c>
      <c r="K997" s="2" t="s">
        <v>124</v>
      </c>
      <c r="L997" t="s">
        <v>0</v>
      </c>
      <c r="M997" s="2" t="s">
        <v>123</v>
      </c>
      <c r="O997">
        <v>4</v>
      </c>
      <c r="P997" s="1" t="s">
        <v>1</v>
      </c>
      <c r="Q997">
        <v>10</v>
      </c>
      <c r="S997">
        <f t="shared" si="183"/>
        <v>0</v>
      </c>
      <c r="T997">
        <f t="shared" si="184"/>
        <v>0</v>
      </c>
      <c r="U997">
        <f t="shared" si="185"/>
        <v>1</v>
      </c>
    </row>
    <row r="998" spans="1:21" x14ac:dyDescent="0.2">
      <c r="A998" s="198">
        <v>991</v>
      </c>
      <c r="B998" s="65">
        <v>62</v>
      </c>
      <c r="C998">
        <v>15</v>
      </c>
      <c r="D998" s="197">
        <v>31154</v>
      </c>
      <c r="E998" s="2" t="s">
        <v>42</v>
      </c>
      <c r="F998" s="78" t="s">
        <v>0</v>
      </c>
      <c r="G998" s="2" t="s">
        <v>47</v>
      </c>
      <c r="H998" s="88"/>
      <c r="I998" s="2" t="s">
        <v>48</v>
      </c>
      <c r="K998" s="2" t="s">
        <v>130</v>
      </c>
      <c r="L998" t="s">
        <v>0</v>
      </c>
      <c r="M998" s="2" t="s">
        <v>81</v>
      </c>
      <c r="O998">
        <v>5</v>
      </c>
      <c r="P998" s="1" t="s">
        <v>1</v>
      </c>
      <c r="Q998">
        <v>2</v>
      </c>
      <c r="S998">
        <f t="shared" si="183"/>
        <v>1</v>
      </c>
      <c r="T998">
        <f t="shared" si="184"/>
        <v>0</v>
      </c>
      <c r="U998">
        <f t="shared" si="185"/>
        <v>0</v>
      </c>
    </row>
    <row r="999" spans="1:21" x14ac:dyDescent="0.2">
      <c r="A999" s="198">
        <v>992</v>
      </c>
      <c r="B999" s="65">
        <v>62</v>
      </c>
      <c r="C999">
        <v>16</v>
      </c>
      <c r="D999" s="197">
        <v>31154</v>
      </c>
      <c r="E999" s="2" t="s">
        <v>42</v>
      </c>
      <c r="F999" s="78" t="s">
        <v>0</v>
      </c>
      <c r="G999" s="2" t="s">
        <v>47</v>
      </c>
      <c r="H999" s="88"/>
      <c r="I999" s="2" t="s">
        <v>48</v>
      </c>
      <c r="K999" s="2" t="s">
        <v>95</v>
      </c>
      <c r="L999" t="s">
        <v>0</v>
      </c>
      <c r="M999" s="2" t="s">
        <v>78</v>
      </c>
      <c r="O999">
        <v>5</v>
      </c>
      <c r="P999" s="1" t="s">
        <v>1</v>
      </c>
      <c r="Q999">
        <v>3</v>
      </c>
      <c r="S999">
        <f t="shared" si="183"/>
        <v>1</v>
      </c>
      <c r="T999">
        <f t="shared" si="184"/>
        <v>0</v>
      </c>
      <c r="U999">
        <f t="shared" si="185"/>
        <v>0</v>
      </c>
    </row>
    <row r="1000" spans="1:21" x14ac:dyDescent="0.2">
      <c r="A1000" s="198">
        <v>993</v>
      </c>
      <c r="B1000" s="65">
        <v>63</v>
      </c>
      <c r="C1000">
        <v>1</v>
      </c>
      <c r="D1000" s="197">
        <v>31156</v>
      </c>
      <c r="E1000" s="2" t="s">
        <v>46</v>
      </c>
      <c r="F1000" s="78" t="s">
        <v>0</v>
      </c>
      <c r="G1000" s="2" t="s">
        <v>37</v>
      </c>
      <c r="H1000" s="88">
        <v>0</v>
      </c>
      <c r="I1000" s="2" t="s">
        <v>48</v>
      </c>
      <c r="K1000" s="2" t="s">
        <v>107</v>
      </c>
      <c r="L1000" t="s">
        <v>0</v>
      </c>
      <c r="M1000" s="2" t="s">
        <v>131</v>
      </c>
      <c r="O1000">
        <v>3</v>
      </c>
      <c r="P1000" s="1" t="s">
        <v>1</v>
      </c>
      <c r="Q1000">
        <v>5</v>
      </c>
      <c r="S1000">
        <f t="shared" si="183"/>
        <v>0</v>
      </c>
      <c r="T1000">
        <f t="shared" si="184"/>
        <v>0</v>
      </c>
      <c r="U1000">
        <f t="shared" si="185"/>
        <v>1</v>
      </c>
    </row>
    <row r="1001" spans="1:21" x14ac:dyDescent="0.2">
      <c r="A1001" s="198">
        <v>994</v>
      </c>
      <c r="B1001" s="65">
        <v>63</v>
      </c>
      <c r="C1001">
        <v>2</v>
      </c>
      <c r="D1001" s="197">
        <v>31156</v>
      </c>
      <c r="E1001" s="2" t="s">
        <v>46</v>
      </c>
      <c r="F1001" s="78" t="s">
        <v>0</v>
      </c>
      <c r="G1001" s="2" t="s">
        <v>37</v>
      </c>
      <c r="H1001" s="88"/>
      <c r="I1001" s="2" t="s">
        <v>48</v>
      </c>
      <c r="K1001" s="2" t="s">
        <v>110</v>
      </c>
      <c r="L1001" t="s">
        <v>0</v>
      </c>
      <c r="M1001" s="2" t="s">
        <v>74</v>
      </c>
      <c r="O1001">
        <v>5</v>
      </c>
      <c r="P1001" s="1" t="s">
        <v>1</v>
      </c>
      <c r="Q1001">
        <v>1</v>
      </c>
      <c r="S1001">
        <f t="shared" ref="S1001:S1016" si="186">IF(O1001&gt;Q1001,1,0)</f>
        <v>1</v>
      </c>
      <c r="T1001">
        <f t="shared" ref="T1001:T1016" si="187">IF(ISNUMBER(Q1001),IF(O1001=Q1001,1,0),0)</f>
        <v>0</v>
      </c>
      <c r="U1001">
        <f t="shared" ref="U1001:U1016" si="188">IF(O1001&lt;Q1001,1,0)</f>
        <v>0</v>
      </c>
    </row>
    <row r="1002" spans="1:21" x14ac:dyDescent="0.2">
      <c r="A1002" s="198">
        <v>995</v>
      </c>
      <c r="B1002" s="65">
        <v>63</v>
      </c>
      <c r="C1002">
        <v>3</v>
      </c>
      <c r="D1002" s="197">
        <v>31156</v>
      </c>
      <c r="E1002" s="2" t="s">
        <v>46</v>
      </c>
      <c r="F1002" s="78" t="s">
        <v>0</v>
      </c>
      <c r="G1002" s="2" t="s">
        <v>37</v>
      </c>
      <c r="H1002" s="88"/>
      <c r="I1002" s="2" t="s">
        <v>48</v>
      </c>
      <c r="K1002" s="2" t="s">
        <v>108</v>
      </c>
      <c r="L1002" t="s">
        <v>0</v>
      </c>
      <c r="M1002" s="2" t="s">
        <v>77</v>
      </c>
      <c r="O1002">
        <v>2</v>
      </c>
      <c r="P1002" s="1" t="s">
        <v>1</v>
      </c>
      <c r="Q1002">
        <v>1</v>
      </c>
      <c r="S1002">
        <f t="shared" si="186"/>
        <v>1</v>
      </c>
      <c r="T1002">
        <f t="shared" si="187"/>
        <v>0</v>
      </c>
      <c r="U1002">
        <f t="shared" si="188"/>
        <v>0</v>
      </c>
    </row>
    <row r="1003" spans="1:21" x14ac:dyDescent="0.2">
      <c r="A1003" s="198">
        <v>996</v>
      </c>
      <c r="B1003" s="65">
        <v>63</v>
      </c>
      <c r="C1003">
        <v>4</v>
      </c>
      <c r="D1003" s="197">
        <v>31156</v>
      </c>
      <c r="E1003" s="2" t="s">
        <v>46</v>
      </c>
      <c r="F1003" s="78" t="s">
        <v>0</v>
      </c>
      <c r="G1003" s="2" t="s">
        <v>37</v>
      </c>
      <c r="H1003" s="88">
        <v>0</v>
      </c>
      <c r="I1003" s="2" t="s">
        <v>48</v>
      </c>
      <c r="K1003" s="2" t="s">
        <v>128</v>
      </c>
      <c r="L1003" t="s">
        <v>0</v>
      </c>
      <c r="M1003" s="2" t="s">
        <v>75</v>
      </c>
      <c r="O1003">
        <v>3</v>
      </c>
      <c r="P1003" s="1" t="s">
        <v>1</v>
      </c>
      <c r="Q1003">
        <v>4</v>
      </c>
      <c r="S1003">
        <f t="shared" si="186"/>
        <v>0</v>
      </c>
      <c r="T1003">
        <f t="shared" si="187"/>
        <v>0</v>
      </c>
      <c r="U1003">
        <f t="shared" si="188"/>
        <v>1</v>
      </c>
    </row>
    <row r="1004" spans="1:21" x14ac:dyDescent="0.2">
      <c r="A1004" s="198">
        <v>997</v>
      </c>
      <c r="B1004" s="65">
        <v>63</v>
      </c>
      <c r="C1004">
        <v>5</v>
      </c>
      <c r="D1004" s="197">
        <v>31156</v>
      </c>
      <c r="E1004" s="2" t="s">
        <v>46</v>
      </c>
      <c r="F1004" s="78" t="s">
        <v>0</v>
      </c>
      <c r="G1004" s="2" t="s">
        <v>37</v>
      </c>
      <c r="H1004" s="88"/>
      <c r="I1004" s="2" t="s">
        <v>48</v>
      </c>
      <c r="K1004" s="2" t="s">
        <v>110</v>
      </c>
      <c r="L1004" t="s">
        <v>0</v>
      </c>
      <c r="M1004" s="2" t="s">
        <v>131</v>
      </c>
      <c r="O1004">
        <v>4</v>
      </c>
      <c r="P1004" s="1" t="s">
        <v>1</v>
      </c>
      <c r="Q1004">
        <v>1</v>
      </c>
      <c r="S1004">
        <f t="shared" si="186"/>
        <v>1</v>
      </c>
      <c r="T1004">
        <f t="shared" si="187"/>
        <v>0</v>
      </c>
      <c r="U1004">
        <f t="shared" si="188"/>
        <v>0</v>
      </c>
    </row>
    <row r="1005" spans="1:21" x14ac:dyDescent="0.2">
      <c r="A1005" s="198">
        <v>998</v>
      </c>
      <c r="B1005" s="65">
        <v>63</v>
      </c>
      <c r="C1005">
        <v>6</v>
      </c>
      <c r="D1005" s="197">
        <v>31156</v>
      </c>
      <c r="E1005" s="2" t="s">
        <v>46</v>
      </c>
      <c r="F1005" s="78" t="s">
        <v>0</v>
      </c>
      <c r="G1005" s="2" t="s">
        <v>37</v>
      </c>
      <c r="H1005" s="88">
        <v>0</v>
      </c>
      <c r="I1005" s="2" t="s">
        <v>48</v>
      </c>
      <c r="K1005" s="2" t="s">
        <v>108</v>
      </c>
      <c r="L1005" t="s">
        <v>0</v>
      </c>
      <c r="M1005" s="2" t="s">
        <v>74</v>
      </c>
      <c r="O1005">
        <v>2</v>
      </c>
      <c r="P1005" s="1" t="s">
        <v>1</v>
      </c>
      <c r="Q1005">
        <v>4</v>
      </c>
      <c r="S1005">
        <f t="shared" si="186"/>
        <v>0</v>
      </c>
      <c r="T1005">
        <f t="shared" si="187"/>
        <v>0</v>
      </c>
      <c r="U1005">
        <f t="shared" si="188"/>
        <v>1</v>
      </c>
    </row>
    <row r="1006" spans="1:21" x14ac:dyDescent="0.2">
      <c r="A1006" s="198">
        <v>999</v>
      </c>
      <c r="B1006" s="65">
        <v>63</v>
      </c>
      <c r="C1006">
        <v>7</v>
      </c>
      <c r="D1006" s="197">
        <v>31156</v>
      </c>
      <c r="E1006" s="2" t="s">
        <v>46</v>
      </c>
      <c r="F1006" s="78" t="s">
        <v>0</v>
      </c>
      <c r="G1006" s="2" t="s">
        <v>37</v>
      </c>
      <c r="H1006" s="88">
        <v>0</v>
      </c>
      <c r="I1006" s="2" t="s">
        <v>48</v>
      </c>
      <c r="K1006" s="2" t="s">
        <v>128</v>
      </c>
      <c r="L1006" t="s">
        <v>0</v>
      </c>
      <c r="M1006" s="2" t="s">
        <v>77</v>
      </c>
      <c r="O1006">
        <v>2</v>
      </c>
      <c r="P1006" s="1" t="s">
        <v>1</v>
      </c>
      <c r="Q1006">
        <v>3</v>
      </c>
      <c r="S1006">
        <f t="shared" si="186"/>
        <v>0</v>
      </c>
      <c r="T1006">
        <f t="shared" si="187"/>
        <v>0</v>
      </c>
      <c r="U1006">
        <f t="shared" si="188"/>
        <v>1</v>
      </c>
    </row>
    <row r="1007" spans="1:21" x14ac:dyDescent="0.2">
      <c r="A1007" s="198">
        <v>1000</v>
      </c>
      <c r="B1007" s="65">
        <v>63</v>
      </c>
      <c r="C1007">
        <v>8</v>
      </c>
      <c r="D1007" s="197">
        <v>31156</v>
      </c>
      <c r="E1007" s="2" t="s">
        <v>46</v>
      </c>
      <c r="F1007" s="78" t="s">
        <v>0</v>
      </c>
      <c r="G1007" s="2" t="s">
        <v>37</v>
      </c>
      <c r="H1007" s="88"/>
      <c r="I1007" s="2" t="s">
        <v>48</v>
      </c>
      <c r="K1007" s="2" t="s">
        <v>107</v>
      </c>
      <c r="L1007" t="s">
        <v>0</v>
      </c>
      <c r="M1007" s="2" t="s">
        <v>75</v>
      </c>
      <c r="O1007">
        <v>3</v>
      </c>
      <c r="P1007" s="1" t="s">
        <v>1</v>
      </c>
      <c r="Q1007">
        <v>2</v>
      </c>
      <c r="S1007">
        <f t="shared" si="186"/>
        <v>1</v>
      </c>
      <c r="T1007">
        <f t="shared" si="187"/>
        <v>0</v>
      </c>
      <c r="U1007">
        <f t="shared" si="188"/>
        <v>0</v>
      </c>
    </row>
    <row r="1008" spans="1:21" x14ac:dyDescent="0.2">
      <c r="A1008" s="198">
        <v>1001</v>
      </c>
      <c r="B1008" s="65">
        <v>63</v>
      </c>
      <c r="C1008">
        <v>9</v>
      </c>
      <c r="D1008" s="197">
        <v>31156</v>
      </c>
      <c r="E1008" s="2" t="s">
        <v>46</v>
      </c>
      <c r="F1008" s="78" t="s">
        <v>0</v>
      </c>
      <c r="G1008" s="2" t="s">
        <v>37</v>
      </c>
      <c r="H1008" s="88">
        <v>0</v>
      </c>
      <c r="I1008" s="2" t="s">
        <v>48</v>
      </c>
      <c r="K1008" s="2" t="s">
        <v>128</v>
      </c>
      <c r="L1008" t="s">
        <v>0</v>
      </c>
      <c r="M1008" s="2" t="s">
        <v>74</v>
      </c>
      <c r="O1008">
        <v>1</v>
      </c>
      <c r="P1008" s="1" t="s">
        <v>1</v>
      </c>
      <c r="Q1008">
        <v>6</v>
      </c>
      <c r="S1008">
        <f t="shared" si="186"/>
        <v>0</v>
      </c>
      <c r="T1008">
        <f t="shared" si="187"/>
        <v>0</v>
      </c>
      <c r="U1008">
        <f t="shared" si="188"/>
        <v>1</v>
      </c>
    </row>
    <row r="1009" spans="1:21" x14ac:dyDescent="0.2">
      <c r="A1009" s="198">
        <v>1002</v>
      </c>
      <c r="B1009" s="65">
        <v>63</v>
      </c>
      <c r="C1009">
        <v>10</v>
      </c>
      <c r="D1009" s="197">
        <v>31156</v>
      </c>
      <c r="E1009" s="2" t="s">
        <v>46</v>
      </c>
      <c r="F1009" s="78" t="s">
        <v>0</v>
      </c>
      <c r="G1009" s="2" t="s">
        <v>37</v>
      </c>
      <c r="H1009" s="88">
        <v>0</v>
      </c>
      <c r="I1009" s="2" t="s">
        <v>48</v>
      </c>
      <c r="K1009" s="2" t="s">
        <v>108</v>
      </c>
      <c r="L1009" t="s">
        <v>0</v>
      </c>
      <c r="M1009" s="2" t="s">
        <v>131</v>
      </c>
      <c r="O1009">
        <v>2</v>
      </c>
      <c r="P1009" s="1" t="s">
        <v>1</v>
      </c>
      <c r="Q1009">
        <v>3</v>
      </c>
      <c r="S1009">
        <f t="shared" si="186"/>
        <v>0</v>
      </c>
      <c r="T1009">
        <f t="shared" si="187"/>
        <v>0</v>
      </c>
      <c r="U1009">
        <f t="shared" si="188"/>
        <v>1</v>
      </c>
    </row>
    <row r="1010" spans="1:21" x14ac:dyDescent="0.2">
      <c r="A1010" s="198">
        <v>1003</v>
      </c>
      <c r="B1010" s="65">
        <v>63</v>
      </c>
      <c r="C1010">
        <v>11</v>
      </c>
      <c r="D1010" s="197">
        <v>31156</v>
      </c>
      <c r="E1010" s="2" t="s">
        <v>46</v>
      </c>
      <c r="F1010" s="78" t="s">
        <v>0</v>
      </c>
      <c r="G1010" s="2" t="s">
        <v>37</v>
      </c>
      <c r="H1010" s="88"/>
      <c r="I1010" s="2" t="s">
        <v>48</v>
      </c>
      <c r="K1010" s="2" t="s">
        <v>110</v>
      </c>
      <c r="L1010" t="s">
        <v>0</v>
      </c>
      <c r="M1010" s="2" t="s">
        <v>75</v>
      </c>
      <c r="O1010">
        <v>3</v>
      </c>
      <c r="P1010" s="1" t="s">
        <v>1</v>
      </c>
      <c r="Q1010">
        <v>2</v>
      </c>
      <c r="S1010">
        <f t="shared" si="186"/>
        <v>1</v>
      </c>
      <c r="T1010">
        <f t="shared" si="187"/>
        <v>0</v>
      </c>
      <c r="U1010">
        <f t="shared" si="188"/>
        <v>0</v>
      </c>
    </row>
    <row r="1011" spans="1:21" x14ac:dyDescent="0.2">
      <c r="A1011" s="198">
        <v>1004</v>
      </c>
      <c r="B1011" s="65">
        <v>63</v>
      </c>
      <c r="C1011">
        <v>12</v>
      </c>
      <c r="D1011" s="197">
        <v>31156</v>
      </c>
      <c r="E1011" s="2" t="s">
        <v>46</v>
      </c>
      <c r="F1011" s="78" t="s">
        <v>0</v>
      </c>
      <c r="G1011" s="2" t="s">
        <v>37</v>
      </c>
      <c r="H1011" s="88"/>
      <c r="I1011" s="2" t="s">
        <v>48</v>
      </c>
      <c r="K1011" s="2" t="s">
        <v>107</v>
      </c>
      <c r="L1011" t="s">
        <v>0</v>
      </c>
      <c r="M1011" s="2" t="s">
        <v>77</v>
      </c>
      <c r="O1011">
        <v>2</v>
      </c>
      <c r="P1011" s="1" t="s">
        <v>1</v>
      </c>
      <c r="Q1011">
        <v>2</v>
      </c>
      <c r="S1011">
        <f t="shared" si="186"/>
        <v>0</v>
      </c>
      <c r="T1011">
        <f t="shared" si="187"/>
        <v>1</v>
      </c>
      <c r="U1011">
        <f t="shared" si="188"/>
        <v>0</v>
      </c>
    </row>
    <row r="1012" spans="1:21" x14ac:dyDescent="0.2">
      <c r="A1012" s="198">
        <v>1005</v>
      </c>
      <c r="B1012" s="65">
        <v>63</v>
      </c>
      <c r="C1012">
        <v>13</v>
      </c>
      <c r="D1012" s="197">
        <v>31156</v>
      </c>
      <c r="E1012" s="2" t="s">
        <v>46</v>
      </c>
      <c r="F1012" s="78" t="s">
        <v>0</v>
      </c>
      <c r="G1012" s="2" t="s">
        <v>37</v>
      </c>
      <c r="H1012" s="88">
        <v>0</v>
      </c>
      <c r="I1012" s="2" t="s">
        <v>48</v>
      </c>
      <c r="K1012" s="2" t="s">
        <v>107</v>
      </c>
      <c r="L1012" t="s">
        <v>0</v>
      </c>
      <c r="M1012" s="2" t="s">
        <v>74</v>
      </c>
      <c r="O1012">
        <v>4</v>
      </c>
      <c r="P1012" s="1" t="s">
        <v>1</v>
      </c>
      <c r="Q1012">
        <v>5</v>
      </c>
      <c r="S1012">
        <f t="shared" si="186"/>
        <v>0</v>
      </c>
      <c r="T1012">
        <f t="shared" si="187"/>
        <v>0</v>
      </c>
      <c r="U1012">
        <f t="shared" si="188"/>
        <v>1</v>
      </c>
    </row>
    <row r="1013" spans="1:21" x14ac:dyDescent="0.2">
      <c r="A1013" s="198">
        <v>1006</v>
      </c>
      <c r="B1013" s="65">
        <v>63</v>
      </c>
      <c r="C1013">
        <v>14</v>
      </c>
      <c r="D1013" s="197">
        <v>31156</v>
      </c>
      <c r="E1013" s="2" t="s">
        <v>46</v>
      </c>
      <c r="F1013" s="78" t="s">
        <v>0</v>
      </c>
      <c r="G1013" s="2" t="s">
        <v>37</v>
      </c>
      <c r="H1013" s="88"/>
      <c r="I1013" s="2" t="s">
        <v>48</v>
      </c>
      <c r="K1013" s="2" t="s">
        <v>128</v>
      </c>
      <c r="L1013" t="s">
        <v>0</v>
      </c>
      <c r="M1013" s="2" t="s">
        <v>131</v>
      </c>
      <c r="O1013">
        <v>6</v>
      </c>
      <c r="P1013" s="1" t="s">
        <v>1</v>
      </c>
      <c r="Q1013">
        <v>4</v>
      </c>
      <c r="S1013">
        <f t="shared" si="186"/>
        <v>1</v>
      </c>
      <c r="T1013">
        <f t="shared" si="187"/>
        <v>0</v>
      </c>
      <c r="U1013">
        <f t="shared" si="188"/>
        <v>0</v>
      </c>
    </row>
    <row r="1014" spans="1:21" x14ac:dyDescent="0.2">
      <c r="A1014" s="198">
        <v>1007</v>
      </c>
      <c r="B1014" s="65">
        <v>63</v>
      </c>
      <c r="C1014">
        <v>15</v>
      </c>
      <c r="D1014" s="197">
        <v>31156</v>
      </c>
      <c r="E1014" s="2" t="s">
        <v>46</v>
      </c>
      <c r="F1014" s="78" t="s">
        <v>0</v>
      </c>
      <c r="G1014" s="2" t="s">
        <v>37</v>
      </c>
      <c r="H1014" s="88"/>
      <c r="I1014" s="2" t="s">
        <v>48</v>
      </c>
      <c r="K1014" s="2" t="s">
        <v>108</v>
      </c>
      <c r="L1014" t="s">
        <v>0</v>
      </c>
      <c r="M1014" s="2" t="s">
        <v>75</v>
      </c>
      <c r="O1014">
        <v>4</v>
      </c>
      <c r="P1014" s="1" t="s">
        <v>1</v>
      </c>
      <c r="Q1014">
        <v>3</v>
      </c>
      <c r="S1014">
        <f t="shared" si="186"/>
        <v>1</v>
      </c>
      <c r="T1014">
        <f t="shared" si="187"/>
        <v>0</v>
      </c>
      <c r="U1014">
        <f t="shared" si="188"/>
        <v>0</v>
      </c>
    </row>
    <row r="1015" spans="1:21" x14ac:dyDescent="0.2">
      <c r="A1015" s="198">
        <v>1008</v>
      </c>
      <c r="B1015" s="65">
        <v>63</v>
      </c>
      <c r="C1015">
        <v>16</v>
      </c>
      <c r="D1015" s="197">
        <v>31156</v>
      </c>
      <c r="E1015" s="2" t="s">
        <v>46</v>
      </c>
      <c r="F1015" s="78" t="s">
        <v>0</v>
      </c>
      <c r="G1015" s="2" t="s">
        <v>37</v>
      </c>
      <c r="H1015" s="88"/>
      <c r="I1015" s="2" t="s">
        <v>48</v>
      </c>
      <c r="K1015" s="2" t="s">
        <v>110</v>
      </c>
      <c r="L1015" t="s">
        <v>0</v>
      </c>
      <c r="M1015" s="2" t="s">
        <v>77</v>
      </c>
      <c r="O1015">
        <v>7</v>
      </c>
      <c r="P1015" s="1" t="s">
        <v>1</v>
      </c>
      <c r="Q1015">
        <v>3</v>
      </c>
      <c r="S1015">
        <f t="shared" si="186"/>
        <v>1</v>
      </c>
      <c r="T1015">
        <f t="shared" si="187"/>
        <v>0</v>
      </c>
      <c r="U1015">
        <f t="shared" si="188"/>
        <v>0</v>
      </c>
    </row>
    <row r="1016" spans="1:21" x14ac:dyDescent="0.2">
      <c r="A1016" s="198">
        <v>1009</v>
      </c>
      <c r="B1016" s="65">
        <v>64</v>
      </c>
      <c r="C1016">
        <v>1</v>
      </c>
      <c r="D1016" s="197">
        <v>31174</v>
      </c>
      <c r="E1016" s="2" t="s">
        <v>46</v>
      </c>
      <c r="F1016" s="78" t="s">
        <v>0</v>
      </c>
      <c r="G1016" s="2" t="s">
        <v>39</v>
      </c>
      <c r="H1016" s="88">
        <v>0</v>
      </c>
      <c r="I1016" s="2" t="s">
        <v>48</v>
      </c>
      <c r="K1016" s="2" t="s">
        <v>133</v>
      </c>
      <c r="L1016" t="s">
        <v>0</v>
      </c>
      <c r="M1016" s="2" t="s">
        <v>86</v>
      </c>
      <c r="O1016">
        <v>3</v>
      </c>
      <c r="P1016" s="1" t="s">
        <v>1</v>
      </c>
      <c r="Q1016">
        <v>10</v>
      </c>
      <c r="S1016">
        <f t="shared" si="186"/>
        <v>0</v>
      </c>
      <c r="T1016">
        <f t="shared" si="187"/>
        <v>0</v>
      </c>
      <c r="U1016">
        <f t="shared" si="188"/>
        <v>1</v>
      </c>
    </row>
    <row r="1017" spans="1:21" x14ac:dyDescent="0.2">
      <c r="A1017" s="198">
        <v>1010</v>
      </c>
      <c r="B1017" s="65">
        <v>64</v>
      </c>
      <c r="C1017">
        <v>2</v>
      </c>
      <c r="D1017" s="197">
        <v>31174</v>
      </c>
      <c r="E1017" s="2" t="s">
        <v>46</v>
      </c>
      <c r="F1017" s="78" t="s">
        <v>0</v>
      </c>
      <c r="G1017" s="2" t="s">
        <v>39</v>
      </c>
      <c r="H1017" s="88">
        <v>0</v>
      </c>
      <c r="I1017" s="2" t="s">
        <v>48</v>
      </c>
      <c r="K1017" s="2" t="s">
        <v>107</v>
      </c>
      <c r="L1017" t="s">
        <v>0</v>
      </c>
      <c r="M1017" s="2" t="s">
        <v>92</v>
      </c>
      <c r="O1017">
        <v>0</v>
      </c>
      <c r="P1017" s="1" t="s">
        <v>1</v>
      </c>
      <c r="Q1017">
        <v>4</v>
      </c>
      <c r="S1017">
        <f t="shared" ref="S1017:S1032" si="189">IF(O1017&gt;Q1017,1,0)</f>
        <v>0</v>
      </c>
      <c r="T1017">
        <f t="shared" ref="T1017:T1032" si="190">IF(ISNUMBER(Q1017),IF(O1017=Q1017,1,0),0)</f>
        <v>0</v>
      </c>
      <c r="U1017">
        <f t="shared" ref="U1017:U1032" si="191">IF(O1017&lt;Q1017,1,0)</f>
        <v>1</v>
      </c>
    </row>
    <row r="1018" spans="1:21" x14ac:dyDescent="0.2">
      <c r="A1018" s="198">
        <v>1011</v>
      </c>
      <c r="B1018" s="65">
        <v>64</v>
      </c>
      <c r="C1018">
        <v>3</v>
      </c>
      <c r="D1018" s="197">
        <v>31174</v>
      </c>
      <c r="E1018" s="2" t="s">
        <v>46</v>
      </c>
      <c r="F1018" s="78" t="s">
        <v>0</v>
      </c>
      <c r="G1018" s="2" t="s">
        <v>39</v>
      </c>
      <c r="H1018" s="88">
        <v>0</v>
      </c>
      <c r="I1018" s="2" t="s">
        <v>48</v>
      </c>
      <c r="K1018" s="2" t="s">
        <v>128</v>
      </c>
      <c r="L1018" t="s">
        <v>0</v>
      </c>
      <c r="M1018" s="2" t="s">
        <v>89</v>
      </c>
      <c r="O1018">
        <v>1</v>
      </c>
      <c r="P1018" s="1" t="s">
        <v>1</v>
      </c>
      <c r="Q1018">
        <v>3</v>
      </c>
      <c r="S1018">
        <f t="shared" si="189"/>
        <v>0</v>
      </c>
      <c r="T1018">
        <f t="shared" si="190"/>
        <v>0</v>
      </c>
      <c r="U1018">
        <f t="shared" si="191"/>
        <v>1</v>
      </c>
    </row>
    <row r="1019" spans="1:21" x14ac:dyDescent="0.2">
      <c r="A1019" s="198">
        <v>1012</v>
      </c>
      <c r="B1019" s="65">
        <v>64</v>
      </c>
      <c r="C1019">
        <v>4</v>
      </c>
      <c r="D1019" s="197">
        <v>31174</v>
      </c>
      <c r="E1019" s="2" t="s">
        <v>46</v>
      </c>
      <c r="F1019" s="78" t="s">
        <v>0</v>
      </c>
      <c r="G1019" s="2" t="s">
        <v>39</v>
      </c>
      <c r="H1019" s="88"/>
      <c r="I1019" s="2" t="s">
        <v>48</v>
      </c>
      <c r="K1019" s="2" t="s">
        <v>110</v>
      </c>
      <c r="L1019" t="s">
        <v>0</v>
      </c>
      <c r="M1019" s="2" t="s">
        <v>87</v>
      </c>
      <c r="O1019">
        <v>6</v>
      </c>
      <c r="P1019" s="1" t="s">
        <v>1</v>
      </c>
      <c r="Q1019">
        <v>6</v>
      </c>
      <c r="S1019">
        <f t="shared" si="189"/>
        <v>0</v>
      </c>
      <c r="T1019">
        <f t="shared" si="190"/>
        <v>1</v>
      </c>
      <c r="U1019">
        <f t="shared" si="191"/>
        <v>0</v>
      </c>
    </row>
    <row r="1020" spans="1:21" x14ac:dyDescent="0.2">
      <c r="A1020" s="198">
        <v>1013</v>
      </c>
      <c r="B1020" s="65">
        <v>64</v>
      </c>
      <c r="C1020">
        <v>5</v>
      </c>
      <c r="D1020" s="197">
        <v>31174</v>
      </c>
      <c r="E1020" s="2" t="s">
        <v>46</v>
      </c>
      <c r="F1020" s="78" t="s">
        <v>0</v>
      </c>
      <c r="G1020" s="2" t="s">
        <v>39</v>
      </c>
      <c r="H1020" s="88"/>
      <c r="I1020" s="2" t="s">
        <v>48</v>
      </c>
      <c r="K1020" s="2" t="s">
        <v>107</v>
      </c>
      <c r="L1020" t="s">
        <v>0</v>
      </c>
      <c r="M1020" s="2" t="s">
        <v>86</v>
      </c>
      <c r="O1020">
        <v>7</v>
      </c>
      <c r="P1020" s="1" t="s">
        <v>1</v>
      </c>
      <c r="Q1020">
        <v>7</v>
      </c>
      <c r="S1020">
        <f t="shared" si="189"/>
        <v>0</v>
      </c>
      <c r="T1020">
        <f t="shared" si="190"/>
        <v>1</v>
      </c>
      <c r="U1020">
        <f t="shared" si="191"/>
        <v>0</v>
      </c>
    </row>
    <row r="1021" spans="1:21" x14ac:dyDescent="0.2">
      <c r="A1021" s="198">
        <v>1014</v>
      </c>
      <c r="B1021" s="65">
        <v>64</v>
      </c>
      <c r="C1021">
        <v>6</v>
      </c>
      <c r="D1021" s="197">
        <v>31174</v>
      </c>
      <c r="E1021" s="2" t="s">
        <v>46</v>
      </c>
      <c r="F1021" s="78" t="s">
        <v>0</v>
      </c>
      <c r="G1021" s="2" t="s">
        <v>39</v>
      </c>
      <c r="H1021" s="88"/>
      <c r="I1021" s="2" t="s">
        <v>48</v>
      </c>
      <c r="K1021" s="2" t="s">
        <v>128</v>
      </c>
      <c r="L1021" t="s">
        <v>0</v>
      </c>
      <c r="M1021" s="2" t="s">
        <v>92</v>
      </c>
      <c r="O1021">
        <v>3</v>
      </c>
      <c r="P1021" s="1" t="s">
        <v>1</v>
      </c>
      <c r="Q1021">
        <v>3</v>
      </c>
      <c r="S1021">
        <f t="shared" si="189"/>
        <v>0</v>
      </c>
      <c r="T1021">
        <f t="shared" si="190"/>
        <v>1</v>
      </c>
      <c r="U1021">
        <f t="shared" si="191"/>
        <v>0</v>
      </c>
    </row>
    <row r="1022" spans="1:21" x14ac:dyDescent="0.2">
      <c r="A1022" s="198">
        <v>1015</v>
      </c>
      <c r="B1022" s="65">
        <v>64</v>
      </c>
      <c r="C1022">
        <v>7</v>
      </c>
      <c r="D1022" s="197">
        <v>31174</v>
      </c>
      <c r="E1022" s="2" t="s">
        <v>46</v>
      </c>
      <c r="F1022" s="78" t="s">
        <v>0</v>
      </c>
      <c r="G1022" s="2" t="s">
        <v>39</v>
      </c>
      <c r="H1022" s="88"/>
      <c r="I1022" s="2" t="s">
        <v>48</v>
      </c>
      <c r="K1022" s="2" t="s">
        <v>110</v>
      </c>
      <c r="L1022" t="s">
        <v>0</v>
      </c>
      <c r="M1022" s="2" t="s">
        <v>89</v>
      </c>
      <c r="O1022">
        <v>10</v>
      </c>
      <c r="P1022" s="1" t="s">
        <v>1</v>
      </c>
      <c r="Q1022">
        <v>5</v>
      </c>
      <c r="S1022">
        <f t="shared" si="189"/>
        <v>1</v>
      </c>
      <c r="T1022">
        <f t="shared" si="190"/>
        <v>0</v>
      </c>
      <c r="U1022">
        <f t="shared" si="191"/>
        <v>0</v>
      </c>
    </row>
    <row r="1023" spans="1:21" x14ac:dyDescent="0.2">
      <c r="A1023" s="198">
        <v>1016</v>
      </c>
      <c r="B1023" s="65">
        <v>64</v>
      </c>
      <c r="C1023">
        <v>8</v>
      </c>
      <c r="D1023" s="197">
        <v>31174</v>
      </c>
      <c r="E1023" s="2" t="s">
        <v>46</v>
      </c>
      <c r="F1023" s="78" t="s">
        <v>0</v>
      </c>
      <c r="G1023" s="2" t="s">
        <v>39</v>
      </c>
      <c r="H1023" s="88">
        <v>0</v>
      </c>
      <c r="I1023" s="2" t="s">
        <v>48</v>
      </c>
      <c r="K1023" s="2" t="s">
        <v>133</v>
      </c>
      <c r="L1023" t="s">
        <v>0</v>
      </c>
      <c r="M1023" s="2" t="s">
        <v>87</v>
      </c>
      <c r="O1023">
        <v>4</v>
      </c>
      <c r="P1023" s="1" t="s">
        <v>1</v>
      </c>
      <c r="Q1023">
        <v>7</v>
      </c>
      <c r="S1023">
        <f t="shared" si="189"/>
        <v>0</v>
      </c>
      <c r="T1023">
        <f t="shared" si="190"/>
        <v>0</v>
      </c>
      <c r="U1023">
        <f t="shared" si="191"/>
        <v>1</v>
      </c>
    </row>
    <row r="1024" spans="1:21" x14ac:dyDescent="0.2">
      <c r="A1024" s="198">
        <v>1017</v>
      </c>
      <c r="B1024" s="65">
        <v>64</v>
      </c>
      <c r="C1024">
        <v>9</v>
      </c>
      <c r="D1024" s="197">
        <v>31174</v>
      </c>
      <c r="E1024" s="2" t="s">
        <v>46</v>
      </c>
      <c r="F1024" s="78" t="s">
        <v>0</v>
      </c>
      <c r="G1024" s="2" t="s">
        <v>39</v>
      </c>
      <c r="H1024" s="88"/>
      <c r="I1024" s="2" t="s">
        <v>48</v>
      </c>
      <c r="K1024" s="2" t="s">
        <v>110</v>
      </c>
      <c r="L1024" t="s">
        <v>0</v>
      </c>
      <c r="M1024" s="2" t="s">
        <v>92</v>
      </c>
      <c r="O1024">
        <v>7</v>
      </c>
      <c r="P1024" s="1" t="s">
        <v>1</v>
      </c>
      <c r="Q1024">
        <v>3</v>
      </c>
      <c r="S1024">
        <f t="shared" si="189"/>
        <v>1</v>
      </c>
      <c r="T1024">
        <f t="shared" si="190"/>
        <v>0</v>
      </c>
      <c r="U1024">
        <f t="shared" si="191"/>
        <v>0</v>
      </c>
    </row>
    <row r="1025" spans="1:21" x14ac:dyDescent="0.2">
      <c r="A1025" s="198">
        <v>1018</v>
      </c>
      <c r="B1025" s="65">
        <v>64</v>
      </c>
      <c r="C1025">
        <v>10</v>
      </c>
      <c r="D1025" s="197">
        <v>31174</v>
      </c>
      <c r="E1025" s="2" t="s">
        <v>46</v>
      </c>
      <c r="F1025" s="78" t="s">
        <v>0</v>
      </c>
      <c r="G1025" s="2" t="s">
        <v>39</v>
      </c>
      <c r="H1025" s="88">
        <v>0</v>
      </c>
      <c r="I1025" s="2" t="s">
        <v>48</v>
      </c>
      <c r="K1025" s="2" t="s">
        <v>128</v>
      </c>
      <c r="L1025" t="s">
        <v>0</v>
      </c>
      <c r="M1025" s="2" t="s">
        <v>86</v>
      </c>
      <c r="O1025">
        <v>2</v>
      </c>
      <c r="P1025" s="1" t="s">
        <v>1</v>
      </c>
      <c r="Q1025">
        <v>3</v>
      </c>
      <c r="S1025">
        <f t="shared" si="189"/>
        <v>0</v>
      </c>
      <c r="T1025">
        <f t="shared" si="190"/>
        <v>0</v>
      </c>
      <c r="U1025">
        <f t="shared" si="191"/>
        <v>1</v>
      </c>
    </row>
    <row r="1026" spans="1:21" x14ac:dyDescent="0.2">
      <c r="A1026" s="198">
        <v>1019</v>
      </c>
      <c r="B1026" s="65">
        <v>64</v>
      </c>
      <c r="C1026">
        <v>11</v>
      </c>
      <c r="D1026" s="197">
        <v>31174</v>
      </c>
      <c r="E1026" s="2" t="s">
        <v>46</v>
      </c>
      <c r="F1026" s="78" t="s">
        <v>0</v>
      </c>
      <c r="G1026" s="2" t="s">
        <v>39</v>
      </c>
      <c r="H1026" s="88">
        <v>0</v>
      </c>
      <c r="I1026" s="2" t="s">
        <v>48</v>
      </c>
      <c r="K1026" s="2" t="s">
        <v>107</v>
      </c>
      <c r="L1026" t="s">
        <v>0</v>
      </c>
      <c r="M1026" s="2" t="s">
        <v>87</v>
      </c>
      <c r="O1026">
        <v>3</v>
      </c>
      <c r="P1026" s="1" t="s">
        <v>1</v>
      </c>
      <c r="Q1026">
        <v>8</v>
      </c>
      <c r="S1026">
        <f t="shared" si="189"/>
        <v>0</v>
      </c>
      <c r="T1026">
        <f t="shared" si="190"/>
        <v>0</v>
      </c>
      <c r="U1026">
        <f t="shared" si="191"/>
        <v>1</v>
      </c>
    </row>
    <row r="1027" spans="1:21" x14ac:dyDescent="0.2">
      <c r="A1027" s="198">
        <v>1020</v>
      </c>
      <c r="B1027" s="65">
        <v>64</v>
      </c>
      <c r="C1027">
        <v>12</v>
      </c>
      <c r="D1027" s="197">
        <v>31174</v>
      </c>
      <c r="E1027" s="2" t="s">
        <v>46</v>
      </c>
      <c r="F1027" s="78" t="s">
        <v>0</v>
      </c>
      <c r="G1027" s="2" t="s">
        <v>39</v>
      </c>
      <c r="H1027" s="88"/>
      <c r="I1027" s="2" t="s">
        <v>48</v>
      </c>
      <c r="K1027" s="2" t="s">
        <v>133</v>
      </c>
      <c r="L1027" t="s">
        <v>0</v>
      </c>
      <c r="M1027" s="2" t="s">
        <v>89</v>
      </c>
      <c r="O1027">
        <v>7</v>
      </c>
      <c r="P1027" s="1" t="s">
        <v>1</v>
      </c>
      <c r="Q1027">
        <v>0</v>
      </c>
      <c r="S1027">
        <f t="shared" si="189"/>
        <v>1</v>
      </c>
      <c r="T1027">
        <f t="shared" si="190"/>
        <v>0</v>
      </c>
      <c r="U1027">
        <f t="shared" si="191"/>
        <v>0</v>
      </c>
    </row>
    <row r="1028" spans="1:21" x14ac:dyDescent="0.2">
      <c r="A1028" s="198">
        <v>1021</v>
      </c>
      <c r="B1028" s="65">
        <v>64</v>
      </c>
      <c r="C1028">
        <v>13</v>
      </c>
      <c r="D1028" s="197">
        <v>31174</v>
      </c>
      <c r="E1028" s="2" t="s">
        <v>46</v>
      </c>
      <c r="F1028" s="78" t="s">
        <v>0</v>
      </c>
      <c r="G1028" s="2" t="s">
        <v>39</v>
      </c>
      <c r="H1028" s="88"/>
      <c r="I1028" s="2" t="s">
        <v>48</v>
      </c>
      <c r="K1028" s="2" t="s">
        <v>133</v>
      </c>
      <c r="L1028" t="s">
        <v>0</v>
      </c>
      <c r="M1028" s="2" t="s">
        <v>92</v>
      </c>
      <c r="O1028">
        <v>6</v>
      </c>
      <c r="P1028" s="1" t="s">
        <v>1</v>
      </c>
      <c r="Q1028">
        <v>3</v>
      </c>
      <c r="S1028">
        <f t="shared" si="189"/>
        <v>1</v>
      </c>
      <c r="T1028">
        <f t="shared" si="190"/>
        <v>0</v>
      </c>
      <c r="U1028">
        <f t="shared" si="191"/>
        <v>0</v>
      </c>
    </row>
    <row r="1029" spans="1:21" x14ac:dyDescent="0.2">
      <c r="A1029" s="198">
        <v>1022</v>
      </c>
      <c r="B1029" s="65">
        <v>64</v>
      </c>
      <c r="C1029">
        <v>14</v>
      </c>
      <c r="D1029" s="197">
        <v>31174</v>
      </c>
      <c r="E1029" s="2" t="s">
        <v>46</v>
      </c>
      <c r="F1029" s="78" t="s">
        <v>0</v>
      </c>
      <c r="G1029" s="2" t="s">
        <v>39</v>
      </c>
      <c r="H1029" s="88"/>
      <c r="I1029" s="2" t="s">
        <v>48</v>
      </c>
      <c r="K1029" s="2" t="s">
        <v>110</v>
      </c>
      <c r="L1029" t="s">
        <v>0</v>
      </c>
      <c r="M1029" s="2" t="s">
        <v>86</v>
      </c>
      <c r="O1029">
        <v>4</v>
      </c>
      <c r="P1029" s="1" t="s">
        <v>1</v>
      </c>
      <c r="Q1029">
        <v>3</v>
      </c>
      <c r="S1029">
        <f t="shared" si="189"/>
        <v>1</v>
      </c>
      <c r="T1029">
        <f t="shared" si="190"/>
        <v>0</v>
      </c>
      <c r="U1029">
        <f t="shared" si="191"/>
        <v>0</v>
      </c>
    </row>
    <row r="1030" spans="1:21" x14ac:dyDescent="0.2">
      <c r="A1030" s="198">
        <v>1023</v>
      </c>
      <c r="B1030" s="65">
        <v>64</v>
      </c>
      <c r="C1030">
        <v>15</v>
      </c>
      <c r="D1030" s="197">
        <v>31174</v>
      </c>
      <c r="E1030" s="2" t="s">
        <v>46</v>
      </c>
      <c r="F1030" s="78" t="s">
        <v>0</v>
      </c>
      <c r="G1030" s="2" t="s">
        <v>39</v>
      </c>
      <c r="H1030" s="88"/>
      <c r="I1030" s="2" t="s">
        <v>48</v>
      </c>
      <c r="K1030" s="2" t="s">
        <v>128</v>
      </c>
      <c r="L1030" t="s">
        <v>0</v>
      </c>
      <c r="M1030" s="2" t="s">
        <v>87</v>
      </c>
      <c r="O1030">
        <v>4</v>
      </c>
      <c r="P1030" s="1" t="s">
        <v>1</v>
      </c>
      <c r="Q1030">
        <v>4</v>
      </c>
      <c r="S1030">
        <f t="shared" si="189"/>
        <v>0</v>
      </c>
      <c r="T1030">
        <f t="shared" si="190"/>
        <v>1</v>
      </c>
      <c r="U1030">
        <f t="shared" si="191"/>
        <v>0</v>
      </c>
    </row>
    <row r="1031" spans="1:21" x14ac:dyDescent="0.2">
      <c r="A1031" s="198">
        <v>1024</v>
      </c>
      <c r="B1031" s="65">
        <v>64</v>
      </c>
      <c r="C1031">
        <v>16</v>
      </c>
      <c r="D1031" s="197">
        <v>31174</v>
      </c>
      <c r="E1031" s="2" t="s">
        <v>46</v>
      </c>
      <c r="F1031" s="78" t="s">
        <v>0</v>
      </c>
      <c r="G1031" s="2" t="s">
        <v>39</v>
      </c>
      <c r="H1031" s="88"/>
      <c r="I1031" s="2" t="s">
        <v>48</v>
      </c>
      <c r="K1031" s="2" t="s">
        <v>107</v>
      </c>
      <c r="L1031" t="s">
        <v>0</v>
      </c>
      <c r="M1031" s="2" t="s">
        <v>89</v>
      </c>
      <c r="O1031">
        <v>7</v>
      </c>
      <c r="P1031" s="1" t="s">
        <v>1</v>
      </c>
      <c r="Q1031">
        <v>6</v>
      </c>
      <c r="S1031">
        <f t="shared" si="189"/>
        <v>1</v>
      </c>
      <c r="T1031">
        <f t="shared" si="190"/>
        <v>0</v>
      </c>
      <c r="U1031">
        <f t="shared" si="191"/>
        <v>0</v>
      </c>
    </row>
    <row r="1032" spans="1:21" x14ac:dyDescent="0.2">
      <c r="A1032" s="198">
        <v>1025</v>
      </c>
      <c r="B1032" s="65">
        <v>65</v>
      </c>
      <c r="C1032">
        <v>1</v>
      </c>
      <c r="D1032" s="197">
        <v>31175</v>
      </c>
      <c r="E1032" s="2" t="s">
        <v>37</v>
      </c>
      <c r="F1032" s="78" t="s">
        <v>0</v>
      </c>
      <c r="G1032" s="2" t="s">
        <v>35</v>
      </c>
      <c r="H1032" s="88"/>
      <c r="I1032" s="2" t="s">
        <v>48</v>
      </c>
      <c r="K1032" s="2" t="s">
        <v>134</v>
      </c>
      <c r="L1032" t="s">
        <v>0</v>
      </c>
      <c r="M1032" s="2" t="s">
        <v>138</v>
      </c>
      <c r="O1032">
        <v>5</v>
      </c>
      <c r="P1032" s="1" t="s">
        <v>1</v>
      </c>
      <c r="Q1032">
        <v>0</v>
      </c>
      <c r="S1032">
        <f t="shared" si="189"/>
        <v>1</v>
      </c>
      <c r="T1032">
        <f t="shared" si="190"/>
        <v>0</v>
      </c>
      <c r="U1032">
        <f t="shared" si="191"/>
        <v>0</v>
      </c>
    </row>
    <row r="1033" spans="1:21" x14ac:dyDescent="0.2">
      <c r="A1033" s="198">
        <v>1026</v>
      </c>
      <c r="B1033" s="65">
        <v>65</v>
      </c>
      <c r="C1033">
        <v>2</v>
      </c>
      <c r="D1033" s="197">
        <v>31175</v>
      </c>
      <c r="E1033" s="2" t="s">
        <v>37</v>
      </c>
      <c r="F1033" s="78" t="s">
        <v>0</v>
      </c>
      <c r="G1033" s="2" t="s">
        <v>35</v>
      </c>
      <c r="H1033" s="88"/>
      <c r="I1033" s="2" t="s">
        <v>48</v>
      </c>
      <c r="K1033" s="2" t="s">
        <v>135</v>
      </c>
      <c r="L1033" t="s">
        <v>0</v>
      </c>
      <c r="M1033" s="2" t="s">
        <v>139</v>
      </c>
      <c r="O1033">
        <v>5</v>
      </c>
      <c r="P1033" s="1" t="s">
        <v>1</v>
      </c>
      <c r="Q1033">
        <v>0</v>
      </c>
      <c r="S1033">
        <f t="shared" ref="S1033:S1048" si="192">IF(O1033&gt;Q1033,1,0)</f>
        <v>1</v>
      </c>
      <c r="T1033">
        <f t="shared" ref="T1033:T1048" si="193">IF(ISNUMBER(Q1033),IF(O1033=Q1033,1,0),0)</f>
        <v>0</v>
      </c>
      <c r="U1033">
        <f t="shared" ref="U1033:U1048" si="194">IF(O1033&lt;Q1033,1,0)</f>
        <v>0</v>
      </c>
    </row>
    <row r="1034" spans="1:21" x14ac:dyDescent="0.2">
      <c r="A1034" s="198">
        <v>1027</v>
      </c>
      <c r="B1034" s="65">
        <v>65</v>
      </c>
      <c r="C1034">
        <v>3</v>
      </c>
      <c r="D1034" s="197">
        <v>31175</v>
      </c>
      <c r="E1034" s="2" t="s">
        <v>37</v>
      </c>
      <c r="F1034" s="78" t="s">
        <v>0</v>
      </c>
      <c r="G1034" s="2" t="s">
        <v>35</v>
      </c>
      <c r="H1034" s="88"/>
      <c r="I1034" s="2" t="s">
        <v>48</v>
      </c>
      <c r="K1034" s="2" t="s">
        <v>136</v>
      </c>
      <c r="L1034" t="s">
        <v>0</v>
      </c>
      <c r="M1034" s="2" t="s">
        <v>140</v>
      </c>
      <c r="O1034">
        <v>5</v>
      </c>
      <c r="P1034" s="1" t="s">
        <v>1</v>
      </c>
      <c r="Q1034">
        <v>0</v>
      </c>
      <c r="S1034">
        <f t="shared" si="192"/>
        <v>1</v>
      </c>
      <c r="T1034">
        <f t="shared" si="193"/>
        <v>0</v>
      </c>
      <c r="U1034">
        <f t="shared" si="194"/>
        <v>0</v>
      </c>
    </row>
    <row r="1035" spans="1:21" x14ac:dyDescent="0.2">
      <c r="A1035" s="198">
        <v>1028</v>
      </c>
      <c r="B1035" s="65">
        <v>65</v>
      </c>
      <c r="C1035">
        <v>4</v>
      </c>
      <c r="D1035" s="197">
        <v>31175</v>
      </c>
      <c r="E1035" s="2" t="s">
        <v>37</v>
      </c>
      <c r="F1035" s="78" t="s">
        <v>0</v>
      </c>
      <c r="G1035" s="2" t="s">
        <v>35</v>
      </c>
      <c r="H1035" s="88"/>
      <c r="I1035" s="2" t="s">
        <v>48</v>
      </c>
      <c r="K1035" s="2" t="s">
        <v>137</v>
      </c>
      <c r="L1035" t="s">
        <v>0</v>
      </c>
      <c r="M1035" s="2" t="s">
        <v>141</v>
      </c>
      <c r="O1035">
        <v>5</v>
      </c>
      <c r="P1035" s="1" t="s">
        <v>1</v>
      </c>
      <c r="Q1035">
        <v>0</v>
      </c>
      <c r="S1035">
        <f t="shared" si="192"/>
        <v>1</v>
      </c>
      <c r="T1035">
        <f t="shared" si="193"/>
        <v>0</v>
      </c>
      <c r="U1035">
        <f t="shared" si="194"/>
        <v>0</v>
      </c>
    </row>
    <row r="1036" spans="1:21" x14ac:dyDescent="0.2">
      <c r="A1036" s="198">
        <v>1029</v>
      </c>
      <c r="B1036" s="65">
        <v>65</v>
      </c>
      <c r="C1036">
        <v>5</v>
      </c>
      <c r="D1036" s="197">
        <v>31175</v>
      </c>
      <c r="E1036" s="2" t="s">
        <v>37</v>
      </c>
      <c r="F1036" s="78" t="s">
        <v>0</v>
      </c>
      <c r="G1036" s="2" t="s">
        <v>35</v>
      </c>
      <c r="H1036" s="88"/>
      <c r="I1036" s="2" t="s">
        <v>48</v>
      </c>
      <c r="K1036" s="2" t="s">
        <v>135</v>
      </c>
      <c r="L1036" t="s">
        <v>0</v>
      </c>
      <c r="M1036" s="2" t="s">
        <v>138</v>
      </c>
      <c r="O1036">
        <v>5</v>
      </c>
      <c r="P1036" s="1" t="s">
        <v>1</v>
      </c>
      <c r="Q1036">
        <v>0</v>
      </c>
      <c r="S1036">
        <f t="shared" si="192"/>
        <v>1</v>
      </c>
      <c r="T1036">
        <f t="shared" si="193"/>
        <v>0</v>
      </c>
      <c r="U1036">
        <f t="shared" si="194"/>
        <v>0</v>
      </c>
    </row>
    <row r="1037" spans="1:21" x14ac:dyDescent="0.2">
      <c r="A1037" s="198">
        <v>1030</v>
      </c>
      <c r="B1037" s="65">
        <v>65</v>
      </c>
      <c r="C1037">
        <v>6</v>
      </c>
      <c r="D1037" s="197">
        <v>31175</v>
      </c>
      <c r="E1037" s="2" t="s">
        <v>37</v>
      </c>
      <c r="F1037" s="78" t="s">
        <v>0</v>
      </c>
      <c r="G1037" s="2" t="s">
        <v>35</v>
      </c>
      <c r="H1037" s="88"/>
      <c r="I1037" s="2" t="s">
        <v>48</v>
      </c>
      <c r="K1037" s="2" t="s">
        <v>136</v>
      </c>
      <c r="L1037" t="s">
        <v>0</v>
      </c>
      <c r="M1037" s="2" t="s">
        <v>139</v>
      </c>
      <c r="O1037">
        <v>5</v>
      </c>
      <c r="P1037" s="1" t="s">
        <v>1</v>
      </c>
      <c r="Q1037">
        <v>0</v>
      </c>
      <c r="S1037">
        <f t="shared" si="192"/>
        <v>1</v>
      </c>
      <c r="T1037">
        <f t="shared" si="193"/>
        <v>0</v>
      </c>
      <c r="U1037">
        <f t="shared" si="194"/>
        <v>0</v>
      </c>
    </row>
    <row r="1038" spans="1:21" x14ac:dyDescent="0.2">
      <c r="A1038" s="198">
        <v>1031</v>
      </c>
      <c r="B1038" s="65">
        <v>65</v>
      </c>
      <c r="C1038">
        <v>7</v>
      </c>
      <c r="D1038" s="197">
        <v>31175</v>
      </c>
      <c r="E1038" s="2" t="s">
        <v>37</v>
      </c>
      <c r="F1038" s="78" t="s">
        <v>0</v>
      </c>
      <c r="G1038" s="2" t="s">
        <v>35</v>
      </c>
      <c r="H1038" s="88"/>
      <c r="I1038" s="2" t="s">
        <v>48</v>
      </c>
      <c r="K1038" s="2" t="s">
        <v>137</v>
      </c>
      <c r="L1038" t="s">
        <v>0</v>
      </c>
      <c r="M1038" s="2" t="s">
        <v>140</v>
      </c>
      <c r="O1038">
        <v>5</v>
      </c>
      <c r="P1038" s="1" t="s">
        <v>1</v>
      </c>
      <c r="Q1038">
        <v>0</v>
      </c>
      <c r="S1038">
        <f t="shared" si="192"/>
        <v>1</v>
      </c>
      <c r="T1038">
        <f t="shared" si="193"/>
        <v>0</v>
      </c>
      <c r="U1038">
        <f t="shared" si="194"/>
        <v>0</v>
      </c>
    </row>
    <row r="1039" spans="1:21" x14ac:dyDescent="0.2">
      <c r="A1039" s="198">
        <v>1032</v>
      </c>
      <c r="B1039" s="65">
        <v>65</v>
      </c>
      <c r="C1039">
        <v>8</v>
      </c>
      <c r="D1039" s="197">
        <v>31175</v>
      </c>
      <c r="E1039" s="2" t="s">
        <v>37</v>
      </c>
      <c r="F1039" s="78" t="s">
        <v>0</v>
      </c>
      <c r="G1039" s="2" t="s">
        <v>35</v>
      </c>
      <c r="H1039" s="88"/>
      <c r="I1039" s="2" t="s">
        <v>48</v>
      </c>
      <c r="K1039" s="2" t="s">
        <v>134</v>
      </c>
      <c r="L1039" t="s">
        <v>0</v>
      </c>
      <c r="M1039" s="2" t="s">
        <v>141</v>
      </c>
      <c r="O1039">
        <v>5</v>
      </c>
      <c r="P1039" s="1" t="s">
        <v>1</v>
      </c>
      <c r="Q1039">
        <v>0</v>
      </c>
      <c r="S1039">
        <f t="shared" si="192"/>
        <v>1</v>
      </c>
      <c r="T1039">
        <f t="shared" si="193"/>
        <v>0</v>
      </c>
      <c r="U1039">
        <f t="shared" si="194"/>
        <v>0</v>
      </c>
    </row>
    <row r="1040" spans="1:21" x14ac:dyDescent="0.2">
      <c r="A1040" s="198">
        <v>1033</v>
      </c>
      <c r="B1040" s="65">
        <v>65</v>
      </c>
      <c r="C1040">
        <v>9</v>
      </c>
      <c r="D1040" s="197">
        <v>31175</v>
      </c>
      <c r="E1040" s="2" t="s">
        <v>37</v>
      </c>
      <c r="F1040" s="78" t="s">
        <v>0</v>
      </c>
      <c r="G1040" s="2" t="s">
        <v>35</v>
      </c>
      <c r="H1040" s="88"/>
      <c r="I1040" s="2" t="s">
        <v>48</v>
      </c>
      <c r="K1040" s="2" t="s">
        <v>137</v>
      </c>
      <c r="L1040" t="s">
        <v>0</v>
      </c>
      <c r="M1040" s="2" t="s">
        <v>139</v>
      </c>
      <c r="O1040">
        <v>5</v>
      </c>
      <c r="P1040" s="1" t="s">
        <v>1</v>
      </c>
      <c r="Q1040">
        <v>0</v>
      </c>
      <c r="S1040">
        <f t="shared" si="192"/>
        <v>1</v>
      </c>
      <c r="T1040">
        <f t="shared" si="193"/>
        <v>0</v>
      </c>
      <c r="U1040">
        <f t="shared" si="194"/>
        <v>0</v>
      </c>
    </row>
    <row r="1041" spans="1:21" x14ac:dyDescent="0.2">
      <c r="A1041" s="198">
        <v>1034</v>
      </c>
      <c r="B1041" s="65">
        <v>65</v>
      </c>
      <c r="C1041">
        <v>10</v>
      </c>
      <c r="D1041" s="197">
        <v>31175</v>
      </c>
      <c r="E1041" s="2" t="s">
        <v>37</v>
      </c>
      <c r="F1041" s="78" t="s">
        <v>0</v>
      </c>
      <c r="G1041" s="2" t="s">
        <v>35</v>
      </c>
      <c r="H1041" s="88"/>
      <c r="I1041" s="2" t="s">
        <v>48</v>
      </c>
      <c r="K1041" s="2" t="s">
        <v>136</v>
      </c>
      <c r="L1041" t="s">
        <v>0</v>
      </c>
      <c r="M1041" s="2" t="s">
        <v>138</v>
      </c>
      <c r="O1041">
        <v>5</v>
      </c>
      <c r="P1041" s="1" t="s">
        <v>1</v>
      </c>
      <c r="Q1041">
        <v>0</v>
      </c>
      <c r="S1041">
        <f t="shared" si="192"/>
        <v>1</v>
      </c>
      <c r="T1041">
        <f t="shared" si="193"/>
        <v>0</v>
      </c>
      <c r="U1041">
        <f t="shared" si="194"/>
        <v>0</v>
      </c>
    </row>
    <row r="1042" spans="1:21" x14ac:dyDescent="0.2">
      <c r="A1042" s="198">
        <v>1035</v>
      </c>
      <c r="B1042" s="65">
        <v>65</v>
      </c>
      <c r="C1042">
        <v>11</v>
      </c>
      <c r="D1042" s="197">
        <v>31175</v>
      </c>
      <c r="E1042" s="2" t="s">
        <v>37</v>
      </c>
      <c r="F1042" s="78" t="s">
        <v>0</v>
      </c>
      <c r="G1042" s="2" t="s">
        <v>35</v>
      </c>
      <c r="H1042" s="88"/>
      <c r="I1042" s="2" t="s">
        <v>48</v>
      </c>
      <c r="K1042" s="2" t="s">
        <v>135</v>
      </c>
      <c r="L1042" t="s">
        <v>0</v>
      </c>
      <c r="M1042" s="2" t="s">
        <v>141</v>
      </c>
      <c r="O1042">
        <v>5</v>
      </c>
      <c r="P1042" s="1" t="s">
        <v>1</v>
      </c>
      <c r="Q1042">
        <v>0</v>
      </c>
      <c r="S1042">
        <f t="shared" si="192"/>
        <v>1</v>
      </c>
      <c r="T1042">
        <f t="shared" si="193"/>
        <v>0</v>
      </c>
      <c r="U1042">
        <f t="shared" si="194"/>
        <v>0</v>
      </c>
    </row>
    <row r="1043" spans="1:21" x14ac:dyDescent="0.2">
      <c r="A1043" s="198">
        <v>1036</v>
      </c>
      <c r="B1043" s="65">
        <v>65</v>
      </c>
      <c r="C1043">
        <v>12</v>
      </c>
      <c r="D1043" s="197">
        <v>31175</v>
      </c>
      <c r="E1043" s="2" t="s">
        <v>37</v>
      </c>
      <c r="F1043" s="78" t="s">
        <v>0</v>
      </c>
      <c r="G1043" s="2" t="s">
        <v>35</v>
      </c>
      <c r="H1043" s="88"/>
      <c r="I1043" s="2" t="s">
        <v>48</v>
      </c>
      <c r="K1043" s="2" t="s">
        <v>134</v>
      </c>
      <c r="L1043" t="s">
        <v>0</v>
      </c>
      <c r="M1043" s="2" t="s">
        <v>140</v>
      </c>
      <c r="O1043">
        <v>5</v>
      </c>
      <c r="P1043" s="1" t="s">
        <v>1</v>
      </c>
      <c r="Q1043">
        <v>0</v>
      </c>
      <c r="S1043">
        <f t="shared" si="192"/>
        <v>1</v>
      </c>
      <c r="T1043">
        <f t="shared" si="193"/>
        <v>0</v>
      </c>
      <c r="U1043">
        <f t="shared" si="194"/>
        <v>0</v>
      </c>
    </row>
    <row r="1044" spans="1:21" x14ac:dyDescent="0.2">
      <c r="A1044" s="198">
        <v>1037</v>
      </c>
      <c r="B1044" s="65">
        <v>65</v>
      </c>
      <c r="C1044">
        <v>13</v>
      </c>
      <c r="D1044" s="197">
        <v>31175</v>
      </c>
      <c r="E1044" s="2" t="s">
        <v>37</v>
      </c>
      <c r="F1044" s="78" t="s">
        <v>0</v>
      </c>
      <c r="G1044" s="2" t="s">
        <v>35</v>
      </c>
      <c r="H1044" s="88"/>
      <c r="I1044" s="2" t="s">
        <v>48</v>
      </c>
      <c r="K1044" s="2" t="s">
        <v>134</v>
      </c>
      <c r="L1044" t="s">
        <v>0</v>
      </c>
      <c r="M1044" s="2" t="s">
        <v>139</v>
      </c>
      <c r="O1044">
        <v>5</v>
      </c>
      <c r="P1044" s="1" t="s">
        <v>1</v>
      </c>
      <c r="Q1044">
        <v>0</v>
      </c>
      <c r="S1044">
        <f t="shared" si="192"/>
        <v>1</v>
      </c>
      <c r="T1044">
        <f t="shared" si="193"/>
        <v>0</v>
      </c>
      <c r="U1044">
        <f t="shared" si="194"/>
        <v>0</v>
      </c>
    </row>
    <row r="1045" spans="1:21" x14ac:dyDescent="0.2">
      <c r="A1045" s="198">
        <v>1038</v>
      </c>
      <c r="B1045" s="65">
        <v>65</v>
      </c>
      <c r="C1045">
        <v>14</v>
      </c>
      <c r="D1045" s="197">
        <v>31175</v>
      </c>
      <c r="E1045" s="2" t="s">
        <v>37</v>
      </c>
      <c r="F1045" s="78" t="s">
        <v>0</v>
      </c>
      <c r="G1045" s="2" t="s">
        <v>35</v>
      </c>
      <c r="H1045" s="88"/>
      <c r="I1045" s="2" t="s">
        <v>48</v>
      </c>
      <c r="K1045" s="2" t="s">
        <v>137</v>
      </c>
      <c r="L1045" t="s">
        <v>0</v>
      </c>
      <c r="M1045" s="2" t="s">
        <v>138</v>
      </c>
      <c r="O1045">
        <v>5</v>
      </c>
      <c r="P1045" s="1" t="s">
        <v>1</v>
      </c>
      <c r="Q1045">
        <v>0</v>
      </c>
      <c r="S1045">
        <f t="shared" si="192"/>
        <v>1</v>
      </c>
      <c r="T1045">
        <f t="shared" si="193"/>
        <v>0</v>
      </c>
      <c r="U1045">
        <f t="shared" si="194"/>
        <v>0</v>
      </c>
    </row>
    <row r="1046" spans="1:21" x14ac:dyDescent="0.2">
      <c r="A1046" s="198">
        <v>1039</v>
      </c>
      <c r="B1046" s="65">
        <v>65</v>
      </c>
      <c r="C1046">
        <v>15</v>
      </c>
      <c r="D1046" s="197">
        <v>31175</v>
      </c>
      <c r="E1046" s="2" t="s">
        <v>37</v>
      </c>
      <c r="F1046" s="78" t="s">
        <v>0</v>
      </c>
      <c r="G1046" s="2" t="s">
        <v>35</v>
      </c>
      <c r="H1046" s="88"/>
      <c r="I1046" s="2" t="s">
        <v>48</v>
      </c>
      <c r="K1046" s="2" t="s">
        <v>136</v>
      </c>
      <c r="L1046" t="s">
        <v>0</v>
      </c>
      <c r="M1046" s="2" t="s">
        <v>141</v>
      </c>
      <c r="O1046">
        <v>5</v>
      </c>
      <c r="P1046" s="1" t="s">
        <v>1</v>
      </c>
      <c r="Q1046">
        <v>0</v>
      </c>
      <c r="S1046">
        <f t="shared" si="192"/>
        <v>1</v>
      </c>
      <c r="T1046">
        <f t="shared" si="193"/>
        <v>0</v>
      </c>
      <c r="U1046">
        <f t="shared" si="194"/>
        <v>0</v>
      </c>
    </row>
    <row r="1047" spans="1:21" x14ac:dyDescent="0.2">
      <c r="A1047" s="198">
        <v>1040</v>
      </c>
      <c r="B1047" s="65">
        <v>65</v>
      </c>
      <c r="C1047">
        <v>16</v>
      </c>
      <c r="D1047" s="197">
        <v>31175</v>
      </c>
      <c r="E1047" s="2" t="s">
        <v>37</v>
      </c>
      <c r="F1047" s="78" t="s">
        <v>0</v>
      </c>
      <c r="G1047" s="2" t="s">
        <v>35</v>
      </c>
      <c r="H1047" s="88"/>
      <c r="I1047" s="2" t="s">
        <v>48</v>
      </c>
      <c r="K1047" s="2" t="s">
        <v>135</v>
      </c>
      <c r="L1047" t="s">
        <v>0</v>
      </c>
      <c r="M1047" s="2" t="s">
        <v>140</v>
      </c>
      <c r="O1047">
        <v>5</v>
      </c>
      <c r="P1047" s="1" t="s">
        <v>1</v>
      </c>
      <c r="Q1047">
        <v>0</v>
      </c>
      <c r="S1047">
        <f t="shared" si="192"/>
        <v>1</v>
      </c>
      <c r="T1047">
        <f t="shared" si="193"/>
        <v>0</v>
      </c>
      <c r="U1047">
        <f t="shared" si="194"/>
        <v>0</v>
      </c>
    </row>
    <row r="1048" spans="1:21" x14ac:dyDescent="0.2">
      <c r="A1048" s="198">
        <v>1041</v>
      </c>
      <c r="B1048" s="65">
        <v>66</v>
      </c>
      <c r="C1048">
        <v>1</v>
      </c>
      <c r="D1048" s="197">
        <v>31177</v>
      </c>
      <c r="E1048" s="2" t="s">
        <v>45</v>
      </c>
      <c r="F1048" s="78" t="s">
        <v>0</v>
      </c>
      <c r="G1048" s="2" t="s">
        <v>37</v>
      </c>
      <c r="H1048" s="88"/>
      <c r="I1048" s="2" t="s">
        <v>48</v>
      </c>
      <c r="K1048" s="2" t="s">
        <v>104</v>
      </c>
      <c r="L1048" t="s">
        <v>0</v>
      </c>
      <c r="M1048" s="2" t="s">
        <v>131</v>
      </c>
      <c r="O1048">
        <v>5</v>
      </c>
      <c r="P1048" s="1" t="s">
        <v>1</v>
      </c>
      <c r="Q1048">
        <v>4</v>
      </c>
      <c r="S1048">
        <f t="shared" si="192"/>
        <v>1</v>
      </c>
      <c r="T1048">
        <f t="shared" si="193"/>
        <v>0</v>
      </c>
      <c r="U1048">
        <f t="shared" si="194"/>
        <v>0</v>
      </c>
    </row>
    <row r="1049" spans="1:21" x14ac:dyDescent="0.2">
      <c r="A1049" s="198">
        <v>1042</v>
      </c>
      <c r="B1049" s="65">
        <v>66</v>
      </c>
      <c r="C1049">
        <v>2</v>
      </c>
      <c r="D1049" s="197">
        <v>31177</v>
      </c>
      <c r="E1049" s="2" t="s">
        <v>45</v>
      </c>
      <c r="F1049" s="78" t="s">
        <v>0</v>
      </c>
      <c r="G1049" s="2" t="s">
        <v>37</v>
      </c>
      <c r="H1049" s="88"/>
      <c r="I1049" s="2" t="s">
        <v>48</v>
      </c>
      <c r="K1049" s="2" t="s">
        <v>127</v>
      </c>
      <c r="L1049" t="s">
        <v>0</v>
      </c>
      <c r="M1049" s="2" t="s">
        <v>74</v>
      </c>
      <c r="O1049">
        <v>8</v>
      </c>
      <c r="P1049" s="1" t="s">
        <v>1</v>
      </c>
      <c r="Q1049">
        <v>2</v>
      </c>
      <c r="S1049">
        <f t="shared" ref="S1049:S1064" si="195">IF(O1049&gt;Q1049,1,0)</f>
        <v>1</v>
      </c>
      <c r="T1049">
        <f t="shared" ref="T1049:T1064" si="196">IF(ISNUMBER(Q1049),IF(O1049=Q1049,1,0),0)</f>
        <v>0</v>
      </c>
      <c r="U1049">
        <f t="shared" ref="U1049:U1064" si="197">IF(O1049&lt;Q1049,1,0)</f>
        <v>0</v>
      </c>
    </row>
    <row r="1050" spans="1:21" x14ac:dyDescent="0.2">
      <c r="A1050" s="198">
        <v>1043</v>
      </c>
      <c r="B1050" s="65">
        <v>66</v>
      </c>
      <c r="C1050">
        <v>3</v>
      </c>
      <c r="D1050" s="197">
        <v>31177</v>
      </c>
      <c r="E1050" s="2" t="s">
        <v>45</v>
      </c>
      <c r="F1050" s="78" t="s">
        <v>0</v>
      </c>
      <c r="G1050" s="2" t="s">
        <v>37</v>
      </c>
      <c r="H1050" s="88"/>
      <c r="I1050" s="2" t="s">
        <v>48</v>
      </c>
      <c r="K1050" s="2" t="s">
        <v>105</v>
      </c>
      <c r="L1050" t="s">
        <v>0</v>
      </c>
      <c r="M1050" s="2" t="s">
        <v>76</v>
      </c>
      <c r="O1050">
        <v>4</v>
      </c>
      <c r="P1050" s="1" t="s">
        <v>1</v>
      </c>
      <c r="Q1050">
        <v>2</v>
      </c>
      <c r="S1050">
        <f t="shared" si="195"/>
        <v>1</v>
      </c>
      <c r="T1050">
        <f t="shared" si="196"/>
        <v>0</v>
      </c>
      <c r="U1050">
        <f t="shared" si="197"/>
        <v>0</v>
      </c>
    </row>
    <row r="1051" spans="1:21" x14ac:dyDescent="0.2">
      <c r="A1051" s="198">
        <v>1044</v>
      </c>
      <c r="B1051" s="65">
        <v>66</v>
      </c>
      <c r="C1051">
        <v>4</v>
      </c>
      <c r="D1051" s="197">
        <v>31177</v>
      </c>
      <c r="E1051" s="2" t="s">
        <v>45</v>
      </c>
      <c r="F1051" s="78" t="s">
        <v>0</v>
      </c>
      <c r="G1051" s="2" t="s">
        <v>37</v>
      </c>
      <c r="H1051" s="88"/>
      <c r="I1051" s="2" t="s">
        <v>48</v>
      </c>
      <c r="K1051" s="2" t="s">
        <v>102</v>
      </c>
      <c r="L1051" t="s">
        <v>0</v>
      </c>
      <c r="M1051" s="2" t="s">
        <v>77</v>
      </c>
      <c r="O1051">
        <v>5</v>
      </c>
      <c r="P1051" s="1" t="s">
        <v>1</v>
      </c>
      <c r="Q1051">
        <v>3</v>
      </c>
      <c r="S1051">
        <f t="shared" si="195"/>
        <v>1</v>
      </c>
      <c r="T1051">
        <f t="shared" si="196"/>
        <v>0</v>
      </c>
      <c r="U1051">
        <f t="shared" si="197"/>
        <v>0</v>
      </c>
    </row>
    <row r="1052" spans="1:21" x14ac:dyDescent="0.2">
      <c r="A1052" s="198">
        <v>1045</v>
      </c>
      <c r="B1052" s="65">
        <v>66</v>
      </c>
      <c r="C1052">
        <v>5</v>
      </c>
      <c r="D1052" s="197">
        <v>31177</v>
      </c>
      <c r="E1052" s="2" t="s">
        <v>45</v>
      </c>
      <c r="F1052" s="78" t="s">
        <v>0</v>
      </c>
      <c r="G1052" s="2" t="s">
        <v>37</v>
      </c>
      <c r="H1052" s="88"/>
      <c r="I1052" s="2" t="s">
        <v>48</v>
      </c>
      <c r="K1052" s="2" t="s">
        <v>127</v>
      </c>
      <c r="L1052" t="s">
        <v>0</v>
      </c>
      <c r="M1052" s="2" t="s">
        <v>131</v>
      </c>
      <c r="O1052">
        <v>10</v>
      </c>
      <c r="P1052" s="1" t="s">
        <v>1</v>
      </c>
      <c r="Q1052">
        <v>1</v>
      </c>
      <c r="S1052">
        <f t="shared" si="195"/>
        <v>1</v>
      </c>
      <c r="T1052">
        <f t="shared" si="196"/>
        <v>0</v>
      </c>
      <c r="U1052">
        <f t="shared" si="197"/>
        <v>0</v>
      </c>
    </row>
    <row r="1053" spans="1:21" x14ac:dyDescent="0.2">
      <c r="A1053" s="198">
        <v>1046</v>
      </c>
      <c r="B1053" s="65">
        <v>66</v>
      </c>
      <c r="C1053">
        <v>6</v>
      </c>
      <c r="D1053" s="197">
        <v>31177</v>
      </c>
      <c r="E1053" s="2" t="s">
        <v>45</v>
      </c>
      <c r="F1053" s="78" t="s">
        <v>0</v>
      </c>
      <c r="G1053" s="2" t="s">
        <v>37</v>
      </c>
      <c r="H1053" s="88"/>
      <c r="I1053" s="2" t="s">
        <v>48</v>
      </c>
      <c r="K1053" s="2" t="s">
        <v>105</v>
      </c>
      <c r="L1053" t="s">
        <v>0</v>
      </c>
      <c r="M1053" s="2" t="s">
        <v>74</v>
      </c>
      <c r="O1053">
        <v>3</v>
      </c>
      <c r="P1053" s="1" t="s">
        <v>1</v>
      </c>
      <c r="Q1053">
        <v>1</v>
      </c>
      <c r="S1053">
        <f t="shared" si="195"/>
        <v>1</v>
      </c>
      <c r="T1053">
        <f t="shared" si="196"/>
        <v>0</v>
      </c>
      <c r="U1053">
        <f t="shared" si="197"/>
        <v>0</v>
      </c>
    </row>
    <row r="1054" spans="1:21" x14ac:dyDescent="0.2">
      <c r="A1054" s="198">
        <v>1047</v>
      </c>
      <c r="B1054" s="65">
        <v>66</v>
      </c>
      <c r="C1054">
        <v>7</v>
      </c>
      <c r="D1054" s="197">
        <v>31177</v>
      </c>
      <c r="E1054" s="2" t="s">
        <v>45</v>
      </c>
      <c r="F1054" s="78" t="s">
        <v>0</v>
      </c>
      <c r="G1054" s="2" t="s">
        <v>37</v>
      </c>
      <c r="H1054" s="88"/>
      <c r="I1054" s="2" t="s">
        <v>48</v>
      </c>
      <c r="K1054" s="2" t="s">
        <v>102</v>
      </c>
      <c r="L1054" t="s">
        <v>0</v>
      </c>
      <c r="M1054" s="2" t="s">
        <v>76</v>
      </c>
      <c r="O1054">
        <v>3</v>
      </c>
      <c r="P1054" s="1" t="s">
        <v>1</v>
      </c>
      <c r="Q1054">
        <v>0</v>
      </c>
      <c r="S1054">
        <f t="shared" si="195"/>
        <v>1</v>
      </c>
      <c r="T1054">
        <f t="shared" si="196"/>
        <v>0</v>
      </c>
      <c r="U1054">
        <f t="shared" si="197"/>
        <v>0</v>
      </c>
    </row>
    <row r="1055" spans="1:21" x14ac:dyDescent="0.2">
      <c r="A1055" s="198">
        <v>1048</v>
      </c>
      <c r="B1055" s="65">
        <v>66</v>
      </c>
      <c r="C1055">
        <v>8</v>
      </c>
      <c r="D1055" s="197">
        <v>31177</v>
      </c>
      <c r="E1055" s="2" t="s">
        <v>45</v>
      </c>
      <c r="F1055" s="78" t="s">
        <v>0</v>
      </c>
      <c r="G1055" s="2" t="s">
        <v>37</v>
      </c>
      <c r="H1055" s="88"/>
      <c r="I1055" s="2" t="s">
        <v>48</v>
      </c>
      <c r="K1055" s="2" t="s">
        <v>104</v>
      </c>
      <c r="L1055" t="s">
        <v>0</v>
      </c>
      <c r="M1055" s="2" t="s">
        <v>77</v>
      </c>
      <c r="O1055">
        <v>3</v>
      </c>
      <c r="P1055" s="1" t="s">
        <v>1</v>
      </c>
      <c r="Q1055">
        <v>3</v>
      </c>
      <c r="S1055">
        <f t="shared" si="195"/>
        <v>0</v>
      </c>
      <c r="T1055">
        <f t="shared" si="196"/>
        <v>1</v>
      </c>
      <c r="U1055">
        <f t="shared" si="197"/>
        <v>0</v>
      </c>
    </row>
    <row r="1056" spans="1:21" x14ac:dyDescent="0.2">
      <c r="A1056" s="198">
        <v>1049</v>
      </c>
      <c r="B1056" s="65">
        <v>66</v>
      </c>
      <c r="C1056">
        <v>9</v>
      </c>
      <c r="D1056" s="197">
        <v>31177</v>
      </c>
      <c r="E1056" s="2" t="s">
        <v>45</v>
      </c>
      <c r="F1056" s="78" t="s">
        <v>0</v>
      </c>
      <c r="G1056" s="2" t="s">
        <v>37</v>
      </c>
      <c r="H1056" s="88"/>
      <c r="I1056" s="2" t="s">
        <v>48</v>
      </c>
      <c r="K1056" s="2" t="s">
        <v>102</v>
      </c>
      <c r="L1056" t="s">
        <v>0</v>
      </c>
      <c r="M1056" s="2" t="s">
        <v>74</v>
      </c>
      <c r="O1056">
        <v>5</v>
      </c>
      <c r="P1056" s="1" t="s">
        <v>1</v>
      </c>
      <c r="Q1056">
        <v>3</v>
      </c>
      <c r="S1056">
        <f t="shared" si="195"/>
        <v>1</v>
      </c>
      <c r="T1056">
        <f t="shared" si="196"/>
        <v>0</v>
      </c>
      <c r="U1056">
        <f t="shared" si="197"/>
        <v>0</v>
      </c>
    </row>
    <row r="1057" spans="1:21" x14ac:dyDescent="0.2">
      <c r="A1057" s="198">
        <v>1050</v>
      </c>
      <c r="B1057" s="65">
        <v>66</v>
      </c>
      <c r="C1057">
        <v>10</v>
      </c>
      <c r="D1057" s="197">
        <v>31177</v>
      </c>
      <c r="E1057" s="2" t="s">
        <v>45</v>
      </c>
      <c r="F1057" s="78" t="s">
        <v>0</v>
      </c>
      <c r="G1057" s="2" t="s">
        <v>37</v>
      </c>
      <c r="H1057" s="88"/>
      <c r="I1057" s="2" t="s">
        <v>48</v>
      </c>
      <c r="K1057" s="2" t="s">
        <v>105</v>
      </c>
      <c r="L1057" t="s">
        <v>0</v>
      </c>
      <c r="M1057" s="2" t="s">
        <v>131</v>
      </c>
      <c r="O1057">
        <v>10</v>
      </c>
      <c r="P1057" s="1" t="s">
        <v>1</v>
      </c>
      <c r="Q1057">
        <v>2</v>
      </c>
      <c r="S1057">
        <f t="shared" si="195"/>
        <v>1</v>
      </c>
      <c r="T1057">
        <f t="shared" si="196"/>
        <v>0</v>
      </c>
      <c r="U1057">
        <f t="shared" si="197"/>
        <v>0</v>
      </c>
    </row>
    <row r="1058" spans="1:21" x14ac:dyDescent="0.2">
      <c r="A1058" s="198">
        <v>1051</v>
      </c>
      <c r="B1058" s="65">
        <v>66</v>
      </c>
      <c r="C1058">
        <v>11</v>
      </c>
      <c r="D1058" s="197">
        <v>31177</v>
      </c>
      <c r="E1058" s="2" t="s">
        <v>45</v>
      </c>
      <c r="F1058" s="78" t="s">
        <v>0</v>
      </c>
      <c r="G1058" s="2" t="s">
        <v>37</v>
      </c>
      <c r="H1058" s="88"/>
      <c r="I1058" s="2" t="s">
        <v>48</v>
      </c>
      <c r="K1058" s="2" t="s">
        <v>127</v>
      </c>
      <c r="L1058" t="s">
        <v>0</v>
      </c>
      <c r="M1058" s="2" t="s">
        <v>77</v>
      </c>
      <c r="O1058">
        <v>10</v>
      </c>
      <c r="P1058" s="1" t="s">
        <v>1</v>
      </c>
      <c r="Q1058">
        <v>2</v>
      </c>
      <c r="S1058">
        <f t="shared" si="195"/>
        <v>1</v>
      </c>
      <c r="T1058">
        <f t="shared" si="196"/>
        <v>0</v>
      </c>
      <c r="U1058">
        <f t="shared" si="197"/>
        <v>0</v>
      </c>
    </row>
    <row r="1059" spans="1:21" x14ac:dyDescent="0.2">
      <c r="A1059" s="198">
        <v>1052</v>
      </c>
      <c r="B1059" s="65">
        <v>66</v>
      </c>
      <c r="C1059">
        <v>12</v>
      </c>
      <c r="D1059" s="197">
        <v>31177</v>
      </c>
      <c r="E1059" s="2" t="s">
        <v>45</v>
      </c>
      <c r="F1059" s="78" t="s">
        <v>0</v>
      </c>
      <c r="G1059" s="2" t="s">
        <v>37</v>
      </c>
      <c r="H1059" s="88"/>
      <c r="I1059" s="2" t="s">
        <v>48</v>
      </c>
      <c r="K1059" s="2" t="s">
        <v>104</v>
      </c>
      <c r="L1059" t="s">
        <v>0</v>
      </c>
      <c r="M1059" s="2" t="s">
        <v>76</v>
      </c>
      <c r="O1059">
        <v>4</v>
      </c>
      <c r="P1059" s="1" t="s">
        <v>1</v>
      </c>
      <c r="Q1059">
        <v>2</v>
      </c>
      <c r="S1059">
        <f t="shared" si="195"/>
        <v>1</v>
      </c>
      <c r="T1059">
        <f t="shared" si="196"/>
        <v>0</v>
      </c>
      <c r="U1059">
        <f t="shared" si="197"/>
        <v>0</v>
      </c>
    </row>
    <row r="1060" spans="1:21" x14ac:dyDescent="0.2">
      <c r="A1060" s="198">
        <v>1053</v>
      </c>
      <c r="B1060" s="65">
        <v>66</v>
      </c>
      <c r="C1060">
        <v>13</v>
      </c>
      <c r="D1060" s="197">
        <v>31177</v>
      </c>
      <c r="E1060" s="2" t="s">
        <v>45</v>
      </c>
      <c r="F1060" s="78" t="s">
        <v>0</v>
      </c>
      <c r="G1060" s="2" t="s">
        <v>37</v>
      </c>
      <c r="H1060" s="88"/>
      <c r="I1060" s="2" t="s">
        <v>48</v>
      </c>
      <c r="K1060" s="2" t="s">
        <v>104</v>
      </c>
      <c r="L1060" t="s">
        <v>0</v>
      </c>
      <c r="M1060" s="2" t="s">
        <v>74</v>
      </c>
      <c r="O1060">
        <v>15</v>
      </c>
      <c r="P1060" s="1" t="s">
        <v>1</v>
      </c>
      <c r="Q1060">
        <v>1</v>
      </c>
      <c r="S1060">
        <f t="shared" si="195"/>
        <v>1</v>
      </c>
      <c r="T1060">
        <f t="shared" si="196"/>
        <v>0</v>
      </c>
      <c r="U1060">
        <f t="shared" si="197"/>
        <v>0</v>
      </c>
    </row>
    <row r="1061" spans="1:21" x14ac:dyDescent="0.2">
      <c r="A1061" s="198">
        <v>1054</v>
      </c>
      <c r="B1061" s="65">
        <v>66</v>
      </c>
      <c r="C1061">
        <v>14</v>
      </c>
      <c r="D1061" s="197">
        <v>31177</v>
      </c>
      <c r="E1061" s="2" t="s">
        <v>45</v>
      </c>
      <c r="F1061" s="78" t="s">
        <v>0</v>
      </c>
      <c r="G1061" s="2" t="s">
        <v>37</v>
      </c>
      <c r="H1061" s="88"/>
      <c r="I1061" s="2" t="s">
        <v>48</v>
      </c>
      <c r="K1061" s="2" t="s">
        <v>102</v>
      </c>
      <c r="L1061" t="s">
        <v>0</v>
      </c>
      <c r="M1061" s="2" t="s">
        <v>131</v>
      </c>
      <c r="O1061">
        <v>4</v>
      </c>
      <c r="P1061" s="1" t="s">
        <v>1</v>
      </c>
      <c r="Q1061">
        <v>4</v>
      </c>
      <c r="S1061">
        <f t="shared" si="195"/>
        <v>0</v>
      </c>
      <c r="T1061">
        <f t="shared" si="196"/>
        <v>1</v>
      </c>
      <c r="U1061">
        <f t="shared" si="197"/>
        <v>0</v>
      </c>
    </row>
    <row r="1062" spans="1:21" x14ac:dyDescent="0.2">
      <c r="A1062" s="198">
        <v>1055</v>
      </c>
      <c r="B1062" s="65">
        <v>66</v>
      </c>
      <c r="C1062">
        <v>15</v>
      </c>
      <c r="D1062" s="197">
        <v>31177</v>
      </c>
      <c r="E1062" s="2" t="s">
        <v>45</v>
      </c>
      <c r="F1062" s="78" t="s">
        <v>0</v>
      </c>
      <c r="G1062" s="2" t="s">
        <v>37</v>
      </c>
      <c r="H1062" s="88"/>
      <c r="I1062" s="2" t="s">
        <v>48</v>
      </c>
      <c r="K1062" s="2" t="s">
        <v>105</v>
      </c>
      <c r="L1062" t="s">
        <v>0</v>
      </c>
      <c r="M1062" s="2" t="s">
        <v>77</v>
      </c>
      <c r="O1062">
        <v>9</v>
      </c>
      <c r="P1062" s="1" t="s">
        <v>1</v>
      </c>
      <c r="Q1062">
        <v>1</v>
      </c>
      <c r="S1062">
        <f t="shared" si="195"/>
        <v>1</v>
      </c>
      <c r="T1062">
        <f t="shared" si="196"/>
        <v>0</v>
      </c>
      <c r="U1062">
        <f t="shared" si="197"/>
        <v>0</v>
      </c>
    </row>
    <row r="1063" spans="1:21" x14ac:dyDescent="0.2">
      <c r="A1063" s="198">
        <v>1056</v>
      </c>
      <c r="B1063" s="65">
        <v>66</v>
      </c>
      <c r="C1063">
        <v>16</v>
      </c>
      <c r="D1063" s="197">
        <v>31177</v>
      </c>
      <c r="E1063" s="2" t="s">
        <v>45</v>
      </c>
      <c r="F1063" s="78" t="s">
        <v>0</v>
      </c>
      <c r="G1063" s="2" t="s">
        <v>37</v>
      </c>
      <c r="H1063" s="88"/>
      <c r="I1063" s="2" t="s">
        <v>48</v>
      </c>
      <c r="K1063" s="2" t="s">
        <v>127</v>
      </c>
      <c r="L1063" t="s">
        <v>0</v>
      </c>
      <c r="M1063" s="2" t="s">
        <v>76</v>
      </c>
      <c r="O1063">
        <v>6</v>
      </c>
      <c r="P1063" s="1" t="s">
        <v>1</v>
      </c>
      <c r="Q1063">
        <v>2</v>
      </c>
      <c r="S1063">
        <f t="shared" si="195"/>
        <v>1</v>
      </c>
      <c r="T1063">
        <f t="shared" si="196"/>
        <v>0</v>
      </c>
      <c r="U1063">
        <f t="shared" si="197"/>
        <v>0</v>
      </c>
    </row>
    <row r="1064" spans="1:21" x14ac:dyDescent="0.2">
      <c r="A1064" s="198">
        <v>1057</v>
      </c>
      <c r="B1064" s="65">
        <v>67</v>
      </c>
      <c r="C1064">
        <v>1</v>
      </c>
      <c r="D1064" s="197">
        <v>31177</v>
      </c>
      <c r="E1064" s="2" t="s">
        <v>45</v>
      </c>
      <c r="F1064" s="78" t="s">
        <v>0</v>
      </c>
      <c r="G1064" s="2" t="s">
        <v>36</v>
      </c>
      <c r="H1064" s="88">
        <v>0</v>
      </c>
      <c r="I1064" s="2" t="s">
        <v>48</v>
      </c>
      <c r="K1064" s="2" t="s">
        <v>104</v>
      </c>
      <c r="L1064" t="s">
        <v>0</v>
      </c>
      <c r="M1064" s="2" t="s">
        <v>73</v>
      </c>
      <c r="O1064">
        <v>4</v>
      </c>
      <c r="P1064" s="1" t="s">
        <v>1</v>
      </c>
      <c r="Q1064">
        <v>5</v>
      </c>
      <c r="S1064">
        <f t="shared" si="195"/>
        <v>0</v>
      </c>
      <c r="T1064">
        <f t="shared" si="196"/>
        <v>0</v>
      </c>
      <c r="U1064">
        <f t="shared" si="197"/>
        <v>1</v>
      </c>
    </row>
    <row r="1065" spans="1:21" x14ac:dyDescent="0.2">
      <c r="A1065" s="198">
        <v>1058</v>
      </c>
      <c r="B1065" s="65">
        <v>67</v>
      </c>
      <c r="C1065">
        <v>2</v>
      </c>
      <c r="D1065" s="197">
        <v>31177</v>
      </c>
      <c r="E1065" s="2" t="s">
        <v>45</v>
      </c>
      <c r="F1065" s="78" t="s">
        <v>0</v>
      </c>
      <c r="G1065" s="2" t="s">
        <v>36</v>
      </c>
      <c r="H1065" s="88"/>
      <c r="I1065" s="2" t="s">
        <v>48</v>
      </c>
      <c r="K1065" s="2" t="s">
        <v>127</v>
      </c>
      <c r="L1065" t="s">
        <v>0</v>
      </c>
      <c r="M1065" s="2" t="s">
        <v>71</v>
      </c>
      <c r="O1065">
        <v>6</v>
      </c>
      <c r="P1065" s="1" t="s">
        <v>1</v>
      </c>
      <c r="Q1065">
        <v>4</v>
      </c>
      <c r="S1065">
        <f t="shared" ref="S1065:S1080" si="198">IF(O1065&gt;Q1065,1,0)</f>
        <v>1</v>
      </c>
      <c r="T1065">
        <f t="shared" ref="T1065:T1080" si="199">IF(ISNUMBER(Q1065),IF(O1065=Q1065,1,0),0)</f>
        <v>0</v>
      </c>
      <c r="U1065">
        <f t="shared" ref="U1065:U1080" si="200">IF(O1065&lt;Q1065,1,0)</f>
        <v>0</v>
      </c>
    </row>
    <row r="1066" spans="1:21" x14ac:dyDescent="0.2">
      <c r="A1066" s="198">
        <v>1059</v>
      </c>
      <c r="B1066" s="65">
        <v>67</v>
      </c>
      <c r="C1066">
        <v>3</v>
      </c>
      <c r="D1066" s="197">
        <v>31177</v>
      </c>
      <c r="E1066" s="2" t="s">
        <v>45</v>
      </c>
      <c r="F1066" s="78" t="s">
        <v>0</v>
      </c>
      <c r="G1066" s="2" t="s">
        <v>36</v>
      </c>
      <c r="H1066" s="88"/>
      <c r="I1066" s="2" t="s">
        <v>48</v>
      </c>
      <c r="K1066" s="2" t="s">
        <v>105</v>
      </c>
      <c r="L1066" t="s">
        <v>0</v>
      </c>
      <c r="M1066" s="2" t="s">
        <v>72</v>
      </c>
      <c r="O1066">
        <v>4</v>
      </c>
      <c r="P1066" s="1" t="s">
        <v>1</v>
      </c>
      <c r="Q1066">
        <v>4</v>
      </c>
      <c r="S1066">
        <f t="shared" si="198"/>
        <v>0</v>
      </c>
      <c r="T1066">
        <f t="shared" si="199"/>
        <v>1</v>
      </c>
      <c r="U1066">
        <f t="shared" si="200"/>
        <v>0</v>
      </c>
    </row>
    <row r="1067" spans="1:21" x14ac:dyDescent="0.2">
      <c r="A1067" s="198">
        <v>1060</v>
      </c>
      <c r="B1067" s="65">
        <v>67</v>
      </c>
      <c r="C1067">
        <v>4</v>
      </c>
      <c r="D1067" s="197">
        <v>31177</v>
      </c>
      <c r="E1067" s="2" t="s">
        <v>45</v>
      </c>
      <c r="F1067" s="78" t="s">
        <v>0</v>
      </c>
      <c r="G1067" s="2" t="s">
        <v>36</v>
      </c>
      <c r="H1067" s="88">
        <v>0</v>
      </c>
      <c r="I1067" s="2" t="s">
        <v>48</v>
      </c>
      <c r="K1067" s="2" t="s">
        <v>102</v>
      </c>
      <c r="L1067" t="s">
        <v>0</v>
      </c>
      <c r="M1067" s="2" t="s">
        <v>70</v>
      </c>
      <c r="O1067">
        <v>1</v>
      </c>
      <c r="P1067" s="1" t="s">
        <v>1</v>
      </c>
      <c r="Q1067">
        <v>2</v>
      </c>
      <c r="S1067">
        <f t="shared" si="198"/>
        <v>0</v>
      </c>
      <c r="T1067">
        <f t="shared" si="199"/>
        <v>0</v>
      </c>
      <c r="U1067">
        <f t="shared" si="200"/>
        <v>1</v>
      </c>
    </row>
    <row r="1068" spans="1:21" x14ac:dyDescent="0.2">
      <c r="A1068" s="198">
        <v>1061</v>
      </c>
      <c r="B1068" s="65">
        <v>67</v>
      </c>
      <c r="C1068">
        <v>5</v>
      </c>
      <c r="D1068" s="197">
        <v>31177</v>
      </c>
      <c r="E1068" s="2" t="s">
        <v>45</v>
      </c>
      <c r="F1068" s="78" t="s">
        <v>0</v>
      </c>
      <c r="G1068" s="2" t="s">
        <v>36</v>
      </c>
      <c r="H1068" s="88"/>
      <c r="I1068" s="2" t="s">
        <v>48</v>
      </c>
      <c r="K1068" s="2" t="s">
        <v>127</v>
      </c>
      <c r="L1068" t="s">
        <v>0</v>
      </c>
      <c r="M1068" s="2" t="s">
        <v>73</v>
      </c>
      <c r="O1068">
        <v>7</v>
      </c>
      <c r="P1068" s="1" t="s">
        <v>1</v>
      </c>
      <c r="Q1068">
        <v>0</v>
      </c>
      <c r="S1068">
        <f t="shared" si="198"/>
        <v>1</v>
      </c>
      <c r="T1068">
        <f t="shared" si="199"/>
        <v>0</v>
      </c>
      <c r="U1068">
        <f t="shared" si="200"/>
        <v>0</v>
      </c>
    </row>
    <row r="1069" spans="1:21" x14ac:dyDescent="0.2">
      <c r="A1069" s="198">
        <v>1062</v>
      </c>
      <c r="B1069" s="65">
        <v>67</v>
      </c>
      <c r="C1069">
        <v>6</v>
      </c>
      <c r="D1069" s="197">
        <v>31177</v>
      </c>
      <c r="E1069" s="2" t="s">
        <v>45</v>
      </c>
      <c r="F1069" s="78" t="s">
        <v>0</v>
      </c>
      <c r="G1069" s="2" t="s">
        <v>36</v>
      </c>
      <c r="H1069" s="88"/>
      <c r="I1069" s="2" t="s">
        <v>48</v>
      </c>
      <c r="K1069" s="2" t="s">
        <v>105</v>
      </c>
      <c r="L1069" t="s">
        <v>0</v>
      </c>
      <c r="M1069" s="2" t="s">
        <v>71</v>
      </c>
      <c r="O1069">
        <v>5</v>
      </c>
      <c r="P1069" s="1" t="s">
        <v>1</v>
      </c>
      <c r="Q1069">
        <v>3</v>
      </c>
      <c r="S1069">
        <f t="shared" si="198"/>
        <v>1</v>
      </c>
      <c r="T1069">
        <f t="shared" si="199"/>
        <v>0</v>
      </c>
      <c r="U1069">
        <f t="shared" si="200"/>
        <v>0</v>
      </c>
    </row>
    <row r="1070" spans="1:21" x14ac:dyDescent="0.2">
      <c r="A1070" s="198">
        <v>1063</v>
      </c>
      <c r="B1070" s="65">
        <v>67</v>
      </c>
      <c r="C1070">
        <v>7</v>
      </c>
      <c r="D1070" s="197">
        <v>31177</v>
      </c>
      <c r="E1070" s="2" t="s">
        <v>45</v>
      </c>
      <c r="F1070" s="78" t="s">
        <v>0</v>
      </c>
      <c r="G1070" s="2" t="s">
        <v>36</v>
      </c>
      <c r="H1070" s="88"/>
      <c r="I1070" s="2" t="s">
        <v>48</v>
      </c>
      <c r="K1070" s="2" t="s">
        <v>102</v>
      </c>
      <c r="L1070" t="s">
        <v>0</v>
      </c>
      <c r="M1070" s="2" t="s">
        <v>72</v>
      </c>
      <c r="O1070">
        <v>5</v>
      </c>
      <c r="P1070" s="1" t="s">
        <v>1</v>
      </c>
      <c r="Q1070">
        <v>3</v>
      </c>
      <c r="S1070">
        <f t="shared" si="198"/>
        <v>1</v>
      </c>
      <c r="T1070">
        <f t="shared" si="199"/>
        <v>0</v>
      </c>
      <c r="U1070">
        <f t="shared" si="200"/>
        <v>0</v>
      </c>
    </row>
    <row r="1071" spans="1:21" x14ac:dyDescent="0.2">
      <c r="A1071" s="198">
        <v>1064</v>
      </c>
      <c r="B1071" s="65">
        <v>67</v>
      </c>
      <c r="C1071">
        <v>8</v>
      </c>
      <c r="D1071" s="197">
        <v>31177</v>
      </c>
      <c r="E1071" s="2" t="s">
        <v>45</v>
      </c>
      <c r="F1071" s="78" t="s">
        <v>0</v>
      </c>
      <c r="G1071" s="2" t="s">
        <v>36</v>
      </c>
      <c r="H1071" s="88"/>
      <c r="I1071" s="2" t="s">
        <v>48</v>
      </c>
      <c r="K1071" s="2" t="s">
        <v>104</v>
      </c>
      <c r="L1071" t="s">
        <v>0</v>
      </c>
      <c r="M1071" s="2" t="s">
        <v>70</v>
      </c>
      <c r="O1071">
        <v>4</v>
      </c>
      <c r="P1071" s="1" t="s">
        <v>1</v>
      </c>
      <c r="Q1071">
        <v>4</v>
      </c>
      <c r="S1071">
        <f t="shared" si="198"/>
        <v>0</v>
      </c>
      <c r="T1071">
        <f t="shared" si="199"/>
        <v>1</v>
      </c>
      <c r="U1071">
        <f t="shared" si="200"/>
        <v>0</v>
      </c>
    </row>
    <row r="1072" spans="1:21" x14ac:dyDescent="0.2">
      <c r="A1072" s="198">
        <v>1065</v>
      </c>
      <c r="B1072" s="65">
        <v>67</v>
      </c>
      <c r="C1072">
        <v>9</v>
      </c>
      <c r="D1072" s="197">
        <v>31177</v>
      </c>
      <c r="E1072" s="2" t="s">
        <v>45</v>
      </c>
      <c r="F1072" s="78" t="s">
        <v>0</v>
      </c>
      <c r="G1072" s="2" t="s">
        <v>36</v>
      </c>
      <c r="H1072" s="88">
        <v>0</v>
      </c>
      <c r="I1072" s="2" t="s">
        <v>48</v>
      </c>
      <c r="K1072" s="2" t="s">
        <v>102</v>
      </c>
      <c r="L1072" t="s">
        <v>0</v>
      </c>
      <c r="M1072" s="2" t="s">
        <v>71</v>
      </c>
      <c r="O1072">
        <v>3</v>
      </c>
      <c r="P1072" s="1" t="s">
        <v>1</v>
      </c>
      <c r="Q1072">
        <v>4</v>
      </c>
      <c r="S1072">
        <f t="shared" si="198"/>
        <v>0</v>
      </c>
      <c r="T1072">
        <f t="shared" si="199"/>
        <v>0</v>
      </c>
      <c r="U1072">
        <f t="shared" si="200"/>
        <v>1</v>
      </c>
    </row>
    <row r="1073" spans="1:21" x14ac:dyDescent="0.2">
      <c r="A1073" s="198">
        <v>1066</v>
      </c>
      <c r="B1073" s="65">
        <v>67</v>
      </c>
      <c r="C1073">
        <v>10</v>
      </c>
      <c r="D1073" s="197">
        <v>31177</v>
      </c>
      <c r="E1073" s="2" t="s">
        <v>45</v>
      </c>
      <c r="F1073" s="78" t="s">
        <v>0</v>
      </c>
      <c r="G1073" s="2" t="s">
        <v>36</v>
      </c>
      <c r="H1073" s="88"/>
      <c r="I1073" s="2" t="s">
        <v>48</v>
      </c>
      <c r="K1073" s="2" t="s">
        <v>105</v>
      </c>
      <c r="L1073" t="s">
        <v>0</v>
      </c>
      <c r="M1073" s="2" t="s">
        <v>73</v>
      </c>
      <c r="O1073">
        <v>3</v>
      </c>
      <c r="P1073" s="1" t="s">
        <v>1</v>
      </c>
      <c r="Q1073">
        <v>0</v>
      </c>
      <c r="S1073">
        <f t="shared" si="198"/>
        <v>1</v>
      </c>
      <c r="T1073">
        <f t="shared" si="199"/>
        <v>0</v>
      </c>
      <c r="U1073">
        <f t="shared" si="200"/>
        <v>0</v>
      </c>
    </row>
    <row r="1074" spans="1:21" x14ac:dyDescent="0.2">
      <c r="A1074" s="198">
        <v>1067</v>
      </c>
      <c r="B1074" s="65">
        <v>67</v>
      </c>
      <c r="C1074">
        <v>11</v>
      </c>
      <c r="D1074" s="197">
        <v>31177</v>
      </c>
      <c r="E1074" s="2" t="s">
        <v>45</v>
      </c>
      <c r="F1074" s="78" t="s">
        <v>0</v>
      </c>
      <c r="G1074" s="2" t="s">
        <v>36</v>
      </c>
      <c r="H1074" s="88"/>
      <c r="I1074" s="2" t="s">
        <v>48</v>
      </c>
      <c r="K1074" s="2" t="s">
        <v>127</v>
      </c>
      <c r="L1074" t="s">
        <v>0</v>
      </c>
      <c r="M1074" s="2" t="s">
        <v>70</v>
      </c>
      <c r="O1074">
        <v>5</v>
      </c>
      <c r="P1074" s="1" t="s">
        <v>1</v>
      </c>
      <c r="Q1074">
        <v>4</v>
      </c>
      <c r="S1074">
        <f t="shared" si="198"/>
        <v>1</v>
      </c>
      <c r="T1074">
        <f t="shared" si="199"/>
        <v>0</v>
      </c>
      <c r="U1074">
        <f t="shared" si="200"/>
        <v>0</v>
      </c>
    </row>
    <row r="1075" spans="1:21" x14ac:dyDescent="0.2">
      <c r="A1075" s="198">
        <v>1068</v>
      </c>
      <c r="B1075" s="65">
        <v>67</v>
      </c>
      <c r="C1075">
        <v>12</v>
      </c>
      <c r="D1075" s="197">
        <v>31177</v>
      </c>
      <c r="E1075" s="2" t="s">
        <v>45</v>
      </c>
      <c r="F1075" s="78" t="s">
        <v>0</v>
      </c>
      <c r="G1075" s="2" t="s">
        <v>36</v>
      </c>
      <c r="H1075" s="88"/>
      <c r="I1075" s="2" t="s">
        <v>48</v>
      </c>
      <c r="K1075" s="2" t="s">
        <v>104</v>
      </c>
      <c r="L1075" t="s">
        <v>0</v>
      </c>
      <c r="M1075" s="2" t="s">
        <v>72</v>
      </c>
      <c r="O1075">
        <v>3</v>
      </c>
      <c r="P1075" s="1" t="s">
        <v>1</v>
      </c>
      <c r="Q1075">
        <v>3</v>
      </c>
      <c r="S1075">
        <f t="shared" si="198"/>
        <v>0</v>
      </c>
      <c r="T1075">
        <f t="shared" si="199"/>
        <v>1</v>
      </c>
      <c r="U1075">
        <f t="shared" si="200"/>
        <v>0</v>
      </c>
    </row>
    <row r="1076" spans="1:21" x14ac:dyDescent="0.2">
      <c r="A1076" s="198">
        <v>1069</v>
      </c>
      <c r="B1076" s="65">
        <v>67</v>
      </c>
      <c r="C1076">
        <v>13</v>
      </c>
      <c r="D1076" s="197">
        <v>31177</v>
      </c>
      <c r="E1076" s="2" t="s">
        <v>45</v>
      </c>
      <c r="F1076" s="78" t="s">
        <v>0</v>
      </c>
      <c r="G1076" s="2" t="s">
        <v>36</v>
      </c>
      <c r="H1076" s="88">
        <v>0</v>
      </c>
      <c r="I1076" s="2" t="s">
        <v>48</v>
      </c>
      <c r="K1076" s="2" t="s">
        <v>104</v>
      </c>
      <c r="L1076" t="s">
        <v>0</v>
      </c>
      <c r="M1076" s="2" t="s">
        <v>71</v>
      </c>
      <c r="O1076">
        <v>2</v>
      </c>
      <c r="P1076" s="1" t="s">
        <v>1</v>
      </c>
      <c r="Q1076">
        <v>3</v>
      </c>
      <c r="S1076">
        <f t="shared" si="198"/>
        <v>0</v>
      </c>
      <c r="T1076">
        <f t="shared" si="199"/>
        <v>0</v>
      </c>
      <c r="U1076">
        <f t="shared" si="200"/>
        <v>1</v>
      </c>
    </row>
    <row r="1077" spans="1:21" x14ac:dyDescent="0.2">
      <c r="A1077" s="198">
        <v>1070</v>
      </c>
      <c r="B1077" s="65">
        <v>67</v>
      </c>
      <c r="C1077">
        <v>14</v>
      </c>
      <c r="D1077" s="197">
        <v>31177</v>
      </c>
      <c r="E1077" s="2" t="s">
        <v>45</v>
      </c>
      <c r="F1077" s="78" t="s">
        <v>0</v>
      </c>
      <c r="G1077" s="2" t="s">
        <v>36</v>
      </c>
      <c r="H1077" s="88"/>
      <c r="I1077" s="2" t="s">
        <v>48</v>
      </c>
      <c r="K1077" s="2" t="s">
        <v>102</v>
      </c>
      <c r="L1077" t="s">
        <v>0</v>
      </c>
      <c r="M1077" s="2" t="s">
        <v>73</v>
      </c>
      <c r="O1077">
        <v>7</v>
      </c>
      <c r="P1077" s="1" t="s">
        <v>1</v>
      </c>
      <c r="Q1077">
        <v>3</v>
      </c>
      <c r="S1077">
        <f t="shared" si="198"/>
        <v>1</v>
      </c>
      <c r="T1077">
        <f t="shared" si="199"/>
        <v>0</v>
      </c>
      <c r="U1077">
        <f t="shared" si="200"/>
        <v>0</v>
      </c>
    </row>
    <row r="1078" spans="1:21" x14ac:dyDescent="0.2">
      <c r="A1078" s="198">
        <v>1071</v>
      </c>
      <c r="B1078" s="65">
        <v>67</v>
      </c>
      <c r="C1078">
        <v>15</v>
      </c>
      <c r="D1078" s="197">
        <v>31177</v>
      </c>
      <c r="E1078" s="2" t="s">
        <v>45</v>
      </c>
      <c r="F1078" s="78" t="s">
        <v>0</v>
      </c>
      <c r="G1078" s="2" t="s">
        <v>36</v>
      </c>
      <c r="H1078" s="88"/>
      <c r="I1078" s="2" t="s">
        <v>48</v>
      </c>
      <c r="K1078" s="2" t="s">
        <v>105</v>
      </c>
      <c r="L1078" t="s">
        <v>0</v>
      </c>
      <c r="M1078" s="2" t="s">
        <v>70</v>
      </c>
      <c r="O1078">
        <v>5</v>
      </c>
      <c r="P1078" s="1" t="s">
        <v>1</v>
      </c>
      <c r="Q1078">
        <v>2</v>
      </c>
      <c r="S1078">
        <f t="shared" si="198"/>
        <v>1</v>
      </c>
      <c r="T1078">
        <f t="shared" si="199"/>
        <v>0</v>
      </c>
      <c r="U1078">
        <f t="shared" si="200"/>
        <v>0</v>
      </c>
    </row>
    <row r="1079" spans="1:21" x14ac:dyDescent="0.2">
      <c r="A1079" s="198">
        <v>1072</v>
      </c>
      <c r="B1079" s="65">
        <v>67</v>
      </c>
      <c r="C1079">
        <v>16</v>
      </c>
      <c r="D1079" s="197">
        <v>31177</v>
      </c>
      <c r="E1079" s="2" t="s">
        <v>45</v>
      </c>
      <c r="F1079" s="78" t="s">
        <v>0</v>
      </c>
      <c r="G1079" s="2" t="s">
        <v>36</v>
      </c>
      <c r="H1079" s="88"/>
      <c r="I1079" s="2" t="s">
        <v>48</v>
      </c>
      <c r="K1079" s="2" t="s">
        <v>127</v>
      </c>
      <c r="L1079" t="s">
        <v>0</v>
      </c>
      <c r="M1079" s="2" t="s">
        <v>72</v>
      </c>
      <c r="O1079">
        <v>6</v>
      </c>
      <c r="P1079" s="1" t="s">
        <v>1</v>
      </c>
      <c r="Q1079">
        <v>5</v>
      </c>
      <c r="S1079">
        <f t="shared" si="198"/>
        <v>1</v>
      </c>
      <c r="T1079">
        <f t="shared" si="199"/>
        <v>0</v>
      </c>
      <c r="U1079">
        <f t="shared" si="200"/>
        <v>0</v>
      </c>
    </row>
    <row r="1080" spans="1:21" x14ac:dyDescent="0.2">
      <c r="A1080" s="198">
        <v>1073</v>
      </c>
      <c r="B1080" s="65">
        <v>68</v>
      </c>
      <c r="C1080">
        <v>1</v>
      </c>
      <c r="D1080" s="197">
        <v>31189</v>
      </c>
      <c r="E1080" s="2" t="s">
        <v>44</v>
      </c>
      <c r="F1080" s="78" t="s">
        <v>0</v>
      </c>
      <c r="G1080" s="2" t="s">
        <v>38</v>
      </c>
      <c r="H1080" s="88"/>
      <c r="I1080" s="2" t="s">
        <v>48</v>
      </c>
      <c r="K1080" s="2" t="s">
        <v>98</v>
      </c>
      <c r="L1080" t="s">
        <v>0</v>
      </c>
      <c r="M1080" s="2" t="s">
        <v>82</v>
      </c>
      <c r="O1080">
        <v>5</v>
      </c>
      <c r="P1080" s="1" t="s">
        <v>1</v>
      </c>
      <c r="Q1080">
        <v>5</v>
      </c>
      <c r="S1080">
        <f t="shared" si="198"/>
        <v>0</v>
      </c>
      <c r="T1080">
        <f t="shared" si="199"/>
        <v>1</v>
      </c>
      <c r="U1080">
        <f t="shared" si="200"/>
        <v>0</v>
      </c>
    </row>
    <row r="1081" spans="1:21" x14ac:dyDescent="0.2">
      <c r="A1081" s="198">
        <v>1074</v>
      </c>
      <c r="B1081" s="65">
        <v>68</v>
      </c>
      <c r="C1081">
        <v>2</v>
      </c>
      <c r="D1081" s="197">
        <v>31189</v>
      </c>
      <c r="E1081" s="2" t="s">
        <v>44</v>
      </c>
      <c r="F1081" s="78" t="s">
        <v>0</v>
      </c>
      <c r="G1081" s="2" t="s">
        <v>38</v>
      </c>
      <c r="H1081" s="88"/>
      <c r="I1081" s="2" t="s">
        <v>48</v>
      </c>
      <c r="K1081" s="2" t="s">
        <v>106</v>
      </c>
      <c r="L1081" t="s">
        <v>0</v>
      </c>
      <c r="M1081" s="2" t="s">
        <v>83</v>
      </c>
      <c r="O1081">
        <v>2</v>
      </c>
      <c r="P1081" s="1" t="s">
        <v>1</v>
      </c>
      <c r="Q1081">
        <v>0</v>
      </c>
      <c r="S1081">
        <f t="shared" ref="S1081:S1096" si="201">IF(O1081&gt;Q1081,1,0)</f>
        <v>1</v>
      </c>
      <c r="T1081">
        <f t="shared" ref="T1081:T1096" si="202">IF(ISNUMBER(Q1081),IF(O1081=Q1081,1,0),0)</f>
        <v>0</v>
      </c>
      <c r="U1081">
        <f t="shared" ref="U1081:U1096" si="203">IF(O1081&lt;Q1081,1,0)</f>
        <v>0</v>
      </c>
    </row>
    <row r="1082" spans="1:21" x14ac:dyDescent="0.2">
      <c r="A1082" s="198">
        <v>1075</v>
      </c>
      <c r="B1082" s="65">
        <v>68</v>
      </c>
      <c r="C1082">
        <v>3</v>
      </c>
      <c r="D1082" s="197">
        <v>31189</v>
      </c>
      <c r="E1082" s="2" t="s">
        <v>44</v>
      </c>
      <c r="F1082" s="78" t="s">
        <v>0</v>
      </c>
      <c r="G1082" s="2" t="s">
        <v>38</v>
      </c>
      <c r="H1082" s="88"/>
      <c r="I1082" s="2" t="s">
        <v>48</v>
      </c>
      <c r="K1082" s="2" t="s">
        <v>100</v>
      </c>
      <c r="L1082" t="s">
        <v>0</v>
      </c>
      <c r="M1082" s="2" t="s">
        <v>84</v>
      </c>
      <c r="O1082">
        <v>4</v>
      </c>
      <c r="P1082" s="1" t="s">
        <v>1</v>
      </c>
      <c r="Q1082">
        <v>2</v>
      </c>
      <c r="S1082">
        <f t="shared" si="201"/>
        <v>1</v>
      </c>
      <c r="T1082">
        <f t="shared" si="202"/>
        <v>0</v>
      </c>
      <c r="U1082">
        <f t="shared" si="203"/>
        <v>0</v>
      </c>
    </row>
    <row r="1083" spans="1:21" x14ac:dyDescent="0.2">
      <c r="A1083" s="198">
        <v>1076</v>
      </c>
      <c r="B1083" s="65">
        <v>68</v>
      </c>
      <c r="C1083">
        <v>4</v>
      </c>
      <c r="D1083" s="197">
        <v>31189</v>
      </c>
      <c r="E1083" s="2" t="s">
        <v>44</v>
      </c>
      <c r="F1083" s="78" t="s">
        <v>0</v>
      </c>
      <c r="G1083" s="2" t="s">
        <v>38</v>
      </c>
      <c r="H1083" s="88">
        <v>0</v>
      </c>
      <c r="I1083" s="2" t="s">
        <v>48</v>
      </c>
      <c r="K1083" s="2" t="s">
        <v>99</v>
      </c>
      <c r="L1083" t="s">
        <v>0</v>
      </c>
      <c r="M1083" s="2" t="s">
        <v>85</v>
      </c>
      <c r="O1083">
        <v>0</v>
      </c>
      <c r="P1083" s="1" t="s">
        <v>1</v>
      </c>
      <c r="Q1083">
        <v>5</v>
      </c>
      <c r="S1083">
        <f t="shared" si="201"/>
        <v>0</v>
      </c>
      <c r="T1083">
        <f t="shared" si="202"/>
        <v>0</v>
      </c>
      <c r="U1083">
        <f t="shared" si="203"/>
        <v>1</v>
      </c>
    </row>
    <row r="1084" spans="1:21" x14ac:dyDescent="0.2">
      <c r="A1084" s="198">
        <v>1077</v>
      </c>
      <c r="B1084" s="65">
        <v>68</v>
      </c>
      <c r="C1084">
        <v>5</v>
      </c>
      <c r="D1084" s="197">
        <v>31189</v>
      </c>
      <c r="E1084" s="2" t="s">
        <v>44</v>
      </c>
      <c r="F1084" s="78" t="s">
        <v>0</v>
      </c>
      <c r="G1084" s="2" t="s">
        <v>38</v>
      </c>
      <c r="H1084" s="88">
        <v>0</v>
      </c>
      <c r="I1084" s="2" t="s">
        <v>48</v>
      </c>
      <c r="K1084" s="2" t="s">
        <v>106</v>
      </c>
      <c r="L1084" t="s">
        <v>0</v>
      </c>
      <c r="M1084" s="2" t="s">
        <v>82</v>
      </c>
      <c r="O1084">
        <v>3</v>
      </c>
      <c r="P1084" s="1" t="s">
        <v>1</v>
      </c>
      <c r="Q1084">
        <v>9</v>
      </c>
      <c r="S1084">
        <f t="shared" si="201"/>
        <v>0</v>
      </c>
      <c r="T1084">
        <f t="shared" si="202"/>
        <v>0</v>
      </c>
      <c r="U1084">
        <f t="shared" si="203"/>
        <v>1</v>
      </c>
    </row>
    <row r="1085" spans="1:21" x14ac:dyDescent="0.2">
      <c r="A1085" s="198">
        <v>1078</v>
      </c>
      <c r="B1085" s="65">
        <v>68</v>
      </c>
      <c r="C1085">
        <v>6</v>
      </c>
      <c r="D1085" s="197">
        <v>31189</v>
      </c>
      <c r="E1085" s="2" t="s">
        <v>44</v>
      </c>
      <c r="F1085" s="78" t="s">
        <v>0</v>
      </c>
      <c r="G1085" s="2" t="s">
        <v>38</v>
      </c>
      <c r="H1085" s="88"/>
      <c r="I1085" s="2" t="s">
        <v>48</v>
      </c>
      <c r="K1085" s="2" t="s">
        <v>100</v>
      </c>
      <c r="L1085" t="s">
        <v>0</v>
      </c>
      <c r="M1085" s="2" t="s">
        <v>83</v>
      </c>
      <c r="O1085">
        <v>9</v>
      </c>
      <c r="P1085" s="1" t="s">
        <v>1</v>
      </c>
      <c r="Q1085">
        <v>3</v>
      </c>
      <c r="S1085">
        <f t="shared" si="201"/>
        <v>1</v>
      </c>
      <c r="T1085">
        <f t="shared" si="202"/>
        <v>0</v>
      </c>
      <c r="U1085">
        <f t="shared" si="203"/>
        <v>0</v>
      </c>
    </row>
    <row r="1086" spans="1:21" x14ac:dyDescent="0.2">
      <c r="A1086" s="198">
        <v>1079</v>
      </c>
      <c r="B1086" s="65">
        <v>68</v>
      </c>
      <c r="C1086">
        <v>7</v>
      </c>
      <c r="D1086" s="197">
        <v>31189</v>
      </c>
      <c r="E1086" s="2" t="s">
        <v>44</v>
      </c>
      <c r="F1086" s="78" t="s">
        <v>0</v>
      </c>
      <c r="G1086" s="2" t="s">
        <v>38</v>
      </c>
      <c r="H1086" s="88"/>
      <c r="I1086" s="2" t="s">
        <v>48</v>
      </c>
      <c r="K1086" s="2" t="s">
        <v>99</v>
      </c>
      <c r="L1086" t="s">
        <v>0</v>
      </c>
      <c r="M1086" s="2" t="s">
        <v>84</v>
      </c>
      <c r="O1086">
        <v>9</v>
      </c>
      <c r="P1086" s="1" t="s">
        <v>1</v>
      </c>
      <c r="Q1086">
        <v>8</v>
      </c>
      <c r="S1086">
        <f t="shared" si="201"/>
        <v>1</v>
      </c>
      <c r="T1086">
        <f t="shared" si="202"/>
        <v>0</v>
      </c>
      <c r="U1086">
        <f t="shared" si="203"/>
        <v>0</v>
      </c>
    </row>
    <row r="1087" spans="1:21" x14ac:dyDescent="0.2">
      <c r="A1087" s="198">
        <v>1080</v>
      </c>
      <c r="B1087" s="65">
        <v>68</v>
      </c>
      <c r="C1087">
        <v>8</v>
      </c>
      <c r="D1087" s="197">
        <v>31189</v>
      </c>
      <c r="E1087" s="2" t="s">
        <v>44</v>
      </c>
      <c r="F1087" s="78" t="s">
        <v>0</v>
      </c>
      <c r="G1087" s="2" t="s">
        <v>38</v>
      </c>
      <c r="H1087" s="88">
        <v>0</v>
      </c>
      <c r="I1087" s="2" t="s">
        <v>48</v>
      </c>
      <c r="K1087" s="2" t="s">
        <v>98</v>
      </c>
      <c r="L1087" t="s">
        <v>0</v>
      </c>
      <c r="M1087" s="2" t="s">
        <v>85</v>
      </c>
      <c r="O1087">
        <v>3</v>
      </c>
      <c r="P1087" s="1" t="s">
        <v>1</v>
      </c>
      <c r="Q1087">
        <v>8</v>
      </c>
      <c r="S1087">
        <f t="shared" si="201"/>
        <v>0</v>
      </c>
      <c r="T1087">
        <f t="shared" si="202"/>
        <v>0</v>
      </c>
      <c r="U1087">
        <f t="shared" si="203"/>
        <v>1</v>
      </c>
    </row>
    <row r="1088" spans="1:21" x14ac:dyDescent="0.2">
      <c r="A1088" s="198">
        <v>1081</v>
      </c>
      <c r="B1088" s="65">
        <v>68</v>
      </c>
      <c r="C1088">
        <v>9</v>
      </c>
      <c r="D1088" s="197">
        <v>31189</v>
      </c>
      <c r="E1088" s="2" t="s">
        <v>44</v>
      </c>
      <c r="F1088" s="78" t="s">
        <v>0</v>
      </c>
      <c r="G1088" s="2" t="s">
        <v>38</v>
      </c>
      <c r="H1088" s="88"/>
      <c r="I1088" s="2" t="s">
        <v>48</v>
      </c>
      <c r="K1088" s="2" t="s">
        <v>99</v>
      </c>
      <c r="L1088" t="s">
        <v>0</v>
      </c>
      <c r="M1088" s="2" t="s">
        <v>83</v>
      </c>
      <c r="O1088">
        <v>3</v>
      </c>
      <c r="P1088" s="1" t="s">
        <v>1</v>
      </c>
      <c r="Q1088">
        <v>3</v>
      </c>
      <c r="S1088">
        <f t="shared" si="201"/>
        <v>0</v>
      </c>
      <c r="T1088">
        <f t="shared" si="202"/>
        <v>1</v>
      </c>
      <c r="U1088">
        <f t="shared" si="203"/>
        <v>0</v>
      </c>
    </row>
    <row r="1089" spans="1:21" x14ac:dyDescent="0.2">
      <c r="A1089" s="198">
        <v>1082</v>
      </c>
      <c r="B1089" s="65">
        <v>68</v>
      </c>
      <c r="C1089">
        <v>10</v>
      </c>
      <c r="D1089" s="197">
        <v>31189</v>
      </c>
      <c r="E1089" s="2" t="s">
        <v>44</v>
      </c>
      <c r="F1089" s="78" t="s">
        <v>0</v>
      </c>
      <c r="G1089" s="2" t="s">
        <v>38</v>
      </c>
      <c r="H1089" s="88"/>
      <c r="I1089" s="2" t="s">
        <v>48</v>
      </c>
      <c r="K1089" s="2" t="s">
        <v>100</v>
      </c>
      <c r="L1089" t="s">
        <v>0</v>
      </c>
      <c r="M1089" s="2" t="s">
        <v>82</v>
      </c>
      <c r="O1089">
        <v>6</v>
      </c>
      <c r="P1089" s="1" t="s">
        <v>1</v>
      </c>
      <c r="Q1089">
        <v>1</v>
      </c>
      <c r="S1089">
        <f t="shared" si="201"/>
        <v>1</v>
      </c>
      <c r="T1089">
        <f t="shared" si="202"/>
        <v>0</v>
      </c>
      <c r="U1089">
        <f t="shared" si="203"/>
        <v>0</v>
      </c>
    </row>
    <row r="1090" spans="1:21" x14ac:dyDescent="0.2">
      <c r="A1090" s="198">
        <v>1083</v>
      </c>
      <c r="B1090" s="65">
        <v>68</v>
      </c>
      <c r="C1090">
        <v>11</v>
      </c>
      <c r="D1090" s="197">
        <v>31189</v>
      </c>
      <c r="E1090" s="2" t="s">
        <v>44</v>
      </c>
      <c r="F1090" s="78" t="s">
        <v>0</v>
      </c>
      <c r="G1090" s="2" t="s">
        <v>38</v>
      </c>
      <c r="H1090" s="88">
        <v>0</v>
      </c>
      <c r="I1090" s="2" t="s">
        <v>48</v>
      </c>
      <c r="K1090" s="2" t="s">
        <v>106</v>
      </c>
      <c r="L1090" t="s">
        <v>0</v>
      </c>
      <c r="M1090" s="2" t="s">
        <v>85</v>
      </c>
      <c r="O1090">
        <v>3</v>
      </c>
      <c r="P1090" s="1" t="s">
        <v>1</v>
      </c>
      <c r="Q1090">
        <v>6</v>
      </c>
      <c r="S1090">
        <f t="shared" si="201"/>
        <v>0</v>
      </c>
      <c r="T1090">
        <f t="shared" si="202"/>
        <v>0</v>
      </c>
      <c r="U1090">
        <f t="shared" si="203"/>
        <v>1</v>
      </c>
    </row>
    <row r="1091" spans="1:21" x14ac:dyDescent="0.2">
      <c r="A1091" s="198">
        <v>1084</v>
      </c>
      <c r="B1091" s="65">
        <v>68</v>
      </c>
      <c r="C1091">
        <v>12</v>
      </c>
      <c r="D1091" s="197">
        <v>31189</v>
      </c>
      <c r="E1091" s="2" t="s">
        <v>44</v>
      </c>
      <c r="F1091" s="78" t="s">
        <v>0</v>
      </c>
      <c r="G1091" s="2" t="s">
        <v>38</v>
      </c>
      <c r="H1091" s="88"/>
      <c r="I1091" s="2" t="s">
        <v>48</v>
      </c>
      <c r="K1091" s="2" t="s">
        <v>98</v>
      </c>
      <c r="L1091" t="s">
        <v>0</v>
      </c>
      <c r="M1091" s="2" t="s">
        <v>84</v>
      </c>
      <c r="O1091">
        <v>6</v>
      </c>
      <c r="P1091" s="1" t="s">
        <v>1</v>
      </c>
      <c r="Q1091">
        <v>2</v>
      </c>
      <c r="S1091">
        <f t="shared" si="201"/>
        <v>1</v>
      </c>
      <c r="T1091">
        <f t="shared" si="202"/>
        <v>0</v>
      </c>
      <c r="U1091">
        <f t="shared" si="203"/>
        <v>0</v>
      </c>
    </row>
    <row r="1092" spans="1:21" x14ac:dyDescent="0.2">
      <c r="A1092" s="198">
        <v>1085</v>
      </c>
      <c r="B1092" s="65">
        <v>68</v>
      </c>
      <c r="C1092">
        <v>13</v>
      </c>
      <c r="D1092" s="197">
        <v>31189</v>
      </c>
      <c r="E1092" s="2" t="s">
        <v>44</v>
      </c>
      <c r="F1092" s="78" t="s">
        <v>0</v>
      </c>
      <c r="G1092" s="2" t="s">
        <v>38</v>
      </c>
      <c r="H1092" s="88"/>
      <c r="I1092" s="2" t="s">
        <v>48</v>
      </c>
      <c r="K1092" s="2" t="s">
        <v>98</v>
      </c>
      <c r="L1092" t="s">
        <v>0</v>
      </c>
      <c r="M1092" s="2" t="s">
        <v>83</v>
      </c>
      <c r="O1092">
        <v>3</v>
      </c>
      <c r="P1092" s="1" t="s">
        <v>1</v>
      </c>
      <c r="Q1092">
        <v>3</v>
      </c>
      <c r="S1092">
        <f t="shared" si="201"/>
        <v>0</v>
      </c>
      <c r="T1092">
        <f t="shared" si="202"/>
        <v>1</v>
      </c>
      <c r="U1092">
        <f t="shared" si="203"/>
        <v>0</v>
      </c>
    </row>
    <row r="1093" spans="1:21" x14ac:dyDescent="0.2">
      <c r="A1093" s="198">
        <v>1086</v>
      </c>
      <c r="B1093" s="65">
        <v>68</v>
      </c>
      <c r="C1093">
        <v>14</v>
      </c>
      <c r="D1093" s="197">
        <v>31189</v>
      </c>
      <c r="E1093" s="2" t="s">
        <v>44</v>
      </c>
      <c r="F1093" s="78" t="s">
        <v>0</v>
      </c>
      <c r="G1093" s="2" t="s">
        <v>38</v>
      </c>
      <c r="H1093" s="88">
        <v>0</v>
      </c>
      <c r="I1093" s="2" t="s">
        <v>48</v>
      </c>
      <c r="K1093" s="2" t="s">
        <v>99</v>
      </c>
      <c r="L1093" t="s">
        <v>0</v>
      </c>
      <c r="M1093" s="2" t="s">
        <v>82</v>
      </c>
      <c r="O1093">
        <v>3</v>
      </c>
      <c r="P1093" s="1" t="s">
        <v>1</v>
      </c>
      <c r="Q1093">
        <v>4</v>
      </c>
      <c r="S1093">
        <f t="shared" si="201"/>
        <v>0</v>
      </c>
      <c r="T1093">
        <f t="shared" si="202"/>
        <v>0</v>
      </c>
      <c r="U1093">
        <f t="shared" si="203"/>
        <v>1</v>
      </c>
    </row>
    <row r="1094" spans="1:21" x14ac:dyDescent="0.2">
      <c r="A1094" s="198">
        <v>1087</v>
      </c>
      <c r="B1094" s="65">
        <v>68</v>
      </c>
      <c r="C1094">
        <v>15</v>
      </c>
      <c r="D1094" s="197">
        <v>31189</v>
      </c>
      <c r="E1094" s="2" t="s">
        <v>44</v>
      </c>
      <c r="F1094" s="78" t="s">
        <v>0</v>
      </c>
      <c r="G1094" s="2" t="s">
        <v>38</v>
      </c>
      <c r="H1094" s="88">
        <v>0</v>
      </c>
      <c r="I1094" s="2" t="s">
        <v>48</v>
      </c>
      <c r="K1094" s="2" t="s">
        <v>100</v>
      </c>
      <c r="L1094" t="s">
        <v>0</v>
      </c>
      <c r="M1094" s="2" t="s">
        <v>85</v>
      </c>
      <c r="O1094">
        <v>2</v>
      </c>
      <c r="P1094" s="1" t="s">
        <v>1</v>
      </c>
      <c r="Q1094">
        <v>6</v>
      </c>
      <c r="S1094">
        <f t="shared" si="201"/>
        <v>0</v>
      </c>
      <c r="T1094">
        <f t="shared" si="202"/>
        <v>0</v>
      </c>
      <c r="U1094">
        <f t="shared" si="203"/>
        <v>1</v>
      </c>
    </row>
    <row r="1095" spans="1:21" x14ac:dyDescent="0.2">
      <c r="A1095" s="198">
        <v>1088</v>
      </c>
      <c r="B1095" s="65">
        <v>68</v>
      </c>
      <c r="C1095">
        <v>16</v>
      </c>
      <c r="D1095" s="197">
        <v>31189</v>
      </c>
      <c r="E1095" s="2" t="s">
        <v>44</v>
      </c>
      <c r="F1095" s="78" t="s">
        <v>0</v>
      </c>
      <c r="G1095" s="2" t="s">
        <v>38</v>
      </c>
      <c r="H1095" s="88">
        <v>0</v>
      </c>
      <c r="I1095" s="2" t="s">
        <v>48</v>
      </c>
      <c r="K1095" s="2" t="s">
        <v>106</v>
      </c>
      <c r="L1095" t="s">
        <v>0</v>
      </c>
      <c r="M1095" s="2" t="s">
        <v>84</v>
      </c>
      <c r="O1095">
        <v>2</v>
      </c>
      <c r="P1095" s="1" t="s">
        <v>1</v>
      </c>
      <c r="Q1095">
        <v>5</v>
      </c>
      <c r="S1095">
        <f t="shared" si="201"/>
        <v>0</v>
      </c>
      <c r="T1095">
        <f t="shared" si="202"/>
        <v>0</v>
      </c>
      <c r="U1095">
        <f t="shared" si="203"/>
        <v>1</v>
      </c>
    </row>
    <row r="1096" spans="1:21" x14ac:dyDescent="0.2">
      <c r="A1096" s="198">
        <v>1089</v>
      </c>
      <c r="B1096" s="65">
        <v>69</v>
      </c>
      <c r="C1096">
        <v>1</v>
      </c>
      <c r="D1096" s="197">
        <v>31190</v>
      </c>
      <c r="E1096" s="2" t="s">
        <v>40</v>
      </c>
      <c r="F1096" s="78" t="s">
        <v>0</v>
      </c>
      <c r="G1096" s="2" t="s">
        <v>36</v>
      </c>
      <c r="H1096" s="88">
        <v>0</v>
      </c>
      <c r="I1096" s="2" t="s">
        <v>48</v>
      </c>
      <c r="K1096" s="2" t="s">
        <v>91</v>
      </c>
      <c r="L1096" t="s">
        <v>0</v>
      </c>
      <c r="M1096" s="2" t="s">
        <v>70</v>
      </c>
      <c r="O1096">
        <v>1</v>
      </c>
      <c r="P1096" s="1" t="s">
        <v>1</v>
      </c>
      <c r="Q1096">
        <v>4</v>
      </c>
      <c r="S1096">
        <f t="shared" si="201"/>
        <v>0</v>
      </c>
      <c r="T1096">
        <f t="shared" si="202"/>
        <v>0</v>
      </c>
      <c r="U1096">
        <f t="shared" si="203"/>
        <v>1</v>
      </c>
    </row>
    <row r="1097" spans="1:21" x14ac:dyDescent="0.2">
      <c r="A1097" s="198">
        <v>1090</v>
      </c>
      <c r="B1097" s="65">
        <v>69</v>
      </c>
      <c r="C1097">
        <v>2</v>
      </c>
      <c r="D1097" s="197">
        <v>31190</v>
      </c>
      <c r="E1097" s="2" t="s">
        <v>40</v>
      </c>
      <c r="F1097" s="78" t="s">
        <v>0</v>
      </c>
      <c r="G1097" s="2" t="s">
        <v>36</v>
      </c>
      <c r="H1097" s="88"/>
      <c r="I1097" s="2" t="s">
        <v>48</v>
      </c>
      <c r="K1097" s="2" t="s">
        <v>142</v>
      </c>
      <c r="L1097" t="s">
        <v>0</v>
      </c>
      <c r="M1097" s="2" t="s">
        <v>71</v>
      </c>
      <c r="O1097">
        <v>6</v>
      </c>
      <c r="P1097" s="1" t="s">
        <v>1</v>
      </c>
      <c r="Q1097">
        <v>6</v>
      </c>
      <c r="S1097">
        <f t="shared" ref="S1097:S1112" si="204">IF(O1097&gt;Q1097,1,0)</f>
        <v>0</v>
      </c>
      <c r="T1097">
        <f t="shared" ref="T1097:T1112" si="205">IF(ISNUMBER(Q1097),IF(O1097=Q1097,1,0),0)</f>
        <v>1</v>
      </c>
      <c r="U1097">
        <f t="shared" ref="U1097:U1112" si="206">IF(O1097&lt;Q1097,1,0)</f>
        <v>0</v>
      </c>
    </row>
    <row r="1098" spans="1:21" x14ac:dyDescent="0.2">
      <c r="A1098" s="198">
        <v>1091</v>
      </c>
      <c r="B1098" s="65">
        <v>69</v>
      </c>
      <c r="C1098">
        <v>3</v>
      </c>
      <c r="D1098" s="197">
        <v>31190</v>
      </c>
      <c r="E1098" s="2" t="s">
        <v>40</v>
      </c>
      <c r="F1098" s="78" t="s">
        <v>0</v>
      </c>
      <c r="G1098" s="2" t="s">
        <v>36</v>
      </c>
      <c r="H1098" s="88">
        <v>0</v>
      </c>
      <c r="I1098" s="2" t="s">
        <v>48</v>
      </c>
      <c r="K1098" s="2" t="s">
        <v>143</v>
      </c>
      <c r="L1098" t="s">
        <v>0</v>
      </c>
      <c r="M1098" s="2" t="s">
        <v>72</v>
      </c>
      <c r="O1098">
        <v>0</v>
      </c>
      <c r="P1098" s="1" t="s">
        <v>1</v>
      </c>
      <c r="Q1098">
        <v>4</v>
      </c>
      <c r="S1098">
        <f t="shared" si="204"/>
        <v>0</v>
      </c>
      <c r="T1098">
        <f t="shared" si="205"/>
        <v>0</v>
      </c>
      <c r="U1098">
        <f t="shared" si="206"/>
        <v>1</v>
      </c>
    </row>
    <row r="1099" spans="1:21" x14ac:dyDescent="0.2">
      <c r="A1099" s="198">
        <v>1092</v>
      </c>
      <c r="B1099" s="65">
        <v>69</v>
      </c>
      <c r="C1099">
        <v>4</v>
      </c>
      <c r="D1099" s="197">
        <v>31190</v>
      </c>
      <c r="E1099" s="2" t="s">
        <v>40</v>
      </c>
      <c r="F1099" s="78" t="s">
        <v>0</v>
      </c>
      <c r="G1099" s="2" t="s">
        <v>36</v>
      </c>
      <c r="H1099" s="88">
        <v>0</v>
      </c>
      <c r="I1099" s="2" t="s">
        <v>48</v>
      </c>
      <c r="K1099" s="2" t="s">
        <v>92</v>
      </c>
      <c r="L1099" t="s">
        <v>0</v>
      </c>
      <c r="M1099" s="2" t="s">
        <v>73</v>
      </c>
      <c r="O1099">
        <v>3</v>
      </c>
      <c r="P1099" s="1" t="s">
        <v>1</v>
      </c>
      <c r="Q1099">
        <v>8</v>
      </c>
      <c r="S1099">
        <f t="shared" si="204"/>
        <v>0</v>
      </c>
      <c r="T1099">
        <f t="shared" si="205"/>
        <v>0</v>
      </c>
      <c r="U1099">
        <f t="shared" si="206"/>
        <v>1</v>
      </c>
    </row>
    <row r="1100" spans="1:21" x14ac:dyDescent="0.2">
      <c r="A1100" s="198">
        <v>1093</v>
      </c>
      <c r="B1100" s="65">
        <v>69</v>
      </c>
      <c r="C1100">
        <v>5</v>
      </c>
      <c r="D1100" s="197">
        <v>31190</v>
      </c>
      <c r="E1100" s="2" t="s">
        <v>40</v>
      </c>
      <c r="F1100" s="78" t="s">
        <v>0</v>
      </c>
      <c r="G1100" s="2" t="s">
        <v>36</v>
      </c>
      <c r="H1100" s="88">
        <v>0</v>
      </c>
      <c r="I1100" s="2" t="s">
        <v>48</v>
      </c>
      <c r="K1100" s="2" t="s">
        <v>142</v>
      </c>
      <c r="L1100" t="s">
        <v>0</v>
      </c>
      <c r="M1100" s="2" t="s">
        <v>70</v>
      </c>
      <c r="O1100">
        <v>2</v>
      </c>
      <c r="P1100" s="1" t="s">
        <v>1</v>
      </c>
      <c r="Q1100">
        <v>5</v>
      </c>
      <c r="S1100">
        <f t="shared" si="204"/>
        <v>0</v>
      </c>
      <c r="T1100">
        <f t="shared" si="205"/>
        <v>0</v>
      </c>
      <c r="U1100">
        <f t="shared" si="206"/>
        <v>1</v>
      </c>
    </row>
    <row r="1101" spans="1:21" x14ac:dyDescent="0.2">
      <c r="A1101" s="198">
        <v>1094</v>
      </c>
      <c r="B1101" s="65">
        <v>69</v>
      </c>
      <c r="C1101">
        <v>6</v>
      </c>
      <c r="D1101" s="197">
        <v>31190</v>
      </c>
      <c r="E1101" s="2" t="s">
        <v>40</v>
      </c>
      <c r="F1101" s="78" t="s">
        <v>0</v>
      </c>
      <c r="G1101" s="2" t="s">
        <v>36</v>
      </c>
      <c r="H1101" s="88"/>
      <c r="I1101" s="2" t="s">
        <v>48</v>
      </c>
      <c r="K1101" s="2" t="s">
        <v>143</v>
      </c>
      <c r="L1101" t="s">
        <v>0</v>
      </c>
      <c r="M1101" s="2" t="s">
        <v>71</v>
      </c>
      <c r="O1101">
        <v>6</v>
      </c>
      <c r="P1101" s="1" t="s">
        <v>1</v>
      </c>
      <c r="Q1101">
        <v>4</v>
      </c>
      <c r="S1101">
        <f t="shared" si="204"/>
        <v>1</v>
      </c>
      <c r="T1101">
        <f t="shared" si="205"/>
        <v>0</v>
      </c>
      <c r="U1101">
        <f t="shared" si="206"/>
        <v>0</v>
      </c>
    </row>
    <row r="1102" spans="1:21" x14ac:dyDescent="0.2">
      <c r="A1102" s="198">
        <v>1095</v>
      </c>
      <c r="B1102" s="65">
        <v>69</v>
      </c>
      <c r="C1102">
        <v>7</v>
      </c>
      <c r="D1102" s="197">
        <v>31190</v>
      </c>
      <c r="E1102" s="2" t="s">
        <v>40</v>
      </c>
      <c r="F1102" s="78" t="s">
        <v>0</v>
      </c>
      <c r="G1102" s="2" t="s">
        <v>36</v>
      </c>
      <c r="H1102" s="88"/>
      <c r="I1102" s="2" t="s">
        <v>48</v>
      </c>
      <c r="K1102" s="2" t="s">
        <v>92</v>
      </c>
      <c r="L1102" t="s">
        <v>0</v>
      </c>
      <c r="M1102" s="2" t="s">
        <v>72</v>
      </c>
      <c r="O1102">
        <v>7</v>
      </c>
      <c r="P1102" s="1" t="s">
        <v>1</v>
      </c>
      <c r="Q1102">
        <v>5</v>
      </c>
      <c r="S1102">
        <f t="shared" si="204"/>
        <v>1</v>
      </c>
      <c r="T1102">
        <f t="shared" si="205"/>
        <v>0</v>
      </c>
      <c r="U1102">
        <f t="shared" si="206"/>
        <v>0</v>
      </c>
    </row>
    <row r="1103" spans="1:21" x14ac:dyDescent="0.2">
      <c r="A1103" s="198">
        <v>1096</v>
      </c>
      <c r="B1103" s="65">
        <v>69</v>
      </c>
      <c r="C1103">
        <v>8</v>
      </c>
      <c r="D1103" s="197">
        <v>31190</v>
      </c>
      <c r="E1103" s="2" t="s">
        <v>40</v>
      </c>
      <c r="F1103" s="78" t="s">
        <v>0</v>
      </c>
      <c r="G1103" s="2" t="s">
        <v>36</v>
      </c>
      <c r="H1103" s="88"/>
      <c r="I1103" s="2" t="s">
        <v>48</v>
      </c>
      <c r="K1103" s="2" t="s">
        <v>91</v>
      </c>
      <c r="L1103" t="s">
        <v>0</v>
      </c>
      <c r="M1103" s="2" t="s">
        <v>73</v>
      </c>
      <c r="O1103">
        <v>3</v>
      </c>
      <c r="P1103" s="1" t="s">
        <v>1</v>
      </c>
      <c r="Q1103">
        <v>2</v>
      </c>
      <c r="S1103">
        <f t="shared" si="204"/>
        <v>1</v>
      </c>
      <c r="T1103">
        <f t="shared" si="205"/>
        <v>0</v>
      </c>
      <c r="U1103">
        <f t="shared" si="206"/>
        <v>0</v>
      </c>
    </row>
    <row r="1104" spans="1:21" x14ac:dyDescent="0.2">
      <c r="A1104" s="198">
        <v>1097</v>
      </c>
      <c r="B1104" s="65">
        <v>69</v>
      </c>
      <c r="C1104">
        <v>9</v>
      </c>
      <c r="D1104" s="197">
        <v>31190</v>
      </c>
      <c r="E1104" s="2" t="s">
        <v>40</v>
      </c>
      <c r="F1104" s="78" t="s">
        <v>0</v>
      </c>
      <c r="G1104" s="2" t="s">
        <v>36</v>
      </c>
      <c r="H1104" s="88"/>
      <c r="I1104" s="2" t="s">
        <v>48</v>
      </c>
      <c r="K1104" s="2" t="s">
        <v>92</v>
      </c>
      <c r="L1104" t="s">
        <v>0</v>
      </c>
      <c r="M1104" s="2" t="s">
        <v>71</v>
      </c>
      <c r="O1104">
        <v>11</v>
      </c>
      <c r="P1104" s="1" t="s">
        <v>1</v>
      </c>
      <c r="Q1104">
        <v>3</v>
      </c>
      <c r="S1104">
        <f t="shared" si="204"/>
        <v>1</v>
      </c>
      <c r="T1104">
        <f t="shared" si="205"/>
        <v>0</v>
      </c>
      <c r="U1104">
        <f t="shared" si="206"/>
        <v>0</v>
      </c>
    </row>
    <row r="1105" spans="1:21" x14ac:dyDescent="0.2">
      <c r="A1105" s="198">
        <v>1098</v>
      </c>
      <c r="B1105" s="65">
        <v>69</v>
      </c>
      <c r="C1105">
        <v>10</v>
      </c>
      <c r="D1105" s="197">
        <v>31190</v>
      </c>
      <c r="E1105" s="2" t="s">
        <v>40</v>
      </c>
      <c r="F1105" s="78" t="s">
        <v>0</v>
      </c>
      <c r="G1105" s="2" t="s">
        <v>36</v>
      </c>
      <c r="H1105" s="88">
        <v>0</v>
      </c>
      <c r="I1105" s="2" t="s">
        <v>48</v>
      </c>
      <c r="K1105" s="2" t="s">
        <v>143</v>
      </c>
      <c r="L1105" t="s">
        <v>0</v>
      </c>
      <c r="M1105" s="2" t="s">
        <v>70</v>
      </c>
      <c r="O1105">
        <v>4</v>
      </c>
      <c r="P1105" s="1" t="s">
        <v>1</v>
      </c>
      <c r="Q1105">
        <v>7</v>
      </c>
      <c r="S1105">
        <f t="shared" si="204"/>
        <v>0</v>
      </c>
      <c r="T1105">
        <f t="shared" si="205"/>
        <v>0</v>
      </c>
      <c r="U1105">
        <f t="shared" si="206"/>
        <v>1</v>
      </c>
    </row>
    <row r="1106" spans="1:21" x14ac:dyDescent="0.2">
      <c r="A1106" s="198">
        <v>1099</v>
      </c>
      <c r="B1106" s="65">
        <v>69</v>
      </c>
      <c r="C1106">
        <v>11</v>
      </c>
      <c r="D1106" s="197">
        <v>31190</v>
      </c>
      <c r="E1106" s="2" t="s">
        <v>40</v>
      </c>
      <c r="F1106" s="78" t="s">
        <v>0</v>
      </c>
      <c r="G1106" s="2" t="s">
        <v>36</v>
      </c>
      <c r="H1106" s="88">
        <v>0</v>
      </c>
      <c r="I1106" s="2" t="s">
        <v>48</v>
      </c>
      <c r="K1106" s="2" t="s">
        <v>142</v>
      </c>
      <c r="L1106" t="s">
        <v>0</v>
      </c>
      <c r="M1106" s="2" t="s">
        <v>73</v>
      </c>
      <c r="O1106">
        <v>2</v>
      </c>
      <c r="P1106" s="1" t="s">
        <v>1</v>
      </c>
      <c r="Q1106">
        <v>7</v>
      </c>
      <c r="S1106">
        <f t="shared" si="204"/>
        <v>0</v>
      </c>
      <c r="T1106">
        <f t="shared" si="205"/>
        <v>0</v>
      </c>
      <c r="U1106">
        <f t="shared" si="206"/>
        <v>1</v>
      </c>
    </row>
    <row r="1107" spans="1:21" x14ac:dyDescent="0.2">
      <c r="A1107" s="198">
        <v>1100</v>
      </c>
      <c r="B1107" s="65">
        <v>69</v>
      </c>
      <c r="C1107">
        <v>12</v>
      </c>
      <c r="D1107" s="197">
        <v>31190</v>
      </c>
      <c r="E1107" s="2" t="s">
        <v>40</v>
      </c>
      <c r="F1107" s="78" t="s">
        <v>0</v>
      </c>
      <c r="G1107" s="2" t="s">
        <v>36</v>
      </c>
      <c r="H1107" s="88"/>
      <c r="I1107" s="2" t="s">
        <v>48</v>
      </c>
      <c r="K1107" s="2" t="s">
        <v>91</v>
      </c>
      <c r="L1107" t="s">
        <v>0</v>
      </c>
      <c r="M1107" s="2" t="s">
        <v>72</v>
      </c>
      <c r="O1107">
        <v>3</v>
      </c>
      <c r="P1107" s="1" t="s">
        <v>1</v>
      </c>
      <c r="Q1107">
        <v>2</v>
      </c>
      <c r="S1107">
        <f t="shared" si="204"/>
        <v>1</v>
      </c>
      <c r="T1107">
        <f t="shared" si="205"/>
        <v>0</v>
      </c>
      <c r="U1107">
        <f t="shared" si="206"/>
        <v>0</v>
      </c>
    </row>
    <row r="1108" spans="1:21" x14ac:dyDescent="0.2">
      <c r="A1108" s="198">
        <v>1101</v>
      </c>
      <c r="B1108" s="65">
        <v>69</v>
      </c>
      <c r="C1108">
        <v>13</v>
      </c>
      <c r="D1108" s="197">
        <v>31190</v>
      </c>
      <c r="E1108" s="2" t="s">
        <v>40</v>
      </c>
      <c r="F1108" s="78" t="s">
        <v>0</v>
      </c>
      <c r="G1108" s="2" t="s">
        <v>36</v>
      </c>
      <c r="H1108" s="88"/>
      <c r="I1108" s="2" t="s">
        <v>48</v>
      </c>
      <c r="K1108" s="2" t="s">
        <v>91</v>
      </c>
      <c r="L1108" t="s">
        <v>0</v>
      </c>
      <c r="M1108" s="2" t="s">
        <v>71</v>
      </c>
      <c r="O1108">
        <v>3</v>
      </c>
      <c r="P1108" s="1" t="s">
        <v>1</v>
      </c>
      <c r="Q1108">
        <v>1</v>
      </c>
      <c r="S1108">
        <f t="shared" si="204"/>
        <v>1</v>
      </c>
      <c r="T1108">
        <f t="shared" si="205"/>
        <v>0</v>
      </c>
      <c r="U1108">
        <f t="shared" si="206"/>
        <v>0</v>
      </c>
    </row>
    <row r="1109" spans="1:21" x14ac:dyDescent="0.2">
      <c r="A1109" s="198">
        <v>1102</v>
      </c>
      <c r="B1109" s="65">
        <v>69</v>
      </c>
      <c r="C1109">
        <v>14</v>
      </c>
      <c r="D1109" s="197">
        <v>31190</v>
      </c>
      <c r="E1109" s="2" t="s">
        <v>40</v>
      </c>
      <c r="F1109" s="78" t="s">
        <v>0</v>
      </c>
      <c r="G1109" s="2" t="s">
        <v>36</v>
      </c>
      <c r="H1109" s="88">
        <v>0</v>
      </c>
      <c r="I1109" s="2" t="s">
        <v>48</v>
      </c>
      <c r="K1109" s="2" t="s">
        <v>92</v>
      </c>
      <c r="L1109" t="s">
        <v>0</v>
      </c>
      <c r="M1109" s="2" t="s">
        <v>70</v>
      </c>
      <c r="O1109">
        <v>3</v>
      </c>
      <c r="P1109" s="1" t="s">
        <v>1</v>
      </c>
      <c r="Q1109">
        <v>5</v>
      </c>
      <c r="S1109">
        <f t="shared" si="204"/>
        <v>0</v>
      </c>
      <c r="T1109">
        <f t="shared" si="205"/>
        <v>0</v>
      </c>
      <c r="U1109">
        <f t="shared" si="206"/>
        <v>1</v>
      </c>
    </row>
    <row r="1110" spans="1:21" x14ac:dyDescent="0.2">
      <c r="A1110" s="198">
        <v>1103</v>
      </c>
      <c r="B1110" s="65">
        <v>69</v>
      </c>
      <c r="C1110">
        <v>15</v>
      </c>
      <c r="D1110" s="197">
        <v>31190</v>
      </c>
      <c r="E1110" s="2" t="s">
        <v>40</v>
      </c>
      <c r="F1110" s="78" t="s">
        <v>0</v>
      </c>
      <c r="G1110" s="2" t="s">
        <v>36</v>
      </c>
      <c r="H1110" s="88"/>
      <c r="I1110" s="2" t="s">
        <v>48</v>
      </c>
      <c r="K1110" s="2" t="s">
        <v>143</v>
      </c>
      <c r="L1110" t="s">
        <v>0</v>
      </c>
      <c r="M1110" s="2" t="s">
        <v>73</v>
      </c>
      <c r="O1110">
        <v>2</v>
      </c>
      <c r="P1110" s="1" t="s">
        <v>1</v>
      </c>
      <c r="Q1110">
        <v>2</v>
      </c>
      <c r="S1110">
        <f t="shared" si="204"/>
        <v>0</v>
      </c>
      <c r="T1110">
        <f t="shared" si="205"/>
        <v>1</v>
      </c>
      <c r="U1110">
        <f t="shared" si="206"/>
        <v>0</v>
      </c>
    </row>
    <row r="1111" spans="1:21" x14ac:dyDescent="0.2">
      <c r="A1111" s="198">
        <v>1104</v>
      </c>
      <c r="B1111" s="65">
        <v>69</v>
      </c>
      <c r="C1111">
        <v>16</v>
      </c>
      <c r="D1111" s="197">
        <v>31190</v>
      </c>
      <c r="E1111" s="2" t="s">
        <v>40</v>
      </c>
      <c r="F1111" s="78" t="s">
        <v>0</v>
      </c>
      <c r="G1111" s="2" t="s">
        <v>36</v>
      </c>
      <c r="H1111" s="88">
        <v>0</v>
      </c>
      <c r="I1111" s="2" t="s">
        <v>48</v>
      </c>
      <c r="K1111" s="2" t="s">
        <v>142</v>
      </c>
      <c r="L1111" t="s">
        <v>0</v>
      </c>
      <c r="M1111" s="2" t="s">
        <v>72</v>
      </c>
      <c r="O1111">
        <v>2</v>
      </c>
      <c r="P1111" s="1" t="s">
        <v>1</v>
      </c>
      <c r="Q1111">
        <v>5</v>
      </c>
      <c r="S1111">
        <f t="shared" si="204"/>
        <v>0</v>
      </c>
      <c r="T1111">
        <f t="shared" si="205"/>
        <v>0</v>
      </c>
      <c r="U1111">
        <f t="shared" si="206"/>
        <v>1</v>
      </c>
    </row>
    <row r="1112" spans="1:21" x14ac:dyDescent="0.2">
      <c r="A1112" s="198">
        <v>1105</v>
      </c>
      <c r="B1112" s="65">
        <v>70</v>
      </c>
      <c r="C1112">
        <v>1</v>
      </c>
      <c r="D1112" s="197">
        <v>31195</v>
      </c>
      <c r="E1112" s="2" t="s">
        <v>40</v>
      </c>
      <c r="F1112" s="78" t="s">
        <v>0</v>
      </c>
      <c r="G1112" s="2" t="s">
        <v>41</v>
      </c>
      <c r="H1112" s="88">
        <v>0</v>
      </c>
      <c r="I1112" s="2" t="s">
        <v>48</v>
      </c>
      <c r="K1112" s="2" t="s">
        <v>91</v>
      </c>
      <c r="L1112" t="s">
        <v>0</v>
      </c>
      <c r="M1112" s="2" t="s">
        <v>113</v>
      </c>
      <c r="O1112">
        <v>1</v>
      </c>
      <c r="P1112" s="1" t="s">
        <v>1</v>
      </c>
      <c r="Q1112">
        <v>6</v>
      </c>
      <c r="S1112">
        <f t="shared" si="204"/>
        <v>0</v>
      </c>
      <c r="T1112">
        <f t="shared" si="205"/>
        <v>0</v>
      </c>
      <c r="U1112">
        <f t="shared" si="206"/>
        <v>1</v>
      </c>
    </row>
    <row r="1113" spans="1:21" x14ac:dyDescent="0.2">
      <c r="A1113" s="198">
        <v>1106</v>
      </c>
      <c r="B1113" s="65">
        <v>70</v>
      </c>
      <c r="C1113">
        <v>2</v>
      </c>
      <c r="D1113" s="197">
        <v>31195</v>
      </c>
      <c r="E1113" s="2" t="s">
        <v>40</v>
      </c>
      <c r="F1113" s="78" t="s">
        <v>0</v>
      </c>
      <c r="G1113" s="2" t="s">
        <v>41</v>
      </c>
      <c r="H1113" s="88"/>
      <c r="I1113" s="2" t="s">
        <v>48</v>
      </c>
      <c r="K1113" s="2" t="s">
        <v>93</v>
      </c>
      <c r="L1113" t="s">
        <v>0</v>
      </c>
      <c r="M1113" s="2" t="s">
        <v>101</v>
      </c>
      <c r="O1113">
        <v>8</v>
      </c>
      <c r="P1113" s="1" t="s">
        <v>1</v>
      </c>
      <c r="Q1113">
        <v>5</v>
      </c>
      <c r="S1113">
        <f t="shared" ref="S1113:S1128" si="207">IF(O1113&gt;Q1113,1,0)</f>
        <v>1</v>
      </c>
      <c r="T1113">
        <f t="shared" ref="T1113:T1128" si="208">IF(ISNUMBER(Q1113),IF(O1113=Q1113,1,0),0)</f>
        <v>0</v>
      </c>
      <c r="U1113">
        <f t="shared" ref="U1113:U1128" si="209">IF(O1113&lt;Q1113,1,0)</f>
        <v>0</v>
      </c>
    </row>
    <row r="1114" spans="1:21" x14ac:dyDescent="0.2">
      <c r="A1114" s="198">
        <v>1107</v>
      </c>
      <c r="B1114" s="65">
        <v>70</v>
      </c>
      <c r="C1114">
        <v>3</v>
      </c>
      <c r="D1114" s="197">
        <v>31195</v>
      </c>
      <c r="E1114" s="2" t="s">
        <v>40</v>
      </c>
      <c r="F1114" s="78" t="s">
        <v>0</v>
      </c>
      <c r="G1114" s="2" t="s">
        <v>41</v>
      </c>
      <c r="H1114" s="88">
        <v>0</v>
      </c>
      <c r="I1114" s="2" t="s">
        <v>48</v>
      </c>
      <c r="K1114" s="2" t="s">
        <v>92</v>
      </c>
      <c r="L1114" t="s">
        <v>0</v>
      </c>
      <c r="M1114" s="2" t="s">
        <v>115</v>
      </c>
      <c r="O1114">
        <v>4</v>
      </c>
      <c r="P1114" s="1" t="s">
        <v>1</v>
      </c>
      <c r="Q1114">
        <v>5</v>
      </c>
      <c r="S1114">
        <f t="shared" si="207"/>
        <v>0</v>
      </c>
      <c r="T1114">
        <f t="shared" si="208"/>
        <v>0</v>
      </c>
      <c r="U1114">
        <f t="shared" si="209"/>
        <v>1</v>
      </c>
    </row>
    <row r="1115" spans="1:21" x14ac:dyDescent="0.2">
      <c r="A1115" s="198">
        <v>1108</v>
      </c>
      <c r="B1115" s="65">
        <v>70</v>
      </c>
      <c r="C1115">
        <v>4</v>
      </c>
      <c r="D1115" s="197">
        <v>31195</v>
      </c>
      <c r="E1115" s="2" t="s">
        <v>40</v>
      </c>
      <c r="F1115" s="78" t="s">
        <v>0</v>
      </c>
      <c r="G1115" s="2" t="s">
        <v>41</v>
      </c>
      <c r="H1115" s="88">
        <v>0</v>
      </c>
      <c r="I1115" s="2" t="s">
        <v>48</v>
      </c>
      <c r="K1115" s="2" t="s">
        <v>126</v>
      </c>
      <c r="L1115" t="s">
        <v>0</v>
      </c>
      <c r="M1115" s="2" t="s">
        <v>114</v>
      </c>
      <c r="O1115">
        <v>5</v>
      </c>
      <c r="P1115" s="1" t="s">
        <v>1</v>
      </c>
      <c r="Q1115">
        <v>8</v>
      </c>
      <c r="S1115">
        <f t="shared" si="207"/>
        <v>0</v>
      </c>
      <c r="T1115">
        <f t="shared" si="208"/>
        <v>0</v>
      </c>
      <c r="U1115">
        <f t="shared" si="209"/>
        <v>1</v>
      </c>
    </row>
    <row r="1116" spans="1:21" x14ac:dyDescent="0.2">
      <c r="A1116" s="198">
        <v>1109</v>
      </c>
      <c r="B1116" s="65">
        <v>70</v>
      </c>
      <c r="C1116">
        <v>5</v>
      </c>
      <c r="D1116" s="197">
        <v>31195</v>
      </c>
      <c r="E1116" s="2" t="s">
        <v>40</v>
      </c>
      <c r="F1116" s="78" t="s">
        <v>0</v>
      </c>
      <c r="G1116" s="2" t="s">
        <v>41</v>
      </c>
      <c r="H1116" s="88">
        <v>0</v>
      </c>
      <c r="I1116" s="2" t="s">
        <v>48</v>
      </c>
      <c r="K1116" s="2" t="s">
        <v>93</v>
      </c>
      <c r="L1116" t="s">
        <v>0</v>
      </c>
      <c r="M1116" s="2" t="s">
        <v>113</v>
      </c>
      <c r="O1116">
        <v>3</v>
      </c>
      <c r="P1116" s="1" t="s">
        <v>1</v>
      </c>
      <c r="Q1116">
        <v>12</v>
      </c>
      <c r="S1116">
        <f t="shared" si="207"/>
        <v>0</v>
      </c>
      <c r="T1116">
        <f t="shared" si="208"/>
        <v>0</v>
      </c>
      <c r="U1116">
        <f t="shared" si="209"/>
        <v>1</v>
      </c>
    </row>
    <row r="1117" spans="1:21" x14ac:dyDescent="0.2">
      <c r="A1117" s="198">
        <v>1110</v>
      </c>
      <c r="B1117" s="65">
        <v>70</v>
      </c>
      <c r="C1117">
        <v>6</v>
      </c>
      <c r="D1117" s="197">
        <v>31195</v>
      </c>
      <c r="E1117" s="2" t="s">
        <v>40</v>
      </c>
      <c r="F1117" s="78" t="s">
        <v>0</v>
      </c>
      <c r="G1117" s="2" t="s">
        <v>41</v>
      </c>
      <c r="H1117" s="88">
        <v>0</v>
      </c>
      <c r="I1117" s="2" t="s">
        <v>48</v>
      </c>
      <c r="K1117" s="2" t="s">
        <v>92</v>
      </c>
      <c r="L1117" t="s">
        <v>0</v>
      </c>
      <c r="M1117" s="2" t="s">
        <v>101</v>
      </c>
      <c r="O1117">
        <v>3</v>
      </c>
      <c r="P1117" s="1" t="s">
        <v>1</v>
      </c>
      <c r="Q1117">
        <v>6</v>
      </c>
      <c r="S1117">
        <f t="shared" si="207"/>
        <v>0</v>
      </c>
      <c r="T1117">
        <f t="shared" si="208"/>
        <v>0</v>
      </c>
      <c r="U1117">
        <f t="shared" si="209"/>
        <v>1</v>
      </c>
    </row>
    <row r="1118" spans="1:21" x14ac:dyDescent="0.2">
      <c r="A1118" s="198">
        <v>1111</v>
      </c>
      <c r="B1118" s="65">
        <v>70</v>
      </c>
      <c r="C1118">
        <v>7</v>
      </c>
      <c r="D1118" s="197">
        <v>31195</v>
      </c>
      <c r="E1118" s="2" t="s">
        <v>40</v>
      </c>
      <c r="F1118" s="78" t="s">
        <v>0</v>
      </c>
      <c r="G1118" s="2" t="s">
        <v>41</v>
      </c>
      <c r="H1118" s="88">
        <v>0</v>
      </c>
      <c r="I1118" s="2" t="s">
        <v>48</v>
      </c>
      <c r="K1118" s="2" t="s">
        <v>126</v>
      </c>
      <c r="L1118" t="s">
        <v>0</v>
      </c>
      <c r="M1118" s="2" t="s">
        <v>115</v>
      </c>
      <c r="O1118">
        <v>3</v>
      </c>
      <c r="P1118" s="1" t="s">
        <v>1</v>
      </c>
      <c r="Q1118">
        <v>5</v>
      </c>
      <c r="S1118">
        <f t="shared" si="207"/>
        <v>0</v>
      </c>
      <c r="T1118">
        <f t="shared" si="208"/>
        <v>0</v>
      </c>
      <c r="U1118">
        <f t="shared" si="209"/>
        <v>1</v>
      </c>
    </row>
    <row r="1119" spans="1:21" x14ac:dyDescent="0.2">
      <c r="A1119" s="198">
        <v>1112</v>
      </c>
      <c r="B1119" s="65">
        <v>70</v>
      </c>
      <c r="C1119">
        <v>8</v>
      </c>
      <c r="D1119" s="197">
        <v>31195</v>
      </c>
      <c r="E1119" s="2" t="s">
        <v>40</v>
      </c>
      <c r="F1119" s="78" t="s">
        <v>0</v>
      </c>
      <c r="G1119" s="2" t="s">
        <v>41</v>
      </c>
      <c r="H1119" s="88">
        <v>0</v>
      </c>
      <c r="I1119" s="2" t="s">
        <v>48</v>
      </c>
      <c r="K1119" s="2" t="s">
        <v>91</v>
      </c>
      <c r="L1119" t="s">
        <v>0</v>
      </c>
      <c r="M1119" s="2" t="s">
        <v>114</v>
      </c>
      <c r="O1119">
        <v>2</v>
      </c>
      <c r="P1119" s="1" t="s">
        <v>1</v>
      </c>
      <c r="Q1119">
        <v>5</v>
      </c>
      <c r="S1119">
        <f t="shared" si="207"/>
        <v>0</v>
      </c>
      <c r="T1119">
        <f t="shared" si="208"/>
        <v>0</v>
      </c>
      <c r="U1119">
        <f t="shared" si="209"/>
        <v>1</v>
      </c>
    </row>
    <row r="1120" spans="1:21" x14ac:dyDescent="0.2">
      <c r="A1120" s="198">
        <v>1113</v>
      </c>
      <c r="B1120" s="65">
        <v>70</v>
      </c>
      <c r="C1120">
        <v>9</v>
      </c>
      <c r="D1120" s="197">
        <v>31195</v>
      </c>
      <c r="E1120" s="2" t="s">
        <v>40</v>
      </c>
      <c r="F1120" s="78" t="s">
        <v>0</v>
      </c>
      <c r="G1120" s="2" t="s">
        <v>41</v>
      </c>
      <c r="H1120" s="88">
        <v>0</v>
      </c>
      <c r="I1120" s="2" t="s">
        <v>48</v>
      </c>
      <c r="K1120" s="2" t="s">
        <v>126</v>
      </c>
      <c r="L1120" t="s">
        <v>0</v>
      </c>
      <c r="M1120" s="2" t="s">
        <v>101</v>
      </c>
      <c r="O1120">
        <v>4</v>
      </c>
      <c r="P1120" s="1" t="s">
        <v>1</v>
      </c>
      <c r="Q1120">
        <v>9</v>
      </c>
      <c r="S1120">
        <f t="shared" si="207"/>
        <v>0</v>
      </c>
      <c r="T1120">
        <f t="shared" si="208"/>
        <v>0</v>
      </c>
      <c r="U1120">
        <f t="shared" si="209"/>
        <v>1</v>
      </c>
    </row>
    <row r="1121" spans="1:21" x14ac:dyDescent="0.2">
      <c r="A1121" s="198">
        <v>1114</v>
      </c>
      <c r="B1121" s="65">
        <v>70</v>
      </c>
      <c r="C1121">
        <v>10</v>
      </c>
      <c r="D1121" s="197">
        <v>31195</v>
      </c>
      <c r="E1121" s="2" t="s">
        <v>40</v>
      </c>
      <c r="F1121" s="78" t="s">
        <v>0</v>
      </c>
      <c r="G1121" s="2" t="s">
        <v>41</v>
      </c>
      <c r="H1121" s="88">
        <v>0</v>
      </c>
      <c r="I1121" s="2" t="s">
        <v>48</v>
      </c>
      <c r="K1121" s="2" t="s">
        <v>92</v>
      </c>
      <c r="L1121" t="s">
        <v>0</v>
      </c>
      <c r="M1121" s="2" t="s">
        <v>113</v>
      </c>
      <c r="O1121">
        <v>4</v>
      </c>
      <c r="P1121" s="1" t="s">
        <v>1</v>
      </c>
      <c r="Q1121">
        <v>9</v>
      </c>
      <c r="S1121">
        <f t="shared" si="207"/>
        <v>0</v>
      </c>
      <c r="T1121">
        <f t="shared" si="208"/>
        <v>0</v>
      </c>
      <c r="U1121">
        <f t="shared" si="209"/>
        <v>1</v>
      </c>
    </row>
    <row r="1122" spans="1:21" x14ac:dyDescent="0.2">
      <c r="A1122" s="198">
        <v>1115</v>
      </c>
      <c r="B1122" s="65">
        <v>70</v>
      </c>
      <c r="C1122">
        <v>11</v>
      </c>
      <c r="D1122" s="197">
        <v>31195</v>
      </c>
      <c r="E1122" s="2" t="s">
        <v>40</v>
      </c>
      <c r="F1122" s="78" t="s">
        <v>0</v>
      </c>
      <c r="G1122" s="2" t="s">
        <v>41</v>
      </c>
      <c r="H1122" s="88">
        <v>0</v>
      </c>
      <c r="I1122" s="2" t="s">
        <v>48</v>
      </c>
      <c r="K1122" s="2" t="s">
        <v>93</v>
      </c>
      <c r="L1122" t="s">
        <v>0</v>
      </c>
      <c r="M1122" s="2" t="s">
        <v>114</v>
      </c>
      <c r="O1122">
        <v>2</v>
      </c>
      <c r="P1122" s="1" t="s">
        <v>1</v>
      </c>
      <c r="Q1122">
        <v>5</v>
      </c>
      <c r="S1122">
        <f t="shared" si="207"/>
        <v>0</v>
      </c>
      <c r="T1122">
        <f t="shared" si="208"/>
        <v>0</v>
      </c>
      <c r="U1122">
        <f t="shared" si="209"/>
        <v>1</v>
      </c>
    </row>
    <row r="1123" spans="1:21" x14ac:dyDescent="0.2">
      <c r="A1123" s="198">
        <v>1116</v>
      </c>
      <c r="B1123" s="65">
        <v>70</v>
      </c>
      <c r="C1123">
        <v>12</v>
      </c>
      <c r="D1123" s="197">
        <v>31195</v>
      </c>
      <c r="E1123" s="2" t="s">
        <v>40</v>
      </c>
      <c r="F1123" s="78" t="s">
        <v>0</v>
      </c>
      <c r="G1123" s="2" t="s">
        <v>41</v>
      </c>
      <c r="H1123" s="88">
        <v>0</v>
      </c>
      <c r="I1123" s="2" t="s">
        <v>48</v>
      </c>
      <c r="K1123" s="2" t="s">
        <v>91</v>
      </c>
      <c r="L1123" t="s">
        <v>0</v>
      </c>
      <c r="M1123" s="2" t="s">
        <v>115</v>
      </c>
      <c r="O1123">
        <v>1</v>
      </c>
      <c r="P1123" s="1" t="s">
        <v>1</v>
      </c>
      <c r="Q1123">
        <v>2</v>
      </c>
      <c r="S1123">
        <f t="shared" si="207"/>
        <v>0</v>
      </c>
      <c r="T1123">
        <f t="shared" si="208"/>
        <v>0</v>
      </c>
      <c r="U1123">
        <f t="shared" si="209"/>
        <v>1</v>
      </c>
    </row>
    <row r="1124" spans="1:21" x14ac:dyDescent="0.2">
      <c r="A1124" s="198">
        <v>1117</v>
      </c>
      <c r="B1124" s="65">
        <v>70</v>
      </c>
      <c r="C1124">
        <v>13</v>
      </c>
      <c r="D1124" s="197">
        <v>31195</v>
      </c>
      <c r="E1124" s="2" t="s">
        <v>40</v>
      </c>
      <c r="F1124" s="78" t="s">
        <v>0</v>
      </c>
      <c r="G1124" s="2" t="s">
        <v>41</v>
      </c>
      <c r="H1124" s="88"/>
      <c r="I1124" s="2" t="s">
        <v>48</v>
      </c>
      <c r="K1124" s="2" t="s">
        <v>91</v>
      </c>
      <c r="L1124" t="s">
        <v>0</v>
      </c>
      <c r="M1124" s="2" t="s">
        <v>101</v>
      </c>
      <c r="O1124">
        <v>4</v>
      </c>
      <c r="P1124" s="1" t="s">
        <v>1</v>
      </c>
      <c r="Q1124">
        <v>4</v>
      </c>
      <c r="S1124">
        <f t="shared" si="207"/>
        <v>0</v>
      </c>
      <c r="T1124">
        <f t="shared" si="208"/>
        <v>1</v>
      </c>
      <c r="U1124">
        <f t="shared" si="209"/>
        <v>0</v>
      </c>
    </row>
    <row r="1125" spans="1:21" x14ac:dyDescent="0.2">
      <c r="A1125" s="198">
        <v>1118</v>
      </c>
      <c r="B1125" s="65">
        <v>70</v>
      </c>
      <c r="C1125">
        <v>14</v>
      </c>
      <c r="D1125" s="197">
        <v>31195</v>
      </c>
      <c r="E1125" s="2" t="s">
        <v>40</v>
      </c>
      <c r="F1125" s="78" t="s">
        <v>0</v>
      </c>
      <c r="G1125" s="2" t="s">
        <v>41</v>
      </c>
      <c r="H1125" s="88">
        <v>0</v>
      </c>
      <c r="I1125" s="2" t="s">
        <v>48</v>
      </c>
      <c r="K1125" s="2" t="s">
        <v>126</v>
      </c>
      <c r="L1125" t="s">
        <v>0</v>
      </c>
      <c r="M1125" s="2" t="s">
        <v>113</v>
      </c>
      <c r="O1125">
        <v>4</v>
      </c>
      <c r="P1125" s="1" t="s">
        <v>1</v>
      </c>
      <c r="Q1125">
        <v>8</v>
      </c>
      <c r="S1125">
        <f t="shared" si="207"/>
        <v>0</v>
      </c>
      <c r="T1125">
        <f t="shared" si="208"/>
        <v>0</v>
      </c>
      <c r="U1125">
        <f t="shared" si="209"/>
        <v>1</v>
      </c>
    </row>
    <row r="1126" spans="1:21" x14ac:dyDescent="0.2">
      <c r="A1126" s="198">
        <v>1119</v>
      </c>
      <c r="B1126" s="65">
        <v>70</v>
      </c>
      <c r="C1126">
        <v>15</v>
      </c>
      <c r="D1126" s="197">
        <v>31195</v>
      </c>
      <c r="E1126" s="2" t="s">
        <v>40</v>
      </c>
      <c r="F1126" s="78" t="s">
        <v>0</v>
      </c>
      <c r="G1126" s="2" t="s">
        <v>41</v>
      </c>
      <c r="H1126" s="88">
        <v>0</v>
      </c>
      <c r="I1126" s="2" t="s">
        <v>48</v>
      </c>
      <c r="K1126" s="2" t="s">
        <v>92</v>
      </c>
      <c r="L1126" t="s">
        <v>0</v>
      </c>
      <c r="M1126" s="2" t="s">
        <v>114</v>
      </c>
      <c r="O1126">
        <v>5</v>
      </c>
      <c r="P1126" s="1" t="s">
        <v>1</v>
      </c>
      <c r="Q1126">
        <v>6</v>
      </c>
      <c r="S1126">
        <f t="shared" si="207"/>
        <v>0</v>
      </c>
      <c r="T1126">
        <f t="shared" si="208"/>
        <v>0</v>
      </c>
      <c r="U1126">
        <f t="shared" si="209"/>
        <v>1</v>
      </c>
    </row>
    <row r="1127" spans="1:21" x14ac:dyDescent="0.2">
      <c r="A1127" s="198">
        <v>1120</v>
      </c>
      <c r="B1127" s="65">
        <v>70</v>
      </c>
      <c r="C1127">
        <v>16</v>
      </c>
      <c r="D1127" s="197">
        <v>31195</v>
      </c>
      <c r="E1127" s="2" t="s">
        <v>40</v>
      </c>
      <c r="F1127" s="78" t="s">
        <v>0</v>
      </c>
      <c r="G1127" s="2" t="s">
        <v>41</v>
      </c>
      <c r="H1127" s="88"/>
      <c r="I1127" s="2" t="s">
        <v>48</v>
      </c>
      <c r="K1127" s="2" t="s">
        <v>93</v>
      </c>
      <c r="L1127" t="s">
        <v>0</v>
      </c>
      <c r="M1127" s="2" t="s">
        <v>115</v>
      </c>
      <c r="O1127">
        <v>5</v>
      </c>
      <c r="P1127" s="1" t="s">
        <v>1</v>
      </c>
      <c r="Q1127">
        <v>4</v>
      </c>
      <c r="S1127">
        <f t="shared" si="207"/>
        <v>1</v>
      </c>
      <c r="T1127">
        <f t="shared" si="208"/>
        <v>0</v>
      </c>
      <c r="U1127">
        <f t="shared" si="209"/>
        <v>0</v>
      </c>
    </row>
    <row r="1128" spans="1:21" x14ac:dyDescent="0.2">
      <c r="A1128" s="198">
        <v>1121</v>
      </c>
      <c r="B1128" s="65">
        <v>71</v>
      </c>
      <c r="C1128">
        <v>1</v>
      </c>
      <c r="D1128" s="197">
        <v>31196</v>
      </c>
      <c r="E1128" s="2" t="s">
        <v>37</v>
      </c>
      <c r="F1128" s="78" t="s">
        <v>0</v>
      </c>
      <c r="G1128" s="2" t="s">
        <v>41</v>
      </c>
      <c r="H1128" s="88">
        <v>0</v>
      </c>
      <c r="I1128" s="2" t="s">
        <v>48</v>
      </c>
      <c r="K1128" s="2" t="s">
        <v>134</v>
      </c>
      <c r="L1128" t="s">
        <v>0</v>
      </c>
      <c r="M1128" s="2" t="s">
        <v>115</v>
      </c>
      <c r="O1128">
        <v>0</v>
      </c>
      <c r="P1128" s="1" t="s">
        <v>1</v>
      </c>
      <c r="Q1128">
        <v>5</v>
      </c>
      <c r="S1128">
        <f t="shared" si="207"/>
        <v>0</v>
      </c>
      <c r="T1128">
        <f t="shared" si="208"/>
        <v>0</v>
      </c>
      <c r="U1128">
        <f t="shared" si="209"/>
        <v>1</v>
      </c>
    </row>
    <row r="1129" spans="1:21" x14ac:dyDescent="0.2">
      <c r="A1129" s="198">
        <v>1122</v>
      </c>
      <c r="B1129" s="65">
        <v>71</v>
      </c>
      <c r="C1129">
        <v>2</v>
      </c>
      <c r="D1129" s="197">
        <v>31196</v>
      </c>
      <c r="E1129" s="2" t="s">
        <v>37</v>
      </c>
      <c r="F1129" s="78" t="s">
        <v>0</v>
      </c>
      <c r="G1129" s="2" t="s">
        <v>41</v>
      </c>
      <c r="H1129" s="88">
        <v>0</v>
      </c>
      <c r="I1129" s="2" t="s">
        <v>48</v>
      </c>
      <c r="K1129" s="2" t="s">
        <v>135</v>
      </c>
      <c r="L1129" t="s">
        <v>0</v>
      </c>
      <c r="M1129" s="2" t="s">
        <v>95</v>
      </c>
      <c r="O1129">
        <v>0</v>
      </c>
      <c r="P1129" s="1" t="s">
        <v>1</v>
      </c>
      <c r="Q1129">
        <v>5</v>
      </c>
      <c r="S1129">
        <f t="shared" ref="S1129:S1144" si="210">IF(O1129&gt;Q1129,1,0)</f>
        <v>0</v>
      </c>
      <c r="T1129">
        <f t="shared" ref="T1129:T1144" si="211">IF(ISNUMBER(Q1129),IF(O1129=Q1129,1,0),0)</f>
        <v>0</v>
      </c>
      <c r="U1129">
        <f t="shared" ref="U1129:U1144" si="212">IF(O1129&lt;Q1129,1,0)</f>
        <v>1</v>
      </c>
    </row>
    <row r="1130" spans="1:21" x14ac:dyDescent="0.2">
      <c r="A1130" s="198">
        <v>1123</v>
      </c>
      <c r="B1130" s="65">
        <v>71</v>
      </c>
      <c r="C1130">
        <v>3</v>
      </c>
      <c r="D1130" s="197">
        <v>31196</v>
      </c>
      <c r="E1130" s="2" t="s">
        <v>37</v>
      </c>
      <c r="F1130" s="78" t="s">
        <v>0</v>
      </c>
      <c r="G1130" s="2" t="s">
        <v>41</v>
      </c>
      <c r="H1130" s="88">
        <v>0</v>
      </c>
      <c r="I1130" s="2" t="s">
        <v>48</v>
      </c>
      <c r="K1130" s="2" t="s">
        <v>74</v>
      </c>
      <c r="L1130" t="s">
        <v>0</v>
      </c>
      <c r="M1130" s="2" t="s">
        <v>114</v>
      </c>
      <c r="O1130">
        <v>4</v>
      </c>
      <c r="P1130" s="1" t="s">
        <v>1</v>
      </c>
      <c r="Q1130">
        <v>7</v>
      </c>
      <c r="S1130">
        <f t="shared" si="210"/>
        <v>0</v>
      </c>
      <c r="T1130">
        <f t="shared" si="211"/>
        <v>0</v>
      </c>
      <c r="U1130">
        <f t="shared" si="212"/>
        <v>1</v>
      </c>
    </row>
    <row r="1131" spans="1:21" x14ac:dyDescent="0.2">
      <c r="A1131" s="198">
        <v>1124</v>
      </c>
      <c r="B1131" s="65">
        <v>71</v>
      </c>
      <c r="C1131">
        <v>4</v>
      </c>
      <c r="D1131" s="197">
        <v>31196</v>
      </c>
      <c r="E1131" s="2" t="s">
        <v>37</v>
      </c>
      <c r="F1131" s="78" t="s">
        <v>0</v>
      </c>
      <c r="G1131" s="2" t="s">
        <v>41</v>
      </c>
      <c r="H1131" s="88">
        <v>0</v>
      </c>
      <c r="I1131" s="2" t="s">
        <v>48</v>
      </c>
      <c r="K1131" s="2" t="s">
        <v>132</v>
      </c>
      <c r="L1131" t="s">
        <v>0</v>
      </c>
      <c r="M1131" s="2" t="s">
        <v>101</v>
      </c>
      <c r="O1131">
        <v>4</v>
      </c>
      <c r="P1131" s="1" t="s">
        <v>1</v>
      </c>
      <c r="Q1131">
        <v>12</v>
      </c>
      <c r="S1131">
        <f t="shared" si="210"/>
        <v>0</v>
      </c>
      <c r="T1131">
        <f t="shared" si="211"/>
        <v>0</v>
      </c>
      <c r="U1131">
        <f t="shared" si="212"/>
        <v>1</v>
      </c>
    </row>
    <row r="1132" spans="1:21" x14ac:dyDescent="0.2">
      <c r="A1132" s="198">
        <v>1125</v>
      </c>
      <c r="B1132" s="65">
        <v>71</v>
      </c>
      <c r="C1132">
        <v>5</v>
      </c>
      <c r="D1132" s="197">
        <v>31196</v>
      </c>
      <c r="E1132" s="2" t="s">
        <v>37</v>
      </c>
      <c r="F1132" s="78" t="s">
        <v>0</v>
      </c>
      <c r="G1132" s="2" t="s">
        <v>41</v>
      </c>
      <c r="H1132" s="88">
        <v>0</v>
      </c>
      <c r="I1132" s="2" t="s">
        <v>48</v>
      </c>
      <c r="K1132" s="2" t="s">
        <v>135</v>
      </c>
      <c r="L1132" t="s">
        <v>0</v>
      </c>
      <c r="M1132" s="2" t="s">
        <v>115</v>
      </c>
      <c r="O1132">
        <v>0</v>
      </c>
      <c r="P1132" s="1" t="s">
        <v>1</v>
      </c>
      <c r="Q1132">
        <v>5</v>
      </c>
      <c r="S1132">
        <f t="shared" si="210"/>
        <v>0</v>
      </c>
      <c r="T1132">
        <f t="shared" si="211"/>
        <v>0</v>
      </c>
      <c r="U1132">
        <f t="shared" si="212"/>
        <v>1</v>
      </c>
    </row>
    <row r="1133" spans="1:21" x14ac:dyDescent="0.2">
      <c r="A1133" s="198">
        <v>1126</v>
      </c>
      <c r="B1133" s="65">
        <v>71</v>
      </c>
      <c r="C1133">
        <v>6</v>
      </c>
      <c r="D1133" s="197">
        <v>31196</v>
      </c>
      <c r="E1133" s="2" t="s">
        <v>37</v>
      </c>
      <c r="F1133" s="78" t="s">
        <v>0</v>
      </c>
      <c r="G1133" s="2" t="s">
        <v>41</v>
      </c>
      <c r="H1133" s="88"/>
      <c r="I1133" s="2" t="s">
        <v>48</v>
      </c>
      <c r="K1133" s="2" t="s">
        <v>74</v>
      </c>
      <c r="L1133" t="s">
        <v>0</v>
      </c>
      <c r="M1133" s="2" t="s">
        <v>95</v>
      </c>
      <c r="O1133">
        <v>5</v>
      </c>
      <c r="P1133" s="1" t="s">
        <v>1</v>
      </c>
      <c r="Q1133">
        <v>3</v>
      </c>
      <c r="S1133">
        <f t="shared" si="210"/>
        <v>1</v>
      </c>
      <c r="T1133">
        <f t="shared" si="211"/>
        <v>0</v>
      </c>
      <c r="U1133">
        <f t="shared" si="212"/>
        <v>0</v>
      </c>
    </row>
    <row r="1134" spans="1:21" x14ac:dyDescent="0.2">
      <c r="A1134" s="198">
        <v>1127</v>
      </c>
      <c r="B1134" s="65">
        <v>71</v>
      </c>
      <c r="C1134">
        <v>7</v>
      </c>
      <c r="D1134" s="197">
        <v>31196</v>
      </c>
      <c r="E1134" s="2" t="s">
        <v>37</v>
      </c>
      <c r="F1134" s="78" t="s">
        <v>0</v>
      </c>
      <c r="G1134" s="2" t="s">
        <v>41</v>
      </c>
      <c r="H1134" s="88">
        <v>0</v>
      </c>
      <c r="I1134" s="2" t="s">
        <v>48</v>
      </c>
      <c r="K1134" s="2" t="s">
        <v>132</v>
      </c>
      <c r="L1134" t="s">
        <v>0</v>
      </c>
      <c r="M1134" s="2" t="s">
        <v>114</v>
      </c>
      <c r="O1134">
        <v>4</v>
      </c>
      <c r="P1134" s="1" t="s">
        <v>1</v>
      </c>
      <c r="Q1134">
        <v>6</v>
      </c>
      <c r="S1134">
        <f t="shared" si="210"/>
        <v>0</v>
      </c>
      <c r="T1134">
        <f t="shared" si="211"/>
        <v>0</v>
      </c>
      <c r="U1134">
        <f t="shared" si="212"/>
        <v>1</v>
      </c>
    </row>
    <row r="1135" spans="1:21" x14ac:dyDescent="0.2">
      <c r="A1135" s="198">
        <v>1128</v>
      </c>
      <c r="B1135" s="65">
        <v>71</v>
      </c>
      <c r="C1135">
        <v>8</v>
      </c>
      <c r="D1135" s="197">
        <v>31196</v>
      </c>
      <c r="E1135" s="2" t="s">
        <v>37</v>
      </c>
      <c r="F1135" s="78" t="s">
        <v>0</v>
      </c>
      <c r="G1135" s="2" t="s">
        <v>41</v>
      </c>
      <c r="H1135" s="88">
        <v>0</v>
      </c>
      <c r="I1135" s="2" t="s">
        <v>48</v>
      </c>
      <c r="K1135" s="2" t="s">
        <v>134</v>
      </c>
      <c r="L1135" t="s">
        <v>0</v>
      </c>
      <c r="M1135" s="2" t="s">
        <v>101</v>
      </c>
      <c r="O1135">
        <v>0</v>
      </c>
      <c r="P1135" s="1" t="s">
        <v>1</v>
      </c>
      <c r="Q1135">
        <v>5</v>
      </c>
      <c r="S1135">
        <f t="shared" si="210"/>
        <v>0</v>
      </c>
      <c r="T1135">
        <f t="shared" si="211"/>
        <v>0</v>
      </c>
      <c r="U1135">
        <f t="shared" si="212"/>
        <v>1</v>
      </c>
    </row>
    <row r="1136" spans="1:21" x14ac:dyDescent="0.2">
      <c r="A1136" s="198">
        <v>1129</v>
      </c>
      <c r="B1136" s="65">
        <v>71</v>
      </c>
      <c r="C1136">
        <v>9</v>
      </c>
      <c r="D1136" s="197">
        <v>31196</v>
      </c>
      <c r="E1136" s="2" t="s">
        <v>37</v>
      </c>
      <c r="F1136" s="78" t="s">
        <v>0</v>
      </c>
      <c r="G1136" s="2" t="s">
        <v>41</v>
      </c>
      <c r="H1136" s="88">
        <v>0</v>
      </c>
      <c r="I1136" s="2" t="s">
        <v>48</v>
      </c>
      <c r="K1136" s="2" t="s">
        <v>132</v>
      </c>
      <c r="L1136" t="s">
        <v>0</v>
      </c>
      <c r="M1136" s="2" t="s">
        <v>95</v>
      </c>
      <c r="O1136">
        <v>6</v>
      </c>
      <c r="P1136" s="1" t="s">
        <v>1</v>
      </c>
      <c r="Q1136">
        <v>7</v>
      </c>
      <c r="S1136">
        <f t="shared" si="210"/>
        <v>0</v>
      </c>
      <c r="T1136">
        <f t="shared" si="211"/>
        <v>0</v>
      </c>
      <c r="U1136">
        <f t="shared" si="212"/>
        <v>1</v>
      </c>
    </row>
    <row r="1137" spans="1:21" x14ac:dyDescent="0.2">
      <c r="A1137" s="198">
        <v>1130</v>
      </c>
      <c r="B1137" s="65">
        <v>71</v>
      </c>
      <c r="C1137">
        <v>10</v>
      </c>
      <c r="D1137" s="197">
        <v>31196</v>
      </c>
      <c r="E1137" s="2" t="s">
        <v>37</v>
      </c>
      <c r="F1137" s="78" t="s">
        <v>0</v>
      </c>
      <c r="G1137" s="2" t="s">
        <v>41</v>
      </c>
      <c r="H1137" s="88">
        <v>0</v>
      </c>
      <c r="I1137" s="2" t="s">
        <v>48</v>
      </c>
      <c r="K1137" s="2" t="s">
        <v>74</v>
      </c>
      <c r="L1137" t="s">
        <v>0</v>
      </c>
      <c r="M1137" s="2" t="s">
        <v>115</v>
      </c>
      <c r="O1137">
        <v>3</v>
      </c>
      <c r="P1137" s="1" t="s">
        <v>1</v>
      </c>
      <c r="Q1137">
        <v>6</v>
      </c>
      <c r="S1137">
        <f t="shared" si="210"/>
        <v>0</v>
      </c>
      <c r="T1137">
        <f t="shared" si="211"/>
        <v>0</v>
      </c>
      <c r="U1137">
        <f t="shared" si="212"/>
        <v>1</v>
      </c>
    </row>
    <row r="1138" spans="1:21" x14ac:dyDescent="0.2">
      <c r="A1138" s="198">
        <v>1131</v>
      </c>
      <c r="B1138" s="65">
        <v>71</v>
      </c>
      <c r="C1138">
        <v>11</v>
      </c>
      <c r="D1138" s="197">
        <v>31196</v>
      </c>
      <c r="E1138" s="2" t="s">
        <v>37</v>
      </c>
      <c r="F1138" s="78" t="s">
        <v>0</v>
      </c>
      <c r="G1138" s="2" t="s">
        <v>41</v>
      </c>
      <c r="H1138" s="88">
        <v>0</v>
      </c>
      <c r="I1138" s="2" t="s">
        <v>48</v>
      </c>
      <c r="K1138" s="2" t="s">
        <v>135</v>
      </c>
      <c r="L1138" t="s">
        <v>0</v>
      </c>
      <c r="M1138" s="2" t="s">
        <v>101</v>
      </c>
      <c r="O1138">
        <v>0</v>
      </c>
      <c r="P1138" s="1" t="s">
        <v>1</v>
      </c>
      <c r="Q1138">
        <v>5</v>
      </c>
      <c r="S1138">
        <f t="shared" si="210"/>
        <v>0</v>
      </c>
      <c r="T1138">
        <f t="shared" si="211"/>
        <v>0</v>
      </c>
      <c r="U1138">
        <f t="shared" si="212"/>
        <v>1</v>
      </c>
    </row>
    <row r="1139" spans="1:21" x14ac:dyDescent="0.2">
      <c r="A1139" s="198">
        <v>1132</v>
      </c>
      <c r="B1139" s="65">
        <v>71</v>
      </c>
      <c r="C1139">
        <v>12</v>
      </c>
      <c r="D1139" s="197">
        <v>31196</v>
      </c>
      <c r="E1139" s="2" t="s">
        <v>37</v>
      </c>
      <c r="F1139" s="78" t="s">
        <v>0</v>
      </c>
      <c r="G1139" s="2" t="s">
        <v>41</v>
      </c>
      <c r="H1139" s="88">
        <v>0</v>
      </c>
      <c r="I1139" s="2" t="s">
        <v>48</v>
      </c>
      <c r="K1139" s="2" t="s">
        <v>134</v>
      </c>
      <c r="L1139" t="s">
        <v>0</v>
      </c>
      <c r="M1139" s="2" t="s">
        <v>114</v>
      </c>
      <c r="O1139">
        <v>0</v>
      </c>
      <c r="P1139" s="1" t="s">
        <v>1</v>
      </c>
      <c r="Q1139">
        <v>5</v>
      </c>
      <c r="S1139">
        <f t="shared" si="210"/>
        <v>0</v>
      </c>
      <c r="T1139">
        <f t="shared" si="211"/>
        <v>0</v>
      </c>
      <c r="U1139">
        <f t="shared" si="212"/>
        <v>1</v>
      </c>
    </row>
    <row r="1140" spans="1:21" x14ac:dyDescent="0.2">
      <c r="A1140" s="198">
        <v>1133</v>
      </c>
      <c r="B1140" s="65">
        <v>71</v>
      </c>
      <c r="C1140">
        <v>13</v>
      </c>
      <c r="D1140" s="197">
        <v>31196</v>
      </c>
      <c r="E1140" s="2" t="s">
        <v>37</v>
      </c>
      <c r="F1140" s="78" t="s">
        <v>0</v>
      </c>
      <c r="G1140" s="2" t="s">
        <v>41</v>
      </c>
      <c r="H1140" s="88">
        <v>0</v>
      </c>
      <c r="I1140" s="2" t="s">
        <v>48</v>
      </c>
      <c r="K1140" s="2" t="s">
        <v>134</v>
      </c>
      <c r="L1140" t="s">
        <v>0</v>
      </c>
      <c r="M1140" s="2" t="s">
        <v>95</v>
      </c>
      <c r="O1140">
        <v>0</v>
      </c>
      <c r="P1140" s="1" t="s">
        <v>1</v>
      </c>
      <c r="Q1140">
        <v>5</v>
      </c>
      <c r="S1140">
        <f t="shared" si="210"/>
        <v>0</v>
      </c>
      <c r="T1140">
        <f t="shared" si="211"/>
        <v>0</v>
      </c>
      <c r="U1140">
        <f t="shared" si="212"/>
        <v>1</v>
      </c>
    </row>
    <row r="1141" spans="1:21" x14ac:dyDescent="0.2">
      <c r="A1141" s="198">
        <v>1134</v>
      </c>
      <c r="B1141" s="65">
        <v>71</v>
      </c>
      <c r="C1141">
        <v>14</v>
      </c>
      <c r="D1141" s="197">
        <v>31196</v>
      </c>
      <c r="E1141" s="2" t="s">
        <v>37</v>
      </c>
      <c r="F1141" s="78" t="s">
        <v>0</v>
      </c>
      <c r="G1141" s="2" t="s">
        <v>41</v>
      </c>
      <c r="H1141" s="88">
        <v>0</v>
      </c>
      <c r="I1141" s="2" t="s">
        <v>48</v>
      </c>
      <c r="K1141" s="2" t="s">
        <v>132</v>
      </c>
      <c r="L1141" t="s">
        <v>0</v>
      </c>
      <c r="M1141" s="2" t="s">
        <v>115</v>
      </c>
      <c r="O1141">
        <v>6</v>
      </c>
      <c r="P1141" s="1" t="s">
        <v>1</v>
      </c>
      <c r="Q1141">
        <v>9</v>
      </c>
      <c r="S1141">
        <f t="shared" si="210"/>
        <v>0</v>
      </c>
      <c r="T1141">
        <f t="shared" si="211"/>
        <v>0</v>
      </c>
      <c r="U1141">
        <f t="shared" si="212"/>
        <v>1</v>
      </c>
    </row>
    <row r="1142" spans="1:21" x14ac:dyDescent="0.2">
      <c r="A1142" s="198">
        <v>1135</v>
      </c>
      <c r="B1142" s="65">
        <v>71</v>
      </c>
      <c r="C1142">
        <v>15</v>
      </c>
      <c r="D1142" s="197">
        <v>31196</v>
      </c>
      <c r="E1142" s="2" t="s">
        <v>37</v>
      </c>
      <c r="F1142" s="78" t="s">
        <v>0</v>
      </c>
      <c r="G1142" s="2" t="s">
        <v>41</v>
      </c>
      <c r="H1142" s="88">
        <v>0</v>
      </c>
      <c r="I1142" s="2" t="s">
        <v>48</v>
      </c>
      <c r="K1142" s="2" t="s">
        <v>74</v>
      </c>
      <c r="L1142" t="s">
        <v>0</v>
      </c>
      <c r="M1142" s="2" t="s">
        <v>101</v>
      </c>
      <c r="O1142">
        <v>2</v>
      </c>
      <c r="P1142" s="1" t="s">
        <v>1</v>
      </c>
      <c r="Q1142">
        <v>4</v>
      </c>
      <c r="S1142">
        <f t="shared" si="210"/>
        <v>0</v>
      </c>
      <c r="T1142">
        <f t="shared" si="211"/>
        <v>0</v>
      </c>
      <c r="U1142">
        <f t="shared" si="212"/>
        <v>1</v>
      </c>
    </row>
    <row r="1143" spans="1:21" x14ac:dyDescent="0.2">
      <c r="A1143" s="198">
        <v>1136</v>
      </c>
      <c r="B1143" s="65">
        <v>71</v>
      </c>
      <c r="C1143">
        <v>16</v>
      </c>
      <c r="D1143" s="197">
        <v>31196</v>
      </c>
      <c r="E1143" s="2" t="s">
        <v>37</v>
      </c>
      <c r="F1143" s="78" t="s">
        <v>0</v>
      </c>
      <c r="G1143" s="2" t="s">
        <v>41</v>
      </c>
      <c r="H1143" s="88">
        <v>0</v>
      </c>
      <c r="I1143" s="2" t="s">
        <v>48</v>
      </c>
      <c r="K1143" s="2" t="s">
        <v>135</v>
      </c>
      <c r="L1143" t="s">
        <v>0</v>
      </c>
      <c r="M1143" s="2" t="s">
        <v>114</v>
      </c>
      <c r="O1143">
        <v>0</v>
      </c>
      <c r="P1143" s="1" t="s">
        <v>1</v>
      </c>
      <c r="Q1143">
        <v>5</v>
      </c>
      <c r="S1143">
        <f t="shared" si="210"/>
        <v>0</v>
      </c>
      <c r="T1143">
        <f t="shared" si="211"/>
        <v>0</v>
      </c>
      <c r="U1143">
        <f t="shared" si="212"/>
        <v>1</v>
      </c>
    </row>
    <row r="1144" spans="1:21" x14ac:dyDescent="0.2">
      <c r="A1144" s="198">
        <v>1137</v>
      </c>
      <c r="B1144" s="65">
        <v>72</v>
      </c>
      <c r="C1144">
        <v>1</v>
      </c>
      <c r="D1144" s="197">
        <v>31196</v>
      </c>
      <c r="E1144" s="2" t="s">
        <v>43</v>
      </c>
      <c r="F1144" s="78" t="s">
        <v>0</v>
      </c>
      <c r="G1144" s="2" t="s">
        <v>35</v>
      </c>
      <c r="H1144" s="88"/>
      <c r="I1144" s="2" t="s">
        <v>48</v>
      </c>
      <c r="K1144" s="2" t="s">
        <v>129</v>
      </c>
      <c r="L1144" t="s">
        <v>0</v>
      </c>
      <c r="M1144" s="2" t="s">
        <v>68</v>
      </c>
      <c r="O1144">
        <v>4</v>
      </c>
      <c r="P1144" s="1" t="s">
        <v>1</v>
      </c>
      <c r="Q1144">
        <v>4</v>
      </c>
      <c r="S1144">
        <f t="shared" si="210"/>
        <v>0</v>
      </c>
      <c r="T1144">
        <f t="shared" si="211"/>
        <v>1</v>
      </c>
      <c r="U1144">
        <f t="shared" si="212"/>
        <v>0</v>
      </c>
    </row>
    <row r="1145" spans="1:21" x14ac:dyDescent="0.2">
      <c r="A1145" s="198">
        <v>1138</v>
      </c>
      <c r="B1145" s="65">
        <v>72</v>
      </c>
      <c r="C1145">
        <v>2</v>
      </c>
      <c r="D1145" s="197">
        <v>31196</v>
      </c>
      <c r="E1145" s="2" t="s">
        <v>43</v>
      </c>
      <c r="F1145" s="78" t="s">
        <v>0</v>
      </c>
      <c r="G1145" s="2" t="s">
        <v>35</v>
      </c>
      <c r="H1145" s="88">
        <v>0</v>
      </c>
      <c r="I1145" s="2" t="s">
        <v>48</v>
      </c>
      <c r="K1145" s="2" t="s">
        <v>116</v>
      </c>
      <c r="L1145" t="s">
        <v>0</v>
      </c>
      <c r="M1145" s="2" t="s">
        <v>146</v>
      </c>
      <c r="O1145">
        <v>2</v>
      </c>
      <c r="P1145" s="1" t="s">
        <v>1</v>
      </c>
      <c r="Q1145">
        <v>4</v>
      </c>
      <c r="S1145">
        <f t="shared" ref="S1145:S1160" si="213">IF(O1145&gt;Q1145,1,0)</f>
        <v>0</v>
      </c>
      <c r="T1145">
        <f t="shared" ref="T1145:T1160" si="214">IF(ISNUMBER(Q1145),IF(O1145=Q1145,1,0),0)</f>
        <v>0</v>
      </c>
      <c r="U1145">
        <f t="shared" ref="U1145:U1160" si="215">IF(O1145&lt;Q1145,1,0)</f>
        <v>1</v>
      </c>
    </row>
    <row r="1146" spans="1:21" x14ac:dyDescent="0.2">
      <c r="A1146" s="198">
        <v>1139</v>
      </c>
      <c r="B1146" s="65">
        <v>72</v>
      </c>
      <c r="C1146">
        <v>3</v>
      </c>
      <c r="D1146" s="197">
        <v>31196</v>
      </c>
      <c r="E1146" s="2" t="s">
        <v>43</v>
      </c>
      <c r="F1146" s="78" t="s">
        <v>0</v>
      </c>
      <c r="G1146" s="2" t="s">
        <v>35</v>
      </c>
      <c r="H1146" s="88"/>
      <c r="I1146" s="2" t="s">
        <v>48</v>
      </c>
      <c r="K1146" s="2" t="s">
        <v>122</v>
      </c>
      <c r="L1146" t="s">
        <v>0</v>
      </c>
      <c r="M1146" s="2" t="s">
        <v>69</v>
      </c>
      <c r="O1146">
        <v>6</v>
      </c>
      <c r="P1146" s="1" t="s">
        <v>1</v>
      </c>
      <c r="Q1146">
        <v>1</v>
      </c>
      <c r="S1146">
        <f t="shared" si="213"/>
        <v>1</v>
      </c>
      <c r="T1146">
        <f t="shared" si="214"/>
        <v>0</v>
      </c>
      <c r="U1146">
        <f t="shared" si="215"/>
        <v>0</v>
      </c>
    </row>
    <row r="1147" spans="1:21" x14ac:dyDescent="0.2">
      <c r="A1147" s="198">
        <v>1140</v>
      </c>
      <c r="B1147" s="65">
        <v>72</v>
      </c>
      <c r="C1147">
        <v>4</v>
      </c>
      <c r="D1147" s="197">
        <v>31196</v>
      </c>
      <c r="E1147" s="2" t="s">
        <v>43</v>
      </c>
      <c r="F1147" s="78" t="s">
        <v>0</v>
      </c>
      <c r="G1147" s="2" t="s">
        <v>35</v>
      </c>
      <c r="H1147" s="88">
        <v>0</v>
      </c>
      <c r="I1147" s="2" t="s">
        <v>48</v>
      </c>
      <c r="K1147" s="2" t="s">
        <v>120</v>
      </c>
      <c r="L1147" t="s">
        <v>0</v>
      </c>
      <c r="M1147" s="2" t="s">
        <v>66</v>
      </c>
      <c r="O1147">
        <v>6</v>
      </c>
      <c r="P1147" s="1" t="s">
        <v>1</v>
      </c>
      <c r="Q1147">
        <v>8</v>
      </c>
      <c r="S1147">
        <f t="shared" si="213"/>
        <v>0</v>
      </c>
      <c r="T1147">
        <f t="shared" si="214"/>
        <v>0</v>
      </c>
      <c r="U1147">
        <f t="shared" si="215"/>
        <v>1</v>
      </c>
    </row>
    <row r="1148" spans="1:21" x14ac:dyDescent="0.2">
      <c r="A1148" s="198">
        <v>1141</v>
      </c>
      <c r="B1148" s="65">
        <v>72</v>
      </c>
      <c r="C1148">
        <v>5</v>
      </c>
      <c r="D1148" s="197">
        <v>31196</v>
      </c>
      <c r="E1148" s="2" t="s">
        <v>43</v>
      </c>
      <c r="F1148" s="78" t="s">
        <v>0</v>
      </c>
      <c r="G1148" s="2" t="s">
        <v>35</v>
      </c>
      <c r="H1148" s="88"/>
      <c r="I1148" s="2" t="s">
        <v>48</v>
      </c>
      <c r="K1148" s="2" t="s">
        <v>116</v>
      </c>
      <c r="L1148" t="s">
        <v>0</v>
      </c>
      <c r="M1148" s="2" t="s">
        <v>68</v>
      </c>
      <c r="O1148">
        <v>10</v>
      </c>
      <c r="P1148" s="1" t="s">
        <v>1</v>
      </c>
      <c r="Q1148">
        <v>4</v>
      </c>
      <c r="S1148">
        <f t="shared" si="213"/>
        <v>1</v>
      </c>
      <c r="T1148">
        <f t="shared" si="214"/>
        <v>0</v>
      </c>
      <c r="U1148">
        <f t="shared" si="215"/>
        <v>0</v>
      </c>
    </row>
    <row r="1149" spans="1:21" x14ac:dyDescent="0.2">
      <c r="A1149" s="198">
        <v>1142</v>
      </c>
      <c r="B1149" s="65">
        <v>72</v>
      </c>
      <c r="C1149">
        <v>6</v>
      </c>
      <c r="D1149" s="197">
        <v>31196</v>
      </c>
      <c r="E1149" s="2" t="s">
        <v>43</v>
      </c>
      <c r="F1149" s="78" t="s">
        <v>0</v>
      </c>
      <c r="G1149" s="2" t="s">
        <v>35</v>
      </c>
      <c r="H1149" s="88"/>
      <c r="I1149" s="2" t="s">
        <v>48</v>
      </c>
      <c r="K1149" s="2" t="s">
        <v>122</v>
      </c>
      <c r="L1149" t="s">
        <v>0</v>
      </c>
      <c r="M1149" s="2" t="s">
        <v>146</v>
      </c>
      <c r="O1149">
        <v>5</v>
      </c>
      <c r="P1149" s="1" t="s">
        <v>1</v>
      </c>
      <c r="Q1149">
        <v>1</v>
      </c>
      <c r="S1149">
        <f t="shared" si="213"/>
        <v>1</v>
      </c>
      <c r="T1149">
        <f t="shared" si="214"/>
        <v>0</v>
      </c>
      <c r="U1149">
        <f t="shared" si="215"/>
        <v>0</v>
      </c>
    </row>
    <row r="1150" spans="1:21" x14ac:dyDescent="0.2">
      <c r="A1150" s="198">
        <v>1143</v>
      </c>
      <c r="B1150" s="65">
        <v>72</v>
      </c>
      <c r="C1150">
        <v>7</v>
      </c>
      <c r="D1150" s="197">
        <v>31196</v>
      </c>
      <c r="E1150" s="2" t="s">
        <v>43</v>
      </c>
      <c r="F1150" s="78" t="s">
        <v>0</v>
      </c>
      <c r="G1150" s="2" t="s">
        <v>35</v>
      </c>
      <c r="H1150" s="88"/>
      <c r="I1150" s="2" t="s">
        <v>48</v>
      </c>
      <c r="K1150" s="2" t="s">
        <v>120</v>
      </c>
      <c r="L1150" t="s">
        <v>0</v>
      </c>
      <c r="M1150" s="2" t="s">
        <v>69</v>
      </c>
      <c r="O1150">
        <v>6</v>
      </c>
      <c r="P1150" s="1" t="s">
        <v>1</v>
      </c>
      <c r="Q1150">
        <v>5</v>
      </c>
      <c r="S1150">
        <f t="shared" si="213"/>
        <v>1</v>
      </c>
      <c r="T1150">
        <f t="shared" si="214"/>
        <v>0</v>
      </c>
      <c r="U1150">
        <f t="shared" si="215"/>
        <v>0</v>
      </c>
    </row>
    <row r="1151" spans="1:21" x14ac:dyDescent="0.2">
      <c r="A1151" s="198">
        <v>1144</v>
      </c>
      <c r="B1151" s="65">
        <v>72</v>
      </c>
      <c r="C1151">
        <v>8</v>
      </c>
      <c r="D1151" s="197">
        <v>31196</v>
      </c>
      <c r="E1151" s="2" t="s">
        <v>43</v>
      </c>
      <c r="F1151" s="78" t="s">
        <v>0</v>
      </c>
      <c r="G1151" s="2" t="s">
        <v>35</v>
      </c>
      <c r="H1151" s="88">
        <v>0</v>
      </c>
      <c r="I1151" s="2" t="s">
        <v>48</v>
      </c>
      <c r="K1151" s="2" t="s">
        <v>129</v>
      </c>
      <c r="L1151" t="s">
        <v>0</v>
      </c>
      <c r="M1151" s="2" t="s">
        <v>66</v>
      </c>
      <c r="O1151">
        <v>3</v>
      </c>
      <c r="P1151" s="1" t="s">
        <v>1</v>
      </c>
      <c r="Q1151">
        <v>4</v>
      </c>
      <c r="S1151">
        <f t="shared" si="213"/>
        <v>0</v>
      </c>
      <c r="T1151">
        <f t="shared" si="214"/>
        <v>0</v>
      </c>
      <c r="U1151">
        <f t="shared" si="215"/>
        <v>1</v>
      </c>
    </row>
    <row r="1152" spans="1:21" x14ac:dyDescent="0.2">
      <c r="A1152" s="198">
        <v>1145</v>
      </c>
      <c r="B1152" s="65">
        <v>72</v>
      </c>
      <c r="C1152">
        <v>9</v>
      </c>
      <c r="D1152" s="197">
        <v>31196</v>
      </c>
      <c r="E1152" s="2" t="s">
        <v>43</v>
      </c>
      <c r="F1152" s="78" t="s">
        <v>0</v>
      </c>
      <c r="G1152" s="2" t="s">
        <v>35</v>
      </c>
      <c r="H1152" s="88"/>
      <c r="I1152" s="2" t="s">
        <v>48</v>
      </c>
      <c r="K1152" s="2" t="s">
        <v>120</v>
      </c>
      <c r="L1152" t="s">
        <v>0</v>
      </c>
      <c r="M1152" s="2" t="s">
        <v>146</v>
      </c>
      <c r="O1152">
        <v>3</v>
      </c>
      <c r="P1152" s="1" t="s">
        <v>1</v>
      </c>
      <c r="Q1152">
        <v>2</v>
      </c>
      <c r="S1152">
        <f t="shared" si="213"/>
        <v>1</v>
      </c>
      <c r="T1152">
        <f t="shared" si="214"/>
        <v>0</v>
      </c>
      <c r="U1152">
        <f t="shared" si="215"/>
        <v>0</v>
      </c>
    </row>
    <row r="1153" spans="1:21" x14ac:dyDescent="0.2">
      <c r="A1153" s="198">
        <v>1146</v>
      </c>
      <c r="B1153" s="65">
        <v>72</v>
      </c>
      <c r="C1153">
        <v>10</v>
      </c>
      <c r="D1153" s="197">
        <v>31196</v>
      </c>
      <c r="E1153" s="2" t="s">
        <v>43</v>
      </c>
      <c r="F1153" s="78" t="s">
        <v>0</v>
      </c>
      <c r="G1153" s="2" t="s">
        <v>35</v>
      </c>
      <c r="H1153" s="88"/>
      <c r="I1153" s="2" t="s">
        <v>48</v>
      </c>
      <c r="K1153" s="2" t="s">
        <v>122</v>
      </c>
      <c r="L1153" t="s">
        <v>0</v>
      </c>
      <c r="M1153" s="2" t="s">
        <v>68</v>
      </c>
      <c r="O1153">
        <v>8</v>
      </c>
      <c r="P1153" s="1" t="s">
        <v>1</v>
      </c>
      <c r="Q1153">
        <v>1</v>
      </c>
      <c r="S1153">
        <f t="shared" si="213"/>
        <v>1</v>
      </c>
      <c r="T1153">
        <f t="shared" si="214"/>
        <v>0</v>
      </c>
      <c r="U1153">
        <f t="shared" si="215"/>
        <v>0</v>
      </c>
    </row>
    <row r="1154" spans="1:21" x14ac:dyDescent="0.2">
      <c r="A1154" s="198">
        <v>1147</v>
      </c>
      <c r="B1154" s="65">
        <v>72</v>
      </c>
      <c r="C1154">
        <v>11</v>
      </c>
      <c r="D1154" s="197">
        <v>31196</v>
      </c>
      <c r="E1154" s="2" t="s">
        <v>43</v>
      </c>
      <c r="F1154" s="78" t="s">
        <v>0</v>
      </c>
      <c r="G1154" s="2" t="s">
        <v>35</v>
      </c>
      <c r="H1154" s="88">
        <v>0</v>
      </c>
      <c r="I1154" s="2" t="s">
        <v>48</v>
      </c>
      <c r="K1154" s="2" t="s">
        <v>116</v>
      </c>
      <c r="L1154" t="s">
        <v>0</v>
      </c>
      <c r="M1154" s="2" t="s">
        <v>66</v>
      </c>
      <c r="O1154">
        <v>4</v>
      </c>
      <c r="P1154" s="1" t="s">
        <v>1</v>
      </c>
      <c r="Q1154">
        <v>5</v>
      </c>
      <c r="S1154">
        <f t="shared" si="213"/>
        <v>0</v>
      </c>
      <c r="T1154">
        <f t="shared" si="214"/>
        <v>0</v>
      </c>
      <c r="U1154">
        <f t="shared" si="215"/>
        <v>1</v>
      </c>
    </row>
    <row r="1155" spans="1:21" x14ac:dyDescent="0.2">
      <c r="A1155" s="198">
        <v>1148</v>
      </c>
      <c r="B1155" s="65">
        <v>72</v>
      </c>
      <c r="C1155">
        <v>12</v>
      </c>
      <c r="D1155" s="197">
        <v>31196</v>
      </c>
      <c r="E1155" s="2" t="s">
        <v>43</v>
      </c>
      <c r="F1155" s="78" t="s">
        <v>0</v>
      </c>
      <c r="G1155" s="2" t="s">
        <v>35</v>
      </c>
      <c r="H1155" s="88">
        <v>0</v>
      </c>
      <c r="I1155" s="2" t="s">
        <v>48</v>
      </c>
      <c r="K1155" s="2" t="s">
        <v>129</v>
      </c>
      <c r="L1155" t="s">
        <v>0</v>
      </c>
      <c r="M1155" s="2" t="s">
        <v>69</v>
      </c>
      <c r="O1155">
        <v>5</v>
      </c>
      <c r="P1155" s="1" t="s">
        <v>1</v>
      </c>
      <c r="Q1155">
        <v>11</v>
      </c>
      <c r="S1155">
        <f t="shared" si="213"/>
        <v>0</v>
      </c>
      <c r="T1155">
        <f t="shared" si="214"/>
        <v>0</v>
      </c>
      <c r="U1155">
        <f t="shared" si="215"/>
        <v>1</v>
      </c>
    </row>
    <row r="1156" spans="1:21" x14ac:dyDescent="0.2">
      <c r="A1156" s="198">
        <v>1149</v>
      </c>
      <c r="B1156" s="65">
        <v>72</v>
      </c>
      <c r="C1156">
        <v>13</v>
      </c>
      <c r="D1156" s="197">
        <v>31196</v>
      </c>
      <c r="E1156" s="2" t="s">
        <v>43</v>
      </c>
      <c r="F1156" s="78" t="s">
        <v>0</v>
      </c>
      <c r="G1156" s="2" t="s">
        <v>35</v>
      </c>
      <c r="H1156" s="88">
        <v>0</v>
      </c>
      <c r="I1156" s="2" t="s">
        <v>48</v>
      </c>
      <c r="K1156" s="2" t="s">
        <v>129</v>
      </c>
      <c r="L1156" t="s">
        <v>0</v>
      </c>
      <c r="M1156" s="2" t="s">
        <v>146</v>
      </c>
      <c r="O1156">
        <v>1</v>
      </c>
      <c r="P1156" s="1" t="s">
        <v>1</v>
      </c>
      <c r="Q1156">
        <v>6</v>
      </c>
      <c r="S1156">
        <f t="shared" si="213"/>
        <v>0</v>
      </c>
      <c r="T1156">
        <f t="shared" si="214"/>
        <v>0</v>
      </c>
      <c r="U1156">
        <f t="shared" si="215"/>
        <v>1</v>
      </c>
    </row>
    <row r="1157" spans="1:21" x14ac:dyDescent="0.2">
      <c r="A1157" s="198">
        <v>1150</v>
      </c>
      <c r="B1157" s="65">
        <v>72</v>
      </c>
      <c r="C1157">
        <v>14</v>
      </c>
      <c r="D1157" s="197">
        <v>31196</v>
      </c>
      <c r="E1157" s="2" t="s">
        <v>43</v>
      </c>
      <c r="F1157" s="78" t="s">
        <v>0</v>
      </c>
      <c r="G1157" s="2" t="s">
        <v>35</v>
      </c>
      <c r="H1157" s="88"/>
      <c r="I1157" s="2" t="s">
        <v>48</v>
      </c>
      <c r="K1157" s="2" t="s">
        <v>120</v>
      </c>
      <c r="L1157" t="s">
        <v>0</v>
      </c>
      <c r="M1157" s="2" t="s">
        <v>68</v>
      </c>
      <c r="O1157">
        <v>7</v>
      </c>
      <c r="P1157" s="1" t="s">
        <v>1</v>
      </c>
      <c r="Q1157">
        <v>7</v>
      </c>
      <c r="S1157">
        <f t="shared" si="213"/>
        <v>0</v>
      </c>
      <c r="T1157">
        <f t="shared" si="214"/>
        <v>1</v>
      </c>
      <c r="U1157">
        <f t="shared" si="215"/>
        <v>0</v>
      </c>
    </row>
    <row r="1158" spans="1:21" x14ac:dyDescent="0.2">
      <c r="A1158" s="198">
        <v>1151</v>
      </c>
      <c r="B1158" s="65">
        <v>72</v>
      </c>
      <c r="C1158">
        <v>15</v>
      </c>
      <c r="D1158" s="197">
        <v>31196</v>
      </c>
      <c r="E1158" s="2" t="s">
        <v>43</v>
      </c>
      <c r="F1158" s="78" t="s">
        <v>0</v>
      </c>
      <c r="G1158" s="2" t="s">
        <v>35</v>
      </c>
      <c r="H1158" s="88"/>
      <c r="I1158" s="2" t="s">
        <v>48</v>
      </c>
      <c r="K1158" s="2" t="s">
        <v>122</v>
      </c>
      <c r="L1158" t="s">
        <v>0</v>
      </c>
      <c r="M1158" s="2" t="s">
        <v>66</v>
      </c>
      <c r="O1158">
        <v>4</v>
      </c>
      <c r="P1158" s="1" t="s">
        <v>1</v>
      </c>
      <c r="Q1158">
        <v>2</v>
      </c>
      <c r="S1158">
        <f t="shared" si="213"/>
        <v>1</v>
      </c>
      <c r="T1158">
        <f t="shared" si="214"/>
        <v>0</v>
      </c>
      <c r="U1158">
        <f t="shared" si="215"/>
        <v>0</v>
      </c>
    </row>
    <row r="1159" spans="1:21" x14ac:dyDescent="0.2">
      <c r="A1159" s="198">
        <v>1152</v>
      </c>
      <c r="B1159" s="65">
        <v>72</v>
      </c>
      <c r="C1159">
        <v>16</v>
      </c>
      <c r="D1159" s="197">
        <v>31196</v>
      </c>
      <c r="E1159" s="2" t="s">
        <v>43</v>
      </c>
      <c r="F1159" s="78" t="s">
        <v>0</v>
      </c>
      <c r="G1159" s="2" t="s">
        <v>35</v>
      </c>
      <c r="H1159" s="88">
        <v>0</v>
      </c>
      <c r="I1159" s="2" t="s">
        <v>48</v>
      </c>
      <c r="K1159" s="2" t="s">
        <v>116</v>
      </c>
      <c r="L1159" t="s">
        <v>0</v>
      </c>
      <c r="M1159" s="2" t="s">
        <v>69</v>
      </c>
      <c r="O1159">
        <v>5</v>
      </c>
      <c r="P1159" s="1" t="s">
        <v>1</v>
      </c>
      <c r="Q1159">
        <v>7</v>
      </c>
      <c r="S1159">
        <f t="shared" si="213"/>
        <v>0</v>
      </c>
      <c r="T1159">
        <f t="shared" si="214"/>
        <v>0</v>
      </c>
      <c r="U1159">
        <f t="shared" si="215"/>
        <v>1</v>
      </c>
    </row>
    <row r="1160" spans="1:21" x14ac:dyDescent="0.2">
      <c r="A1160" s="198">
        <v>1153</v>
      </c>
      <c r="B1160" s="65">
        <v>73</v>
      </c>
      <c r="C1160">
        <v>1</v>
      </c>
      <c r="D1160" s="197">
        <v>31196</v>
      </c>
      <c r="E1160" s="2" t="s">
        <v>44</v>
      </c>
      <c r="F1160" s="78" t="s">
        <v>0</v>
      </c>
      <c r="G1160" s="2" t="s">
        <v>34</v>
      </c>
      <c r="H1160" s="88">
        <v>0</v>
      </c>
      <c r="I1160" s="2" t="s">
        <v>48</v>
      </c>
      <c r="K1160" s="2" t="s">
        <v>98</v>
      </c>
      <c r="L1160" t="s">
        <v>0</v>
      </c>
      <c r="M1160" s="2" t="s">
        <v>64</v>
      </c>
      <c r="O1160">
        <v>2</v>
      </c>
      <c r="P1160" s="1" t="s">
        <v>1</v>
      </c>
      <c r="Q1160">
        <v>6</v>
      </c>
      <c r="S1160">
        <f t="shared" si="213"/>
        <v>0</v>
      </c>
      <c r="T1160">
        <f t="shared" si="214"/>
        <v>0</v>
      </c>
      <c r="U1160">
        <f t="shared" si="215"/>
        <v>1</v>
      </c>
    </row>
    <row r="1161" spans="1:21" x14ac:dyDescent="0.2">
      <c r="A1161" s="198">
        <v>1154</v>
      </c>
      <c r="B1161" s="65">
        <v>73</v>
      </c>
      <c r="C1161">
        <v>2</v>
      </c>
      <c r="D1161" s="197">
        <v>31196</v>
      </c>
      <c r="E1161" s="2" t="s">
        <v>44</v>
      </c>
      <c r="F1161" s="78" t="s">
        <v>0</v>
      </c>
      <c r="G1161" s="2" t="s">
        <v>34</v>
      </c>
      <c r="H1161" s="88">
        <v>0</v>
      </c>
      <c r="I1161" s="2" t="s">
        <v>48</v>
      </c>
      <c r="K1161" s="2" t="s">
        <v>106</v>
      </c>
      <c r="L1161" t="s">
        <v>0</v>
      </c>
      <c r="M1161" s="2" t="s">
        <v>63</v>
      </c>
      <c r="O1161">
        <v>4</v>
      </c>
      <c r="P1161" s="1" t="s">
        <v>1</v>
      </c>
      <c r="Q1161">
        <v>15</v>
      </c>
      <c r="S1161">
        <f t="shared" ref="S1161:S1176" si="216">IF(O1161&gt;Q1161,1,0)</f>
        <v>0</v>
      </c>
      <c r="T1161">
        <f t="shared" ref="T1161:T1176" si="217">IF(ISNUMBER(Q1161),IF(O1161=Q1161,1,0),0)</f>
        <v>0</v>
      </c>
      <c r="U1161">
        <f t="shared" ref="U1161:U1176" si="218">IF(O1161&lt;Q1161,1,0)</f>
        <v>1</v>
      </c>
    </row>
    <row r="1162" spans="1:21" x14ac:dyDescent="0.2">
      <c r="A1162" s="198">
        <v>1155</v>
      </c>
      <c r="B1162" s="65">
        <v>73</v>
      </c>
      <c r="C1162">
        <v>3</v>
      </c>
      <c r="D1162" s="197">
        <v>31196</v>
      </c>
      <c r="E1162" s="2" t="s">
        <v>44</v>
      </c>
      <c r="F1162" s="78" t="s">
        <v>0</v>
      </c>
      <c r="G1162" s="2" t="s">
        <v>34</v>
      </c>
      <c r="H1162" s="88"/>
      <c r="I1162" s="2" t="s">
        <v>48</v>
      </c>
      <c r="K1162" s="2" t="s">
        <v>99</v>
      </c>
      <c r="L1162" t="s">
        <v>0</v>
      </c>
      <c r="M1162" s="2" t="s">
        <v>65</v>
      </c>
      <c r="O1162">
        <v>5</v>
      </c>
      <c r="P1162" s="1" t="s">
        <v>1</v>
      </c>
      <c r="Q1162">
        <v>3</v>
      </c>
      <c r="S1162">
        <f t="shared" si="216"/>
        <v>1</v>
      </c>
      <c r="T1162">
        <f t="shared" si="217"/>
        <v>0</v>
      </c>
      <c r="U1162">
        <f t="shared" si="218"/>
        <v>0</v>
      </c>
    </row>
    <row r="1163" spans="1:21" x14ac:dyDescent="0.2">
      <c r="A1163" s="198">
        <v>1156</v>
      </c>
      <c r="B1163" s="65">
        <v>73</v>
      </c>
      <c r="C1163">
        <v>4</v>
      </c>
      <c r="D1163" s="197">
        <v>31196</v>
      </c>
      <c r="E1163" s="2" t="s">
        <v>44</v>
      </c>
      <c r="F1163" s="78" t="s">
        <v>0</v>
      </c>
      <c r="G1163" s="2" t="s">
        <v>34</v>
      </c>
      <c r="H1163" s="88"/>
      <c r="I1163" s="2" t="s">
        <v>48</v>
      </c>
      <c r="K1163" s="2" t="s">
        <v>100</v>
      </c>
      <c r="L1163" t="s">
        <v>0</v>
      </c>
      <c r="M1163" s="2" t="s">
        <v>62</v>
      </c>
      <c r="O1163">
        <v>6</v>
      </c>
      <c r="P1163" s="1" t="s">
        <v>1</v>
      </c>
      <c r="Q1163">
        <v>2</v>
      </c>
      <c r="S1163">
        <f t="shared" si="216"/>
        <v>1</v>
      </c>
      <c r="T1163">
        <f t="shared" si="217"/>
        <v>0</v>
      </c>
      <c r="U1163">
        <f t="shared" si="218"/>
        <v>0</v>
      </c>
    </row>
    <row r="1164" spans="1:21" x14ac:dyDescent="0.2">
      <c r="A1164" s="198">
        <v>1157</v>
      </c>
      <c r="B1164" s="65">
        <v>73</v>
      </c>
      <c r="C1164">
        <v>5</v>
      </c>
      <c r="D1164" s="197">
        <v>31196</v>
      </c>
      <c r="E1164" s="2" t="s">
        <v>44</v>
      </c>
      <c r="F1164" s="78" t="s">
        <v>0</v>
      </c>
      <c r="G1164" s="2" t="s">
        <v>34</v>
      </c>
      <c r="H1164" s="88">
        <v>0</v>
      </c>
      <c r="I1164" s="2" t="s">
        <v>48</v>
      </c>
      <c r="K1164" s="2" t="s">
        <v>106</v>
      </c>
      <c r="L1164" t="s">
        <v>0</v>
      </c>
      <c r="M1164" s="2" t="s">
        <v>64</v>
      </c>
      <c r="O1164">
        <v>2</v>
      </c>
      <c r="P1164" s="1" t="s">
        <v>1</v>
      </c>
      <c r="Q1164">
        <v>5</v>
      </c>
      <c r="S1164">
        <f t="shared" si="216"/>
        <v>0</v>
      </c>
      <c r="T1164">
        <f t="shared" si="217"/>
        <v>0</v>
      </c>
      <c r="U1164">
        <f t="shared" si="218"/>
        <v>1</v>
      </c>
    </row>
    <row r="1165" spans="1:21" x14ac:dyDescent="0.2">
      <c r="A1165" s="198">
        <v>1158</v>
      </c>
      <c r="B1165" s="65">
        <v>73</v>
      </c>
      <c r="C1165">
        <v>6</v>
      </c>
      <c r="D1165" s="197">
        <v>31196</v>
      </c>
      <c r="E1165" s="2" t="s">
        <v>44</v>
      </c>
      <c r="F1165" s="78" t="s">
        <v>0</v>
      </c>
      <c r="G1165" s="2" t="s">
        <v>34</v>
      </c>
      <c r="H1165" s="88">
        <v>0</v>
      </c>
      <c r="I1165" s="2" t="s">
        <v>48</v>
      </c>
      <c r="K1165" s="2" t="s">
        <v>99</v>
      </c>
      <c r="L1165" t="s">
        <v>0</v>
      </c>
      <c r="M1165" s="2" t="s">
        <v>63</v>
      </c>
      <c r="O1165">
        <v>3</v>
      </c>
      <c r="P1165" s="1" t="s">
        <v>1</v>
      </c>
      <c r="Q1165">
        <v>6</v>
      </c>
      <c r="S1165">
        <f t="shared" si="216"/>
        <v>0</v>
      </c>
      <c r="T1165">
        <f t="shared" si="217"/>
        <v>0</v>
      </c>
      <c r="U1165">
        <f t="shared" si="218"/>
        <v>1</v>
      </c>
    </row>
    <row r="1166" spans="1:21" x14ac:dyDescent="0.2">
      <c r="A1166" s="198">
        <v>1159</v>
      </c>
      <c r="B1166" s="65">
        <v>73</v>
      </c>
      <c r="C1166">
        <v>7</v>
      </c>
      <c r="D1166" s="197">
        <v>31196</v>
      </c>
      <c r="E1166" s="2" t="s">
        <v>44</v>
      </c>
      <c r="F1166" s="78" t="s">
        <v>0</v>
      </c>
      <c r="G1166" s="2" t="s">
        <v>34</v>
      </c>
      <c r="H1166" s="88">
        <v>0</v>
      </c>
      <c r="I1166" s="2" t="s">
        <v>48</v>
      </c>
      <c r="K1166" s="2" t="s">
        <v>100</v>
      </c>
      <c r="L1166" t="s">
        <v>0</v>
      </c>
      <c r="M1166" s="2" t="s">
        <v>65</v>
      </c>
      <c r="O1166">
        <v>6</v>
      </c>
      <c r="P1166" s="1" t="s">
        <v>1</v>
      </c>
      <c r="Q1166">
        <v>9</v>
      </c>
      <c r="S1166">
        <f t="shared" si="216"/>
        <v>0</v>
      </c>
      <c r="T1166">
        <f t="shared" si="217"/>
        <v>0</v>
      </c>
      <c r="U1166">
        <f t="shared" si="218"/>
        <v>1</v>
      </c>
    </row>
    <row r="1167" spans="1:21" x14ac:dyDescent="0.2">
      <c r="A1167" s="198">
        <v>1160</v>
      </c>
      <c r="B1167" s="65">
        <v>73</v>
      </c>
      <c r="C1167">
        <v>8</v>
      </c>
      <c r="D1167" s="197">
        <v>31196</v>
      </c>
      <c r="E1167" s="2" t="s">
        <v>44</v>
      </c>
      <c r="F1167" s="78" t="s">
        <v>0</v>
      </c>
      <c r="G1167" s="2" t="s">
        <v>34</v>
      </c>
      <c r="H1167" s="88">
        <v>0</v>
      </c>
      <c r="I1167" s="2" t="s">
        <v>48</v>
      </c>
      <c r="K1167" s="2" t="s">
        <v>98</v>
      </c>
      <c r="L1167" t="s">
        <v>0</v>
      </c>
      <c r="M1167" s="2" t="s">
        <v>62</v>
      </c>
      <c r="O1167">
        <v>1</v>
      </c>
      <c r="P1167" s="1" t="s">
        <v>1</v>
      </c>
      <c r="Q1167">
        <v>7</v>
      </c>
      <c r="S1167">
        <f t="shared" si="216"/>
        <v>0</v>
      </c>
      <c r="T1167">
        <f t="shared" si="217"/>
        <v>0</v>
      </c>
      <c r="U1167">
        <f t="shared" si="218"/>
        <v>1</v>
      </c>
    </row>
    <row r="1168" spans="1:21" x14ac:dyDescent="0.2">
      <c r="A1168" s="198">
        <v>1161</v>
      </c>
      <c r="B1168" s="65">
        <v>73</v>
      </c>
      <c r="C1168">
        <v>9</v>
      </c>
      <c r="D1168" s="197">
        <v>31196</v>
      </c>
      <c r="E1168" s="2" t="s">
        <v>44</v>
      </c>
      <c r="F1168" s="78" t="s">
        <v>0</v>
      </c>
      <c r="G1168" s="2" t="s">
        <v>34</v>
      </c>
      <c r="H1168" s="88"/>
      <c r="I1168" s="2" t="s">
        <v>48</v>
      </c>
      <c r="K1168" s="2" t="s">
        <v>100</v>
      </c>
      <c r="L1168" t="s">
        <v>0</v>
      </c>
      <c r="M1168" s="2" t="s">
        <v>63</v>
      </c>
      <c r="O1168">
        <v>4</v>
      </c>
      <c r="P1168" s="1" t="s">
        <v>1</v>
      </c>
      <c r="Q1168">
        <v>4</v>
      </c>
      <c r="S1168">
        <f t="shared" si="216"/>
        <v>0</v>
      </c>
      <c r="T1168">
        <f t="shared" si="217"/>
        <v>1</v>
      </c>
      <c r="U1168">
        <f t="shared" si="218"/>
        <v>0</v>
      </c>
    </row>
    <row r="1169" spans="1:21" x14ac:dyDescent="0.2">
      <c r="A1169" s="198">
        <v>1162</v>
      </c>
      <c r="B1169" s="65">
        <v>73</v>
      </c>
      <c r="C1169">
        <v>10</v>
      </c>
      <c r="D1169" s="197">
        <v>31196</v>
      </c>
      <c r="E1169" s="2" t="s">
        <v>44</v>
      </c>
      <c r="F1169" s="78" t="s">
        <v>0</v>
      </c>
      <c r="G1169" s="2" t="s">
        <v>34</v>
      </c>
      <c r="H1169" s="88"/>
      <c r="I1169" s="2" t="s">
        <v>48</v>
      </c>
      <c r="K1169" s="2" t="s">
        <v>99</v>
      </c>
      <c r="L1169" t="s">
        <v>0</v>
      </c>
      <c r="M1169" s="2" t="s">
        <v>64</v>
      </c>
      <c r="O1169">
        <v>3</v>
      </c>
      <c r="P1169" s="1" t="s">
        <v>1</v>
      </c>
      <c r="Q1169">
        <v>3</v>
      </c>
      <c r="S1169">
        <f t="shared" si="216"/>
        <v>0</v>
      </c>
      <c r="T1169">
        <f t="shared" si="217"/>
        <v>1</v>
      </c>
      <c r="U1169">
        <f t="shared" si="218"/>
        <v>0</v>
      </c>
    </row>
    <row r="1170" spans="1:21" x14ac:dyDescent="0.2">
      <c r="A1170" s="198">
        <v>1163</v>
      </c>
      <c r="B1170" s="65">
        <v>73</v>
      </c>
      <c r="C1170">
        <v>11</v>
      </c>
      <c r="D1170" s="197">
        <v>31196</v>
      </c>
      <c r="E1170" s="2" t="s">
        <v>44</v>
      </c>
      <c r="F1170" s="78" t="s">
        <v>0</v>
      </c>
      <c r="G1170" s="2" t="s">
        <v>34</v>
      </c>
      <c r="H1170" s="88">
        <v>0</v>
      </c>
      <c r="I1170" s="2" t="s">
        <v>48</v>
      </c>
      <c r="K1170" s="2" t="s">
        <v>106</v>
      </c>
      <c r="L1170" t="s">
        <v>0</v>
      </c>
      <c r="M1170" s="2" t="s">
        <v>62</v>
      </c>
      <c r="O1170">
        <v>3</v>
      </c>
      <c r="P1170" s="1" t="s">
        <v>1</v>
      </c>
      <c r="Q1170">
        <v>13</v>
      </c>
      <c r="S1170">
        <f t="shared" si="216"/>
        <v>0</v>
      </c>
      <c r="T1170">
        <f t="shared" si="217"/>
        <v>0</v>
      </c>
      <c r="U1170">
        <f t="shared" si="218"/>
        <v>1</v>
      </c>
    </row>
    <row r="1171" spans="1:21" x14ac:dyDescent="0.2">
      <c r="A1171" s="198">
        <v>1164</v>
      </c>
      <c r="B1171" s="65">
        <v>73</v>
      </c>
      <c r="C1171">
        <v>12</v>
      </c>
      <c r="D1171" s="197">
        <v>31196</v>
      </c>
      <c r="E1171" s="2" t="s">
        <v>44</v>
      </c>
      <c r="F1171" s="78" t="s">
        <v>0</v>
      </c>
      <c r="G1171" s="2" t="s">
        <v>34</v>
      </c>
      <c r="H1171" s="88">
        <v>0</v>
      </c>
      <c r="I1171" s="2" t="s">
        <v>48</v>
      </c>
      <c r="K1171" s="2" t="s">
        <v>98</v>
      </c>
      <c r="L1171" t="s">
        <v>0</v>
      </c>
      <c r="M1171" s="2" t="s">
        <v>65</v>
      </c>
      <c r="O1171">
        <v>6</v>
      </c>
      <c r="P1171" s="1" t="s">
        <v>1</v>
      </c>
      <c r="Q1171">
        <v>10</v>
      </c>
      <c r="S1171">
        <f t="shared" si="216"/>
        <v>0</v>
      </c>
      <c r="T1171">
        <f t="shared" si="217"/>
        <v>0</v>
      </c>
      <c r="U1171">
        <f t="shared" si="218"/>
        <v>1</v>
      </c>
    </row>
    <row r="1172" spans="1:21" x14ac:dyDescent="0.2">
      <c r="A1172" s="198">
        <v>1165</v>
      </c>
      <c r="B1172" s="65">
        <v>73</v>
      </c>
      <c r="C1172">
        <v>13</v>
      </c>
      <c r="D1172" s="197">
        <v>31196</v>
      </c>
      <c r="E1172" s="2" t="s">
        <v>44</v>
      </c>
      <c r="F1172" s="78" t="s">
        <v>0</v>
      </c>
      <c r="G1172" s="2" t="s">
        <v>34</v>
      </c>
      <c r="H1172" s="88">
        <v>0</v>
      </c>
      <c r="I1172" s="2" t="s">
        <v>48</v>
      </c>
      <c r="K1172" s="2" t="s">
        <v>98</v>
      </c>
      <c r="L1172" t="s">
        <v>0</v>
      </c>
      <c r="M1172" s="2" t="s">
        <v>63</v>
      </c>
      <c r="O1172">
        <v>6</v>
      </c>
      <c r="P1172" s="1" t="s">
        <v>1</v>
      </c>
      <c r="Q1172">
        <v>15</v>
      </c>
      <c r="S1172">
        <f t="shared" si="216"/>
        <v>0</v>
      </c>
      <c r="T1172">
        <f t="shared" si="217"/>
        <v>0</v>
      </c>
      <c r="U1172">
        <f t="shared" si="218"/>
        <v>1</v>
      </c>
    </row>
    <row r="1173" spans="1:21" x14ac:dyDescent="0.2">
      <c r="A1173" s="198">
        <v>1166</v>
      </c>
      <c r="B1173" s="65">
        <v>73</v>
      </c>
      <c r="C1173">
        <v>14</v>
      </c>
      <c r="D1173" s="197">
        <v>31196</v>
      </c>
      <c r="E1173" s="2" t="s">
        <v>44</v>
      </c>
      <c r="F1173" s="78" t="s">
        <v>0</v>
      </c>
      <c r="G1173" s="2" t="s">
        <v>34</v>
      </c>
      <c r="H1173" s="88">
        <v>0</v>
      </c>
      <c r="I1173" s="2" t="s">
        <v>48</v>
      </c>
      <c r="K1173" s="2" t="s">
        <v>100</v>
      </c>
      <c r="L1173" t="s">
        <v>0</v>
      </c>
      <c r="M1173" s="2" t="s">
        <v>64</v>
      </c>
      <c r="O1173">
        <v>5</v>
      </c>
      <c r="P1173" s="1" t="s">
        <v>1</v>
      </c>
      <c r="Q1173">
        <v>14</v>
      </c>
      <c r="S1173">
        <f t="shared" si="216"/>
        <v>0</v>
      </c>
      <c r="T1173">
        <f t="shared" si="217"/>
        <v>0</v>
      </c>
      <c r="U1173">
        <f t="shared" si="218"/>
        <v>1</v>
      </c>
    </row>
    <row r="1174" spans="1:21" x14ac:dyDescent="0.2">
      <c r="A1174" s="198">
        <v>1167</v>
      </c>
      <c r="B1174" s="65">
        <v>73</v>
      </c>
      <c r="C1174">
        <v>15</v>
      </c>
      <c r="D1174" s="197">
        <v>31196</v>
      </c>
      <c r="E1174" s="2" t="s">
        <v>44</v>
      </c>
      <c r="F1174" s="78" t="s">
        <v>0</v>
      </c>
      <c r="G1174" s="2" t="s">
        <v>34</v>
      </c>
      <c r="H1174" s="88">
        <v>0</v>
      </c>
      <c r="I1174" s="2" t="s">
        <v>48</v>
      </c>
      <c r="K1174" s="2" t="s">
        <v>99</v>
      </c>
      <c r="L1174" t="s">
        <v>0</v>
      </c>
      <c r="M1174" s="2" t="s">
        <v>62</v>
      </c>
      <c r="O1174">
        <v>5</v>
      </c>
      <c r="P1174" s="1" t="s">
        <v>1</v>
      </c>
      <c r="Q1174">
        <v>9</v>
      </c>
      <c r="S1174">
        <f t="shared" si="216"/>
        <v>0</v>
      </c>
      <c r="T1174">
        <f t="shared" si="217"/>
        <v>0</v>
      </c>
      <c r="U1174">
        <f t="shared" si="218"/>
        <v>1</v>
      </c>
    </row>
    <row r="1175" spans="1:21" x14ac:dyDescent="0.2">
      <c r="A1175" s="198">
        <v>1168</v>
      </c>
      <c r="B1175" s="65">
        <v>73</v>
      </c>
      <c r="C1175">
        <v>16</v>
      </c>
      <c r="D1175" s="197">
        <v>31196</v>
      </c>
      <c r="E1175" s="2" t="s">
        <v>44</v>
      </c>
      <c r="F1175" s="78" t="s">
        <v>0</v>
      </c>
      <c r="G1175" s="2" t="s">
        <v>34</v>
      </c>
      <c r="H1175" s="88">
        <v>0</v>
      </c>
      <c r="I1175" s="2" t="s">
        <v>48</v>
      </c>
      <c r="K1175" s="2" t="s">
        <v>106</v>
      </c>
      <c r="L1175" t="s">
        <v>0</v>
      </c>
      <c r="M1175" s="2" t="s">
        <v>65</v>
      </c>
      <c r="O1175">
        <v>4</v>
      </c>
      <c r="P1175" s="1" t="s">
        <v>1</v>
      </c>
      <c r="Q1175">
        <v>13</v>
      </c>
      <c r="S1175">
        <f t="shared" si="216"/>
        <v>0</v>
      </c>
      <c r="T1175">
        <f t="shared" si="217"/>
        <v>0</v>
      </c>
      <c r="U1175">
        <f t="shared" si="218"/>
        <v>1</v>
      </c>
    </row>
    <row r="1176" spans="1:21" x14ac:dyDescent="0.2">
      <c r="A1176" s="198">
        <v>1169</v>
      </c>
      <c r="B1176" s="65">
        <v>74</v>
      </c>
      <c r="C1176">
        <v>1</v>
      </c>
      <c r="D1176" s="197">
        <v>31196</v>
      </c>
      <c r="E1176" s="2" t="s">
        <v>44</v>
      </c>
      <c r="F1176" s="78" t="s">
        <v>0</v>
      </c>
      <c r="G1176" s="2" t="s">
        <v>35</v>
      </c>
      <c r="H1176" s="88"/>
      <c r="I1176" s="2" t="s">
        <v>48</v>
      </c>
      <c r="K1176" s="2" t="s">
        <v>98</v>
      </c>
      <c r="L1176" t="s">
        <v>0</v>
      </c>
      <c r="M1176" s="2" t="s">
        <v>68</v>
      </c>
      <c r="O1176">
        <v>6</v>
      </c>
      <c r="P1176" s="1" t="s">
        <v>1</v>
      </c>
      <c r="Q1176">
        <v>4</v>
      </c>
      <c r="S1176">
        <f t="shared" si="216"/>
        <v>1</v>
      </c>
      <c r="T1176">
        <f t="shared" si="217"/>
        <v>0</v>
      </c>
      <c r="U1176">
        <f t="shared" si="218"/>
        <v>0</v>
      </c>
    </row>
    <row r="1177" spans="1:21" x14ac:dyDescent="0.2">
      <c r="A1177" s="198">
        <v>1170</v>
      </c>
      <c r="B1177" s="65">
        <v>74</v>
      </c>
      <c r="C1177">
        <v>2</v>
      </c>
      <c r="D1177" s="197">
        <v>31196</v>
      </c>
      <c r="E1177" s="2" t="s">
        <v>44</v>
      </c>
      <c r="F1177" s="78" t="s">
        <v>0</v>
      </c>
      <c r="G1177" s="2" t="s">
        <v>35</v>
      </c>
      <c r="H1177" s="88">
        <v>0</v>
      </c>
      <c r="I1177" s="2" t="s">
        <v>48</v>
      </c>
      <c r="K1177" s="2" t="s">
        <v>106</v>
      </c>
      <c r="L1177" t="s">
        <v>0</v>
      </c>
      <c r="M1177" s="2" t="s">
        <v>146</v>
      </c>
      <c r="O1177">
        <v>0</v>
      </c>
      <c r="P1177" s="1" t="s">
        <v>1</v>
      </c>
      <c r="Q1177">
        <v>8</v>
      </c>
      <c r="S1177">
        <f t="shared" ref="S1177:S1192" si="219">IF(O1177&gt;Q1177,1,0)</f>
        <v>0</v>
      </c>
      <c r="T1177">
        <f t="shared" ref="T1177:T1192" si="220">IF(ISNUMBER(Q1177),IF(O1177=Q1177,1,0),0)</f>
        <v>0</v>
      </c>
      <c r="U1177">
        <f t="shared" ref="U1177:U1192" si="221">IF(O1177&lt;Q1177,1,0)</f>
        <v>1</v>
      </c>
    </row>
    <row r="1178" spans="1:21" x14ac:dyDescent="0.2">
      <c r="A1178" s="198">
        <v>1171</v>
      </c>
      <c r="B1178" s="65">
        <v>74</v>
      </c>
      <c r="C1178">
        <v>3</v>
      </c>
      <c r="D1178" s="197">
        <v>31196</v>
      </c>
      <c r="E1178" s="2" t="s">
        <v>44</v>
      </c>
      <c r="F1178" s="78" t="s">
        <v>0</v>
      </c>
      <c r="G1178" s="2" t="s">
        <v>35</v>
      </c>
      <c r="H1178" s="88">
        <v>0</v>
      </c>
      <c r="I1178" s="2" t="s">
        <v>48</v>
      </c>
      <c r="K1178" s="2" t="s">
        <v>99</v>
      </c>
      <c r="L1178" t="s">
        <v>0</v>
      </c>
      <c r="M1178" s="2" t="s">
        <v>69</v>
      </c>
      <c r="O1178">
        <v>0</v>
      </c>
      <c r="P1178" s="1" t="s">
        <v>1</v>
      </c>
      <c r="Q1178">
        <v>4</v>
      </c>
      <c r="S1178">
        <f t="shared" si="219"/>
        <v>0</v>
      </c>
      <c r="T1178">
        <f t="shared" si="220"/>
        <v>0</v>
      </c>
      <c r="U1178">
        <f t="shared" si="221"/>
        <v>1</v>
      </c>
    </row>
    <row r="1179" spans="1:21" x14ac:dyDescent="0.2">
      <c r="A1179" s="198">
        <v>1172</v>
      </c>
      <c r="B1179" s="65">
        <v>74</v>
      </c>
      <c r="C1179">
        <v>4</v>
      </c>
      <c r="D1179" s="197">
        <v>31196</v>
      </c>
      <c r="E1179" s="2" t="s">
        <v>44</v>
      </c>
      <c r="F1179" s="78" t="s">
        <v>0</v>
      </c>
      <c r="G1179" s="2" t="s">
        <v>35</v>
      </c>
      <c r="H1179" s="88">
        <v>0</v>
      </c>
      <c r="I1179" s="2" t="s">
        <v>48</v>
      </c>
      <c r="K1179" s="2" t="s">
        <v>100</v>
      </c>
      <c r="L1179" t="s">
        <v>0</v>
      </c>
      <c r="M1179" s="2" t="s">
        <v>66</v>
      </c>
      <c r="O1179">
        <v>3</v>
      </c>
      <c r="P1179" s="1" t="s">
        <v>1</v>
      </c>
      <c r="Q1179">
        <v>5</v>
      </c>
      <c r="S1179">
        <f t="shared" si="219"/>
        <v>0</v>
      </c>
      <c r="T1179">
        <f t="shared" si="220"/>
        <v>0</v>
      </c>
      <c r="U1179">
        <f t="shared" si="221"/>
        <v>1</v>
      </c>
    </row>
    <row r="1180" spans="1:21" x14ac:dyDescent="0.2">
      <c r="A1180" s="198">
        <v>1173</v>
      </c>
      <c r="B1180" s="65">
        <v>74</v>
      </c>
      <c r="C1180">
        <v>5</v>
      </c>
      <c r="D1180" s="197">
        <v>31196</v>
      </c>
      <c r="E1180" s="2" t="s">
        <v>44</v>
      </c>
      <c r="F1180" s="78" t="s">
        <v>0</v>
      </c>
      <c r="G1180" s="2" t="s">
        <v>35</v>
      </c>
      <c r="H1180" s="88">
        <v>0</v>
      </c>
      <c r="I1180" s="2" t="s">
        <v>48</v>
      </c>
      <c r="K1180" s="2" t="s">
        <v>106</v>
      </c>
      <c r="L1180" t="s">
        <v>0</v>
      </c>
      <c r="M1180" s="2" t="s">
        <v>68</v>
      </c>
      <c r="O1180">
        <v>1</v>
      </c>
      <c r="P1180" s="1" t="s">
        <v>1</v>
      </c>
      <c r="Q1180">
        <v>5</v>
      </c>
      <c r="S1180">
        <f t="shared" si="219"/>
        <v>0</v>
      </c>
      <c r="T1180">
        <f t="shared" si="220"/>
        <v>0</v>
      </c>
      <c r="U1180">
        <f t="shared" si="221"/>
        <v>1</v>
      </c>
    </row>
    <row r="1181" spans="1:21" x14ac:dyDescent="0.2">
      <c r="A1181" s="198">
        <v>1174</v>
      </c>
      <c r="B1181" s="65">
        <v>74</v>
      </c>
      <c r="C1181">
        <v>6</v>
      </c>
      <c r="D1181" s="197">
        <v>31196</v>
      </c>
      <c r="E1181" s="2" t="s">
        <v>44</v>
      </c>
      <c r="F1181" s="78" t="s">
        <v>0</v>
      </c>
      <c r="G1181" s="2" t="s">
        <v>35</v>
      </c>
      <c r="H1181" s="88">
        <v>0</v>
      </c>
      <c r="I1181" s="2" t="s">
        <v>48</v>
      </c>
      <c r="K1181" s="2" t="s">
        <v>99</v>
      </c>
      <c r="L1181" t="s">
        <v>0</v>
      </c>
      <c r="M1181" s="2" t="s">
        <v>146</v>
      </c>
      <c r="O1181">
        <v>1</v>
      </c>
      <c r="P1181" s="1" t="s">
        <v>1</v>
      </c>
      <c r="Q1181">
        <v>4</v>
      </c>
      <c r="S1181">
        <f t="shared" si="219"/>
        <v>0</v>
      </c>
      <c r="T1181">
        <f t="shared" si="220"/>
        <v>0</v>
      </c>
      <c r="U1181">
        <f t="shared" si="221"/>
        <v>1</v>
      </c>
    </row>
    <row r="1182" spans="1:21" x14ac:dyDescent="0.2">
      <c r="A1182" s="198">
        <v>1175</v>
      </c>
      <c r="B1182" s="65">
        <v>74</v>
      </c>
      <c r="C1182">
        <v>7</v>
      </c>
      <c r="D1182" s="197">
        <v>31196</v>
      </c>
      <c r="E1182" s="2" t="s">
        <v>44</v>
      </c>
      <c r="F1182" s="78" t="s">
        <v>0</v>
      </c>
      <c r="G1182" s="2" t="s">
        <v>35</v>
      </c>
      <c r="H1182" s="88">
        <v>0</v>
      </c>
      <c r="I1182" s="2" t="s">
        <v>48</v>
      </c>
      <c r="K1182" s="2" t="s">
        <v>100</v>
      </c>
      <c r="L1182" t="s">
        <v>0</v>
      </c>
      <c r="M1182" s="2" t="s">
        <v>69</v>
      </c>
      <c r="O1182">
        <v>6</v>
      </c>
      <c r="P1182" s="1" t="s">
        <v>1</v>
      </c>
      <c r="Q1182">
        <v>11</v>
      </c>
      <c r="S1182">
        <f t="shared" si="219"/>
        <v>0</v>
      </c>
      <c r="T1182">
        <f t="shared" si="220"/>
        <v>0</v>
      </c>
      <c r="U1182">
        <f t="shared" si="221"/>
        <v>1</v>
      </c>
    </row>
    <row r="1183" spans="1:21" x14ac:dyDescent="0.2">
      <c r="A1183" s="198">
        <v>1176</v>
      </c>
      <c r="B1183" s="65">
        <v>74</v>
      </c>
      <c r="C1183">
        <v>8</v>
      </c>
      <c r="D1183" s="197">
        <v>31196</v>
      </c>
      <c r="E1183" s="2" t="s">
        <v>44</v>
      </c>
      <c r="F1183" s="78" t="s">
        <v>0</v>
      </c>
      <c r="G1183" s="2" t="s">
        <v>35</v>
      </c>
      <c r="H1183" s="88"/>
      <c r="I1183" s="2" t="s">
        <v>48</v>
      </c>
      <c r="K1183" s="2" t="s">
        <v>98</v>
      </c>
      <c r="L1183" t="s">
        <v>0</v>
      </c>
      <c r="M1183" s="2" t="s">
        <v>66</v>
      </c>
      <c r="O1183">
        <v>8</v>
      </c>
      <c r="P1183" s="1" t="s">
        <v>1</v>
      </c>
      <c r="Q1183">
        <v>8</v>
      </c>
      <c r="S1183">
        <f t="shared" si="219"/>
        <v>0</v>
      </c>
      <c r="T1183">
        <f t="shared" si="220"/>
        <v>1</v>
      </c>
      <c r="U1183">
        <f t="shared" si="221"/>
        <v>0</v>
      </c>
    </row>
    <row r="1184" spans="1:21" x14ac:dyDescent="0.2">
      <c r="A1184" s="198">
        <v>1177</v>
      </c>
      <c r="B1184" s="65">
        <v>74</v>
      </c>
      <c r="C1184">
        <v>9</v>
      </c>
      <c r="D1184" s="197">
        <v>31196</v>
      </c>
      <c r="E1184" s="2" t="s">
        <v>44</v>
      </c>
      <c r="F1184" s="78" t="s">
        <v>0</v>
      </c>
      <c r="G1184" s="2" t="s">
        <v>35</v>
      </c>
      <c r="H1184" s="88"/>
      <c r="I1184" s="2" t="s">
        <v>48</v>
      </c>
      <c r="K1184" s="2" t="s">
        <v>100</v>
      </c>
      <c r="L1184" t="s">
        <v>0</v>
      </c>
      <c r="M1184" s="2" t="s">
        <v>146</v>
      </c>
      <c r="O1184">
        <v>6</v>
      </c>
      <c r="P1184" s="1" t="s">
        <v>1</v>
      </c>
      <c r="Q1184">
        <v>5</v>
      </c>
      <c r="S1184">
        <f t="shared" si="219"/>
        <v>1</v>
      </c>
      <c r="T1184">
        <f t="shared" si="220"/>
        <v>0</v>
      </c>
      <c r="U1184">
        <f t="shared" si="221"/>
        <v>0</v>
      </c>
    </row>
    <row r="1185" spans="1:21" x14ac:dyDescent="0.2">
      <c r="A1185" s="198">
        <v>1178</v>
      </c>
      <c r="B1185" s="65">
        <v>74</v>
      </c>
      <c r="C1185">
        <v>10</v>
      </c>
      <c r="D1185" s="197">
        <v>31196</v>
      </c>
      <c r="E1185" s="2" t="s">
        <v>44</v>
      </c>
      <c r="F1185" s="78" t="s">
        <v>0</v>
      </c>
      <c r="G1185" s="2" t="s">
        <v>35</v>
      </c>
      <c r="H1185" s="88">
        <v>0</v>
      </c>
      <c r="I1185" s="2" t="s">
        <v>48</v>
      </c>
      <c r="K1185" s="2" t="s">
        <v>99</v>
      </c>
      <c r="L1185" t="s">
        <v>0</v>
      </c>
      <c r="M1185" s="2" t="s">
        <v>68</v>
      </c>
      <c r="O1185">
        <v>2</v>
      </c>
      <c r="P1185" s="1" t="s">
        <v>1</v>
      </c>
      <c r="Q1185">
        <v>6</v>
      </c>
      <c r="S1185">
        <f t="shared" si="219"/>
        <v>0</v>
      </c>
      <c r="T1185">
        <f t="shared" si="220"/>
        <v>0</v>
      </c>
      <c r="U1185">
        <f t="shared" si="221"/>
        <v>1</v>
      </c>
    </row>
    <row r="1186" spans="1:21" x14ac:dyDescent="0.2">
      <c r="A1186" s="198">
        <v>1179</v>
      </c>
      <c r="B1186" s="65">
        <v>74</v>
      </c>
      <c r="C1186">
        <v>11</v>
      </c>
      <c r="D1186" s="197">
        <v>31196</v>
      </c>
      <c r="E1186" s="2" t="s">
        <v>44</v>
      </c>
      <c r="F1186" s="78" t="s">
        <v>0</v>
      </c>
      <c r="G1186" s="2" t="s">
        <v>35</v>
      </c>
      <c r="H1186" s="88"/>
      <c r="I1186" s="2" t="s">
        <v>48</v>
      </c>
      <c r="K1186" s="2" t="s">
        <v>106</v>
      </c>
      <c r="L1186" t="s">
        <v>0</v>
      </c>
      <c r="M1186" s="2" t="s">
        <v>66</v>
      </c>
      <c r="O1186">
        <v>4</v>
      </c>
      <c r="P1186" s="1" t="s">
        <v>1</v>
      </c>
      <c r="Q1186">
        <v>4</v>
      </c>
      <c r="S1186">
        <f t="shared" si="219"/>
        <v>0</v>
      </c>
      <c r="T1186">
        <f t="shared" si="220"/>
        <v>1</v>
      </c>
      <c r="U1186">
        <f t="shared" si="221"/>
        <v>0</v>
      </c>
    </row>
    <row r="1187" spans="1:21" x14ac:dyDescent="0.2">
      <c r="A1187" s="198">
        <v>1180</v>
      </c>
      <c r="B1187" s="65">
        <v>74</v>
      </c>
      <c r="C1187">
        <v>12</v>
      </c>
      <c r="D1187" s="197">
        <v>31196</v>
      </c>
      <c r="E1187" s="2" t="s">
        <v>44</v>
      </c>
      <c r="F1187" s="78" t="s">
        <v>0</v>
      </c>
      <c r="G1187" s="2" t="s">
        <v>35</v>
      </c>
      <c r="H1187" s="88">
        <v>0</v>
      </c>
      <c r="I1187" s="2" t="s">
        <v>48</v>
      </c>
      <c r="K1187" s="2" t="s">
        <v>98</v>
      </c>
      <c r="L1187" t="s">
        <v>0</v>
      </c>
      <c r="M1187" s="2" t="s">
        <v>69</v>
      </c>
      <c r="O1187">
        <v>7</v>
      </c>
      <c r="P1187" s="1" t="s">
        <v>1</v>
      </c>
      <c r="Q1187">
        <v>9</v>
      </c>
      <c r="S1187">
        <f t="shared" si="219"/>
        <v>0</v>
      </c>
      <c r="T1187">
        <f t="shared" si="220"/>
        <v>0</v>
      </c>
      <c r="U1187">
        <f t="shared" si="221"/>
        <v>1</v>
      </c>
    </row>
    <row r="1188" spans="1:21" x14ac:dyDescent="0.2">
      <c r="A1188" s="198">
        <v>1181</v>
      </c>
      <c r="B1188" s="65">
        <v>74</v>
      </c>
      <c r="C1188">
        <v>13</v>
      </c>
      <c r="D1188" s="197">
        <v>31196</v>
      </c>
      <c r="E1188" s="2" t="s">
        <v>44</v>
      </c>
      <c r="F1188" s="78" t="s">
        <v>0</v>
      </c>
      <c r="G1188" s="2" t="s">
        <v>35</v>
      </c>
      <c r="H1188" s="88">
        <v>0</v>
      </c>
      <c r="I1188" s="2" t="s">
        <v>48</v>
      </c>
      <c r="K1188" s="2" t="s">
        <v>98</v>
      </c>
      <c r="L1188" t="s">
        <v>0</v>
      </c>
      <c r="M1188" s="2" t="s">
        <v>146</v>
      </c>
      <c r="O1188">
        <v>0</v>
      </c>
      <c r="P1188" s="1" t="s">
        <v>1</v>
      </c>
      <c r="Q1188">
        <v>10</v>
      </c>
      <c r="S1188">
        <f t="shared" si="219"/>
        <v>0</v>
      </c>
      <c r="T1188">
        <f t="shared" si="220"/>
        <v>0</v>
      </c>
      <c r="U1188">
        <f t="shared" si="221"/>
        <v>1</v>
      </c>
    </row>
    <row r="1189" spans="1:21" x14ac:dyDescent="0.2">
      <c r="A1189" s="198">
        <v>1182</v>
      </c>
      <c r="B1189" s="65">
        <v>74</v>
      </c>
      <c r="C1189">
        <v>14</v>
      </c>
      <c r="D1189" s="197">
        <v>31196</v>
      </c>
      <c r="E1189" s="2" t="s">
        <v>44</v>
      </c>
      <c r="F1189" s="78" t="s">
        <v>0</v>
      </c>
      <c r="G1189" s="2" t="s">
        <v>35</v>
      </c>
      <c r="H1189" s="88"/>
      <c r="I1189" s="2" t="s">
        <v>48</v>
      </c>
      <c r="K1189" s="2" t="s">
        <v>100</v>
      </c>
      <c r="L1189" t="s">
        <v>0</v>
      </c>
      <c r="M1189" s="2" t="s">
        <v>68</v>
      </c>
      <c r="O1189">
        <v>7</v>
      </c>
      <c r="P1189" s="1" t="s">
        <v>1</v>
      </c>
      <c r="Q1189">
        <v>7</v>
      </c>
      <c r="S1189">
        <f t="shared" si="219"/>
        <v>0</v>
      </c>
      <c r="T1189">
        <f t="shared" si="220"/>
        <v>1</v>
      </c>
      <c r="U1189">
        <f t="shared" si="221"/>
        <v>0</v>
      </c>
    </row>
    <row r="1190" spans="1:21" x14ac:dyDescent="0.2">
      <c r="A1190" s="198">
        <v>1183</v>
      </c>
      <c r="B1190" s="65">
        <v>74</v>
      </c>
      <c r="C1190">
        <v>15</v>
      </c>
      <c r="D1190" s="197">
        <v>31196</v>
      </c>
      <c r="E1190" s="2" t="s">
        <v>44</v>
      </c>
      <c r="F1190" s="78" t="s">
        <v>0</v>
      </c>
      <c r="G1190" s="2" t="s">
        <v>35</v>
      </c>
      <c r="H1190" s="88"/>
      <c r="I1190" s="2" t="s">
        <v>48</v>
      </c>
      <c r="K1190" s="2" t="s">
        <v>99</v>
      </c>
      <c r="L1190" t="s">
        <v>0</v>
      </c>
      <c r="M1190" s="2" t="s">
        <v>66</v>
      </c>
      <c r="O1190">
        <v>9</v>
      </c>
      <c r="P1190" s="1" t="s">
        <v>1</v>
      </c>
      <c r="Q1190">
        <v>5</v>
      </c>
      <c r="S1190">
        <f t="shared" si="219"/>
        <v>1</v>
      </c>
      <c r="T1190">
        <f t="shared" si="220"/>
        <v>0</v>
      </c>
      <c r="U1190">
        <f t="shared" si="221"/>
        <v>0</v>
      </c>
    </row>
    <row r="1191" spans="1:21" x14ac:dyDescent="0.2">
      <c r="A1191" s="198">
        <v>1184</v>
      </c>
      <c r="B1191" s="65">
        <v>74</v>
      </c>
      <c r="C1191">
        <v>16</v>
      </c>
      <c r="D1191" s="197">
        <v>31196</v>
      </c>
      <c r="E1191" s="2" t="s">
        <v>44</v>
      </c>
      <c r="F1191" s="78" t="s">
        <v>0</v>
      </c>
      <c r="G1191" s="2" t="s">
        <v>35</v>
      </c>
      <c r="H1191" s="88"/>
      <c r="I1191" s="2" t="s">
        <v>48</v>
      </c>
      <c r="K1191" s="2" t="s">
        <v>106</v>
      </c>
      <c r="L1191" t="s">
        <v>0</v>
      </c>
      <c r="M1191" s="2" t="s">
        <v>69</v>
      </c>
      <c r="O1191">
        <v>5</v>
      </c>
      <c r="P1191" s="1" t="s">
        <v>1</v>
      </c>
      <c r="Q1191">
        <v>5</v>
      </c>
      <c r="S1191">
        <f t="shared" si="219"/>
        <v>0</v>
      </c>
      <c r="T1191">
        <f t="shared" si="220"/>
        <v>1</v>
      </c>
      <c r="U1191">
        <f t="shared" si="221"/>
        <v>0</v>
      </c>
    </row>
    <row r="1192" spans="1:21" x14ac:dyDescent="0.2">
      <c r="A1192" s="198">
        <v>1185</v>
      </c>
      <c r="B1192" s="65">
        <v>75</v>
      </c>
      <c r="C1192">
        <v>1</v>
      </c>
      <c r="D1192" s="197">
        <v>31198</v>
      </c>
      <c r="E1192" s="2" t="s">
        <v>41</v>
      </c>
      <c r="F1192" s="78" t="s">
        <v>0</v>
      </c>
      <c r="G1192" s="2" t="s">
        <v>47</v>
      </c>
      <c r="H1192" s="88"/>
      <c r="I1192" s="2" t="s">
        <v>48</v>
      </c>
      <c r="K1192" s="2" t="s">
        <v>115</v>
      </c>
      <c r="L1192" t="s">
        <v>0</v>
      </c>
      <c r="M1192" s="2" t="s">
        <v>79</v>
      </c>
      <c r="O1192">
        <v>10</v>
      </c>
      <c r="P1192" s="1" t="s">
        <v>1</v>
      </c>
      <c r="Q1192">
        <v>6</v>
      </c>
      <c r="S1192">
        <f t="shared" si="219"/>
        <v>1</v>
      </c>
      <c r="T1192">
        <f t="shared" si="220"/>
        <v>0</v>
      </c>
      <c r="U1192">
        <f t="shared" si="221"/>
        <v>0</v>
      </c>
    </row>
    <row r="1193" spans="1:21" x14ac:dyDescent="0.2">
      <c r="A1193" s="198">
        <v>1186</v>
      </c>
      <c r="B1193" s="65">
        <v>75</v>
      </c>
      <c r="C1193">
        <v>2</v>
      </c>
      <c r="D1193" s="197">
        <v>31198</v>
      </c>
      <c r="E1193" s="2" t="s">
        <v>41</v>
      </c>
      <c r="F1193" s="78" t="s">
        <v>0</v>
      </c>
      <c r="G1193" s="2" t="s">
        <v>47</v>
      </c>
      <c r="H1193" s="88">
        <v>0</v>
      </c>
      <c r="I1193" s="2" t="s">
        <v>48</v>
      </c>
      <c r="K1193" s="2" t="s">
        <v>113</v>
      </c>
      <c r="L1193" t="s">
        <v>0</v>
      </c>
      <c r="M1193" s="2" t="s">
        <v>81</v>
      </c>
      <c r="O1193">
        <v>4</v>
      </c>
      <c r="P1193" s="1" t="s">
        <v>1</v>
      </c>
      <c r="Q1193">
        <v>9</v>
      </c>
      <c r="S1193">
        <f t="shared" ref="S1193:S1208" si="222">IF(O1193&gt;Q1193,1,0)</f>
        <v>0</v>
      </c>
      <c r="T1193">
        <f t="shared" ref="T1193:T1208" si="223">IF(ISNUMBER(Q1193),IF(O1193=Q1193,1,0),0)</f>
        <v>0</v>
      </c>
      <c r="U1193">
        <f t="shared" ref="U1193:U1208" si="224">IF(O1193&lt;Q1193,1,0)</f>
        <v>1</v>
      </c>
    </row>
    <row r="1194" spans="1:21" x14ac:dyDescent="0.2">
      <c r="A1194" s="198">
        <v>1187</v>
      </c>
      <c r="B1194" s="65">
        <v>75</v>
      </c>
      <c r="C1194">
        <v>3</v>
      </c>
      <c r="D1194" s="197">
        <v>31198</v>
      </c>
      <c r="E1194" s="2" t="s">
        <v>41</v>
      </c>
      <c r="F1194" s="78" t="s">
        <v>0</v>
      </c>
      <c r="G1194" s="2" t="s">
        <v>47</v>
      </c>
      <c r="H1194" s="88"/>
      <c r="I1194" s="2" t="s">
        <v>48</v>
      </c>
      <c r="K1194" s="2" t="s">
        <v>101</v>
      </c>
      <c r="L1194" t="s">
        <v>0</v>
      </c>
      <c r="M1194" s="2" t="s">
        <v>123</v>
      </c>
      <c r="O1194">
        <v>6</v>
      </c>
      <c r="P1194" s="1" t="s">
        <v>1</v>
      </c>
      <c r="Q1194">
        <v>0</v>
      </c>
      <c r="S1194">
        <f t="shared" si="222"/>
        <v>1</v>
      </c>
      <c r="T1194">
        <f t="shared" si="223"/>
        <v>0</v>
      </c>
      <c r="U1194">
        <f t="shared" si="224"/>
        <v>0</v>
      </c>
    </row>
    <row r="1195" spans="1:21" x14ac:dyDescent="0.2">
      <c r="A1195" s="198">
        <v>1188</v>
      </c>
      <c r="B1195" s="65">
        <v>75</v>
      </c>
      <c r="C1195">
        <v>4</v>
      </c>
      <c r="D1195" s="197">
        <v>31198</v>
      </c>
      <c r="E1195" s="2" t="s">
        <v>41</v>
      </c>
      <c r="F1195" s="78" t="s">
        <v>0</v>
      </c>
      <c r="G1195" s="2" t="s">
        <v>47</v>
      </c>
      <c r="H1195" s="88"/>
      <c r="I1195" s="2" t="s">
        <v>48</v>
      </c>
      <c r="K1195" s="2" t="s">
        <v>114</v>
      </c>
      <c r="L1195" t="s">
        <v>0</v>
      </c>
      <c r="M1195" s="2" t="s">
        <v>80</v>
      </c>
      <c r="O1195">
        <v>5</v>
      </c>
      <c r="P1195" s="1" t="s">
        <v>1</v>
      </c>
      <c r="Q1195">
        <v>0</v>
      </c>
      <c r="S1195">
        <f t="shared" si="222"/>
        <v>1</v>
      </c>
      <c r="T1195">
        <f t="shared" si="223"/>
        <v>0</v>
      </c>
      <c r="U1195">
        <f t="shared" si="224"/>
        <v>0</v>
      </c>
    </row>
    <row r="1196" spans="1:21" x14ac:dyDescent="0.2">
      <c r="A1196" s="198">
        <v>1189</v>
      </c>
      <c r="B1196" s="65">
        <v>75</v>
      </c>
      <c r="C1196">
        <v>5</v>
      </c>
      <c r="D1196" s="197">
        <v>31198</v>
      </c>
      <c r="E1196" s="2" t="s">
        <v>41</v>
      </c>
      <c r="F1196" s="78" t="s">
        <v>0</v>
      </c>
      <c r="G1196" s="2" t="s">
        <v>47</v>
      </c>
      <c r="H1196" s="88"/>
      <c r="I1196" s="2" t="s">
        <v>48</v>
      </c>
      <c r="K1196" s="2" t="s">
        <v>113</v>
      </c>
      <c r="L1196" t="s">
        <v>0</v>
      </c>
      <c r="M1196" s="2" t="s">
        <v>79</v>
      </c>
      <c r="O1196">
        <v>5</v>
      </c>
      <c r="P1196" s="1" t="s">
        <v>1</v>
      </c>
      <c r="Q1196">
        <v>5</v>
      </c>
      <c r="S1196">
        <f t="shared" si="222"/>
        <v>0</v>
      </c>
      <c r="T1196">
        <f t="shared" si="223"/>
        <v>1</v>
      </c>
      <c r="U1196">
        <f t="shared" si="224"/>
        <v>0</v>
      </c>
    </row>
    <row r="1197" spans="1:21" x14ac:dyDescent="0.2">
      <c r="A1197" s="198">
        <v>1190</v>
      </c>
      <c r="B1197" s="65">
        <v>75</v>
      </c>
      <c r="C1197">
        <v>6</v>
      </c>
      <c r="D1197" s="197">
        <v>31198</v>
      </c>
      <c r="E1197" s="2" t="s">
        <v>41</v>
      </c>
      <c r="F1197" s="78" t="s">
        <v>0</v>
      </c>
      <c r="G1197" s="2" t="s">
        <v>47</v>
      </c>
      <c r="H1197" s="88">
        <v>0</v>
      </c>
      <c r="I1197" s="2" t="s">
        <v>48</v>
      </c>
      <c r="K1197" s="2" t="s">
        <v>101</v>
      </c>
      <c r="L1197" t="s">
        <v>0</v>
      </c>
      <c r="M1197" s="2" t="s">
        <v>81</v>
      </c>
      <c r="O1197">
        <v>3</v>
      </c>
      <c r="P1197" s="1" t="s">
        <v>1</v>
      </c>
      <c r="Q1197">
        <v>7</v>
      </c>
      <c r="S1197">
        <f t="shared" si="222"/>
        <v>0</v>
      </c>
      <c r="T1197">
        <f t="shared" si="223"/>
        <v>0</v>
      </c>
      <c r="U1197">
        <f t="shared" si="224"/>
        <v>1</v>
      </c>
    </row>
    <row r="1198" spans="1:21" x14ac:dyDescent="0.2">
      <c r="A1198" s="198">
        <v>1191</v>
      </c>
      <c r="B1198" s="65">
        <v>75</v>
      </c>
      <c r="C1198">
        <v>7</v>
      </c>
      <c r="D1198" s="197">
        <v>31198</v>
      </c>
      <c r="E1198" s="2" t="s">
        <v>41</v>
      </c>
      <c r="F1198" s="78" t="s">
        <v>0</v>
      </c>
      <c r="G1198" s="2" t="s">
        <v>47</v>
      </c>
      <c r="H1198" s="88"/>
      <c r="I1198" s="2" t="s">
        <v>48</v>
      </c>
      <c r="K1198" s="2" t="s">
        <v>114</v>
      </c>
      <c r="L1198" t="s">
        <v>0</v>
      </c>
      <c r="M1198" s="2" t="s">
        <v>123</v>
      </c>
      <c r="O1198">
        <v>13</v>
      </c>
      <c r="P1198" s="1" t="s">
        <v>1</v>
      </c>
      <c r="Q1198">
        <v>3</v>
      </c>
      <c r="S1198">
        <f t="shared" si="222"/>
        <v>1</v>
      </c>
      <c r="T1198">
        <f t="shared" si="223"/>
        <v>0</v>
      </c>
      <c r="U1198">
        <f t="shared" si="224"/>
        <v>0</v>
      </c>
    </row>
    <row r="1199" spans="1:21" x14ac:dyDescent="0.2">
      <c r="A1199" s="198">
        <v>1192</v>
      </c>
      <c r="B1199" s="65">
        <v>75</v>
      </c>
      <c r="C1199">
        <v>8</v>
      </c>
      <c r="D1199" s="197">
        <v>31198</v>
      </c>
      <c r="E1199" s="2" t="s">
        <v>41</v>
      </c>
      <c r="F1199" s="78" t="s">
        <v>0</v>
      </c>
      <c r="G1199" s="2" t="s">
        <v>47</v>
      </c>
      <c r="H1199" s="88"/>
      <c r="I1199" s="2" t="s">
        <v>48</v>
      </c>
      <c r="K1199" s="2" t="s">
        <v>115</v>
      </c>
      <c r="L1199" t="s">
        <v>0</v>
      </c>
      <c r="M1199" s="2" t="s">
        <v>80</v>
      </c>
      <c r="O1199">
        <v>5</v>
      </c>
      <c r="P1199" s="1" t="s">
        <v>1</v>
      </c>
      <c r="Q1199">
        <v>0</v>
      </c>
      <c r="S1199">
        <f t="shared" si="222"/>
        <v>1</v>
      </c>
      <c r="T1199">
        <f t="shared" si="223"/>
        <v>0</v>
      </c>
      <c r="U1199">
        <f t="shared" si="224"/>
        <v>0</v>
      </c>
    </row>
    <row r="1200" spans="1:21" x14ac:dyDescent="0.2">
      <c r="A1200" s="198">
        <v>1193</v>
      </c>
      <c r="B1200" s="65">
        <v>75</v>
      </c>
      <c r="C1200">
        <v>9</v>
      </c>
      <c r="D1200" s="197">
        <v>31198</v>
      </c>
      <c r="E1200" s="2" t="s">
        <v>41</v>
      </c>
      <c r="F1200" s="78" t="s">
        <v>0</v>
      </c>
      <c r="G1200" s="2" t="s">
        <v>47</v>
      </c>
      <c r="H1200" s="88"/>
      <c r="I1200" s="2" t="s">
        <v>48</v>
      </c>
      <c r="K1200" s="2" t="s">
        <v>114</v>
      </c>
      <c r="L1200" t="s">
        <v>0</v>
      </c>
      <c r="M1200" s="2" t="s">
        <v>81</v>
      </c>
      <c r="O1200">
        <v>8</v>
      </c>
      <c r="P1200" s="1" t="s">
        <v>1</v>
      </c>
      <c r="Q1200">
        <v>1</v>
      </c>
      <c r="S1200">
        <f t="shared" si="222"/>
        <v>1</v>
      </c>
      <c r="T1200">
        <f t="shared" si="223"/>
        <v>0</v>
      </c>
      <c r="U1200">
        <f t="shared" si="224"/>
        <v>0</v>
      </c>
    </row>
    <row r="1201" spans="1:21" x14ac:dyDescent="0.2">
      <c r="A1201" s="198">
        <v>1194</v>
      </c>
      <c r="B1201" s="65">
        <v>75</v>
      </c>
      <c r="C1201">
        <v>10</v>
      </c>
      <c r="D1201" s="197">
        <v>31198</v>
      </c>
      <c r="E1201" s="2" t="s">
        <v>41</v>
      </c>
      <c r="F1201" s="78" t="s">
        <v>0</v>
      </c>
      <c r="G1201" s="2" t="s">
        <v>47</v>
      </c>
      <c r="H1201" s="88"/>
      <c r="I1201" s="2" t="s">
        <v>48</v>
      </c>
      <c r="K1201" s="2" t="s">
        <v>101</v>
      </c>
      <c r="L1201" t="s">
        <v>0</v>
      </c>
      <c r="M1201" s="2" t="s">
        <v>79</v>
      </c>
      <c r="O1201">
        <v>4</v>
      </c>
      <c r="P1201" s="1" t="s">
        <v>1</v>
      </c>
      <c r="Q1201">
        <v>3</v>
      </c>
      <c r="S1201">
        <f t="shared" si="222"/>
        <v>1</v>
      </c>
      <c r="T1201">
        <f t="shared" si="223"/>
        <v>0</v>
      </c>
      <c r="U1201">
        <f t="shared" si="224"/>
        <v>0</v>
      </c>
    </row>
    <row r="1202" spans="1:21" x14ac:dyDescent="0.2">
      <c r="A1202" s="198">
        <v>1195</v>
      </c>
      <c r="B1202" s="65">
        <v>75</v>
      </c>
      <c r="C1202">
        <v>11</v>
      </c>
      <c r="D1202" s="197">
        <v>31198</v>
      </c>
      <c r="E1202" s="2" t="s">
        <v>41</v>
      </c>
      <c r="F1202" s="78" t="s">
        <v>0</v>
      </c>
      <c r="G1202" s="2" t="s">
        <v>47</v>
      </c>
      <c r="H1202" s="88"/>
      <c r="I1202" s="2" t="s">
        <v>48</v>
      </c>
      <c r="K1202" s="2" t="s">
        <v>113</v>
      </c>
      <c r="L1202" t="s">
        <v>0</v>
      </c>
      <c r="M1202" s="2" t="s">
        <v>80</v>
      </c>
      <c r="O1202">
        <v>15</v>
      </c>
      <c r="P1202" s="1" t="s">
        <v>1</v>
      </c>
      <c r="Q1202">
        <v>3</v>
      </c>
      <c r="S1202">
        <f t="shared" si="222"/>
        <v>1</v>
      </c>
      <c r="T1202">
        <f t="shared" si="223"/>
        <v>0</v>
      </c>
      <c r="U1202">
        <f t="shared" si="224"/>
        <v>0</v>
      </c>
    </row>
    <row r="1203" spans="1:21" x14ac:dyDescent="0.2">
      <c r="A1203" s="198">
        <v>1196</v>
      </c>
      <c r="B1203" s="65">
        <v>75</v>
      </c>
      <c r="C1203">
        <v>12</v>
      </c>
      <c r="D1203" s="197">
        <v>31198</v>
      </c>
      <c r="E1203" s="2" t="s">
        <v>41</v>
      </c>
      <c r="F1203" s="78" t="s">
        <v>0</v>
      </c>
      <c r="G1203" s="2" t="s">
        <v>47</v>
      </c>
      <c r="H1203" s="88"/>
      <c r="I1203" s="2" t="s">
        <v>48</v>
      </c>
      <c r="K1203" s="2" t="s">
        <v>115</v>
      </c>
      <c r="L1203" t="s">
        <v>0</v>
      </c>
      <c r="M1203" s="2" t="s">
        <v>123</v>
      </c>
      <c r="O1203">
        <v>6</v>
      </c>
      <c r="P1203" s="1" t="s">
        <v>1</v>
      </c>
      <c r="Q1203">
        <v>3</v>
      </c>
      <c r="S1203">
        <f t="shared" si="222"/>
        <v>1</v>
      </c>
      <c r="T1203">
        <f t="shared" si="223"/>
        <v>0</v>
      </c>
      <c r="U1203">
        <f t="shared" si="224"/>
        <v>0</v>
      </c>
    </row>
    <row r="1204" spans="1:21" x14ac:dyDescent="0.2">
      <c r="A1204" s="198">
        <v>1197</v>
      </c>
      <c r="B1204" s="65">
        <v>75</v>
      </c>
      <c r="C1204">
        <v>13</v>
      </c>
      <c r="D1204" s="197">
        <v>31198</v>
      </c>
      <c r="E1204" s="2" t="s">
        <v>41</v>
      </c>
      <c r="F1204" s="78" t="s">
        <v>0</v>
      </c>
      <c r="G1204" s="2" t="s">
        <v>47</v>
      </c>
      <c r="H1204" s="88"/>
      <c r="I1204" s="2" t="s">
        <v>48</v>
      </c>
      <c r="K1204" s="2" t="s">
        <v>115</v>
      </c>
      <c r="L1204" t="s">
        <v>0</v>
      </c>
      <c r="M1204" s="2" t="s">
        <v>81</v>
      </c>
      <c r="O1204">
        <v>5</v>
      </c>
      <c r="P1204" s="1" t="s">
        <v>1</v>
      </c>
      <c r="Q1204">
        <v>3</v>
      </c>
      <c r="S1204">
        <f t="shared" si="222"/>
        <v>1</v>
      </c>
      <c r="T1204">
        <f t="shared" si="223"/>
        <v>0</v>
      </c>
      <c r="U1204">
        <f t="shared" si="224"/>
        <v>0</v>
      </c>
    </row>
    <row r="1205" spans="1:21" x14ac:dyDescent="0.2">
      <c r="A1205" s="198">
        <v>1198</v>
      </c>
      <c r="B1205" s="65">
        <v>75</v>
      </c>
      <c r="C1205">
        <v>14</v>
      </c>
      <c r="D1205" s="197">
        <v>31198</v>
      </c>
      <c r="E1205" s="2" t="s">
        <v>41</v>
      </c>
      <c r="F1205" s="78" t="s">
        <v>0</v>
      </c>
      <c r="G1205" s="2" t="s">
        <v>47</v>
      </c>
      <c r="H1205" s="88"/>
      <c r="I1205" s="2" t="s">
        <v>48</v>
      </c>
      <c r="K1205" s="2" t="s">
        <v>114</v>
      </c>
      <c r="L1205" t="s">
        <v>0</v>
      </c>
      <c r="M1205" s="2" t="s">
        <v>79</v>
      </c>
      <c r="O1205">
        <v>5</v>
      </c>
      <c r="P1205" s="1" t="s">
        <v>1</v>
      </c>
      <c r="Q1205">
        <v>2</v>
      </c>
      <c r="S1205">
        <f t="shared" si="222"/>
        <v>1</v>
      </c>
      <c r="T1205">
        <f t="shared" si="223"/>
        <v>0</v>
      </c>
      <c r="U1205">
        <f t="shared" si="224"/>
        <v>0</v>
      </c>
    </row>
    <row r="1206" spans="1:21" x14ac:dyDescent="0.2">
      <c r="A1206" s="198">
        <v>1199</v>
      </c>
      <c r="B1206" s="65">
        <v>75</v>
      </c>
      <c r="C1206">
        <v>15</v>
      </c>
      <c r="D1206" s="197">
        <v>31198</v>
      </c>
      <c r="E1206" s="2" t="s">
        <v>41</v>
      </c>
      <c r="F1206" s="78" t="s">
        <v>0</v>
      </c>
      <c r="G1206" s="2" t="s">
        <v>47</v>
      </c>
      <c r="H1206" s="88"/>
      <c r="I1206" s="2" t="s">
        <v>48</v>
      </c>
      <c r="K1206" s="2" t="s">
        <v>101</v>
      </c>
      <c r="L1206" t="s">
        <v>0</v>
      </c>
      <c r="M1206" s="2" t="s">
        <v>80</v>
      </c>
      <c r="O1206">
        <v>8</v>
      </c>
      <c r="P1206" s="1" t="s">
        <v>1</v>
      </c>
      <c r="Q1206">
        <v>4</v>
      </c>
      <c r="S1206">
        <f t="shared" si="222"/>
        <v>1</v>
      </c>
      <c r="T1206">
        <f t="shared" si="223"/>
        <v>0</v>
      </c>
      <c r="U1206">
        <f t="shared" si="224"/>
        <v>0</v>
      </c>
    </row>
    <row r="1207" spans="1:21" x14ac:dyDescent="0.2">
      <c r="A1207" s="198">
        <v>1200</v>
      </c>
      <c r="B1207" s="65">
        <v>75</v>
      </c>
      <c r="C1207">
        <v>16</v>
      </c>
      <c r="D1207" s="197">
        <v>31198</v>
      </c>
      <c r="E1207" s="2" t="s">
        <v>41</v>
      </c>
      <c r="F1207" s="78" t="s">
        <v>0</v>
      </c>
      <c r="G1207" s="2" t="s">
        <v>47</v>
      </c>
      <c r="H1207" s="88">
        <v>0</v>
      </c>
      <c r="I1207" s="2" t="s">
        <v>48</v>
      </c>
      <c r="K1207" s="2" t="s">
        <v>113</v>
      </c>
      <c r="L1207" t="s">
        <v>0</v>
      </c>
      <c r="M1207" s="2" t="s">
        <v>123</v>
      </c>
      <c r="O1207">
        <v>6</v>
      </c>
      <c r="P1207" s="1" t="s">
        <v>1</v>
      </c>
      <c r="Q1207">
        <v>8</v>
      </c>
      <c r="S1207">
        <f t="shared" si="222"/>
        <v>0</v>
      </c>
      <c r="T1207">
        <f t="shared" si="223"/>
        <v>0</v>
      </c>
      <c r="U1207">
        <f t="shared" si="224"/>
        <v>1</v>
      </c>
    </row>
    <row r="1208" spans="1:21" x14ac:dyDescent="0.2">
      <c r="A1208" s="198">
        <v>1201</v>
      </c>
      <c r="B1208" s="65">
        <v>76</v>
      </c>
      <c r="C1208">
        <v>1</v>
      </c>
      <c r="D1208" s="197">
        <v>31208</v>
      </c>
      <c r="E1208" s="2" t="s">
        <v>38</v>
      </c>
      <c r="F1208" s="78" t="s">
        <v>0</v>
      </c>
      <c r="G1208" s="2" t="s">
        <v>45</v>
      </c>
      <c r="H1208" s="88"/>
      <c r="I1208" s="2" t="s">
        <v>48</v>
      </c>
      <c r="K1208" s="2" t="s">
        <v>82</v>
      </c>
      <c r="L1208" t="s">
        <v>0</v>
      </c>
      <c r="M1208" s="2" t="s">
        <v>102</v>
      </c>
      <c r="O1208">
        <v>6</v>
      </c>
      <c r="P1208" s="1" t="s">
        <v>1</v>
      </c>
      <c r="Q1208">
        <v>2</v>
      </c>
      <c r="S1208">
        <f t="shared" si="222"/>
        <v>1</v>
      </c>
      <c r="T1208">
        <f t="shared" si="223"/>
        <v>0</v>
      </c>
      <c r="U1208">
        <f t="shared" si="224"/>
        <v>0</v>
      </c>
    </row>
    <row r="1209" spans="1:21" x14ac:dyDescent="0.2">
      <c r="A1209" s="198">
        <v>1202</v>
      </c>
      <c r="B1209" s="65">
        <v>76</v>
      </c>
      <c r="C1209">
        <v>2</v>
      </c>
      <c r="D1209" s="197">
        <v>31208</v>
      </c>
      <c r="E1209" s="2" t="s">
        <v>38</v>
      </c>
      <c r="F1209" s="78" t="s">
        <v>0</v>
      </c>
      <c r="G1209" s="2" t="s">
        <v>45</v>
      </c>
      <c r="H1209" s="88">
        <v>0</v>
      </c>
      <c r="I1209" s="2" t="s">
        <v>48</v>
      </c>
      <c r="K1209" s="2" t="s">
        <v>83</v>
      </c>
      <c r="L1209" t="s">
        <v>0</v>
      </c>
      <c r="M1209" s="2" t="s">
        <v>105</v>
      </c>
      <c r="O1209">
        <v>4</v>
      </c>
      <c r="P1209" s="1" t="s">
        <v>1</v>
      </c>
      <c r="Q1209">
        <v>6</v>
      </c>
      <c r="S1209">
        <f t="shared" ref="S1209:S1224" si="225">IF(O1209&gt;Q1209,1,0)</f>
        <v>0</v>
      </c>
      <c r="T1209">
        <f t="shared" ref="T1209:T1224" si="226">IF(ISNUMBER(Q1209),IF(O1209=Q1209,1,0),0)</f>
        <v>0</v>
      </c>
      <c r="U1209">
        <f t="shared" ref="U1209:U1224" si="227">IF(O1209&lt;Q1209,1,0)</f>
        <v>1</v>
      </c>
    </row>
    <row r="1210" spans="1:21" x14ac:dyDescent="0.2">
      <c r="A1210" s="198">
        <v>1203</v>
      </c>
      <c r="B1210" s="65">
        <v>76</v>
      </c>
      <c r="C1210">
        <v>3</v>
      </c>
      <c r="D1210" s="197">
        <v>31208</v>
      </c>
      <c r="E1210" s="2" t="s">
        <v>38</v>
      </c>
      <c r="F1210" s="78" t="s">
        <v>0</v>
      </c>
      <c r="G1210" s="2" t="s">
        <v>45</v>
      </c>
      <c r="H1210" s="88">
        <v>0</v>
      </c>
      <c r="I1210" s="2" t="s">
        <v>48</v>
      </c>
      <c r="K1210" s="2" t="s">
        <v>84</v>
      </c>
      <c r="L1210" t="s">
        <v>0</v>
      </c>
      <c r="M1210" s="2" t="s">
        <v>104</v>
      </c>
      <c r="O1210">
        <v>3</v>
      </c>
      <c r="P1210" s="1" t="s">
        <v>1</v>
      </c>
      <c r="Q1210">
        <v>8</v>
      </c>
      <c r="S1210">
        <f t="shared" si="225"/>
        <v>0</v>
      </c>
      <c r="T1210">
        <f t="shared" si="226"/>
        <v>0</v>
      </c>
      <c r="U1210">
        <f t="shared" si="227"/>
        <v>1</v>
      </c>
    </row>
    <row r="1211" spans="1:21" x14ac:dyDescent="0.2">
      <c r="A1211" s="198">
        <v>1204</v>
      </c>
      <c r="B1211" s="65">
        <v>76</v>
      </c>
      <c r="C1211">
        <v>4</v>
      </c>
      <c r="D1211" s="197">
        <v>31208</v>
      </c>
      <c r="E1211" s="2" t="s">
        <v>38</v>
      </c>
      <c r="F1211" s="78" t="s">
        <v>0</v>
      </c>
      <c r="G1211" s="2" t="s">
        <v>45</v>
      </c>
      <c r="H1211" s="88"/>
      <c r="I1211" s="2" t="s">
        <v>48</v>
      </c>
      <c r="K1211" s="2" t="s">
        <v>85</v>
      </c>
      <c r="L1211" t="s">
        <v>0</v>
      </c>
      <c r="M1211" s="2" t="s">
        <v>127</v>
      </c>
      <c r="O1211">
        <v>2</v>
      </c>
      <c r="P1211" s="1" t="s">
        <v>1</v>
      </c>
      <c r="Q1211">
        <v>2</v>
      </c>
      <c r="S1211">
        <f t="shared" si="225"/>
        <v>0</v>
      </c>
      <c r="T1211">
        <f t="shared" si="226"/>
        <v>1</v>
      </c>
      <c r="U1211">
        <f t="shared" si="227"/>
        <v>0</v>
      </c>
    </row>
    <row r="1212" spans="1:21" x14ac:dyDescent="0.2">
      <c r="A1212" s="198">
        <v>1205</v>
      </c>
      <c r="B1212" s="65">
        <v>76</v>
      </c>
      <c r="C1212">
        <v>5</v>
      </c>
      <c r="D1212" s="197">
        <v>31208</v>
      </c>
      <c r="E1212" s="2" t="s">
        <v>38</v>
      </c>
      <c r="F1212" s="78" t="s">
        <v>0</v>
      </c>
      <c r="G1212" s="2" t="s">
        <v>45</v>
      </c>
      <c r="H1212" s="88">
        <v>0</v>
      </c>
      <c r="I1212" s="2" t="s">
        <v>48</v>
      </c>
      <c r="K1212" s="2" t="s">
        <v>83</v>
      </c>
      <c r="L1212" t="s">
        <v>0</v>
      </c>
      <c r="M1212" s="2" t="s">
        <v>102</v>
      </c>
      <c r="O1212">
        <v>0</v>
      </c>
      <c r="P1212" s="1" t="s">
        <v>1</v>
      </c>
      <c r="Q1212">
        <v>7</v>
      </c>
      <c r="S1212">
        <f t="shared" si="225"/>
        <v>0</v>
      </c>
      <c r="T1212">
        <f t="shared" si="226"/>
        <v>0</v>
      </c>
      <c r="U1212">
        <f t="shared" si="227"/>
        <v>1</v>
      </c>
    </row>
    <row r="1213" spans="1:21" x14ac:dyDescent="0.2">
      <c r="A1213" s="198">
        <v>1206</v>
      </c>
      <c r="B1213" s="65">
        <v>76</v>
      </c>
      <c r="C1213">
        <v>6</v>
      </c>
      <c r="D1213" s="197">
        <v>31208</v>
      </c>
      <c r="E1213" s="2" t="s">
        <v>38</v>
      </c>
      <c r="F1213" s="78" t="s">
        <v>0</v>
      </c>
      <c r="G1213" s="2" t="s">
        <v>45</v>
      </c>
      <c r="H1213" s="88">
        <v>0</v>
      </c>
      <c r="I1213" s="2" t="s">
        <v>48</v>
      </c>
      <c r="K1213" s="2" t="s">
        <v>84</v>
      </c>
      <c r="L1213" t="s">
        <v>0</v>
      </c>
      <c r="M1213" s="2" t="s">
        <v>105</v>
      </c>
      <c r="O1213">
        <v>4</v>
      </c>
      <c r="P1213" s="1" t="s">
        <v>1</v>
      </c>
      <c r="Q1213">
        <v>6</v>
      </c>
      <c r="S1213">
        <f t="shared" si="225"/>
        <v>0</v>
      </c>
      <c r="T1213">
        <f t="shared" si="226"/>
        <v>0</v>
      </c>
      <c r="U1213">
        <f t="shared" si="227"/>
        <v>1</v>
      </c>
    </row>
    <row r="1214" spans="1:21" x14ac:dyDescent="0.2">
      <c r="A1214" s="198">
        <v>1207</v>
      </c>
      <c r="B1214" s="65">
        <v>76</v>
      </c>
      <c r="C1214">
        <v>7</v>
      </c>
      <c r="D1214" s="197">
        <v>31208</v>
      </c>
      <c r="E1214" s="2" t="s">
        <v>38</v>
      </c>
      <c r="F1214" s="78" t="s">
        <v>0</v>
      </c>
      <c r="G1214" s="2" t="s">
        <v>45</v>
      </c>
      <c r="H1214" s="88">
        <v>0</v>
      </c>
      <c r="I1214" s="2" t="s">
        <v>48</v>
      </c>
      <c r="K1214" s="2" t="s">
        <v>85</v>
      </c>
      <c r="L1214" t="s">
        <v>0</v>
      </c>
      <c r="M1214" s="2" t="s">
        <v>104</v>
      </c>
      <c r="O1214">
        <v>4</v>
      </c>
      <c r="P1214" s="1" t="s">
        <v>1</v>
      </c>
      <c r="Q1214">
        <v>8</v>
      </c>
      <c r="S1214">
        <f t="shared" si="225"/>
        <v>0</v>
      </c>
      <c r="T1214">
        <f t="shared" si="226"/>
        <v>0</v>
      </c>
      <c r="U1214">
        <f t="shared" si="227"/>
        <v>1</v>
      </c>
    </row>
    <row r="1215" spans="1:21" x14ac:dyDescent="0.2">
      <c r="A1215" s="198">
        <v>1208</v>
      </c>
      <c r="B1215" s="65">
        <v>76</v>
      </c>
      <c r="C1215">
        <v>8</v>
      </c>
      <c r="D1215" s="197">
        <v>31208</v>
      </c>
      <c r="E1215" s="2" t="s">
        <v>38</v>
      </c>
      <c r="F1215" s="78" t="s">
        <v>0</v>
      </c>
      <c r="G1215" s="2" t="s">
        <v>45</v>
      </c>
      <c r="H1215" s="88"/>
      <c r="I1215" s="2" t="s">
        <v>48</v>
      </c>
      <c r="K1215" s="2" t="s">
        <v>82</v>
      </c>
      <c r="L1215" t="s">
        <v>0</v>
      </c>
      <c r="M1215" s="2" t="s">
        <v>127</v>
      </c>
      <c r="O1215">
        <v>4</v>
      </c>
      <c r="P1215" s="1" t="s">
        <v>1</v>
      </c>
      <c r="Q1215">
        <v>2</v>
      </c>
      <c r="S1215">
        <f t="shared" si="225"/>
        <v>1</v>
      </c>
      <c r="T1215">
        <f t="shared" si="226"/>
        <v>0</v>
      </c>
      <c r="U1215">
        <f t="shared" si="227"/>
        <v>0</v>
      </c>
    </row>
    <row r="1216" spans="1:21" x14ac:dyDescent="0.2">
      <c r="A1216" s="198">
        <v>1209</v>
      </c>
      <c r="B1216" s="65">
        <v>76</v>
      </c>
      <c r="C1216">
        <v>9</v>
      </c>
      <c r="D1216" s="197">
        <v>31208</v>
      </c>
      <c r="E1216" s="2" t="s">
        <v>38</v>
      </c>
      <c r="F1216" s="78" t="s">
        <v>0</v>
      </c>
      <c r="G1216" s="2" t="s">
        <v>45</v>
      </c>
      <c r="H1216" s="88"/>
      <c r="I1216" s="2" t="s">
        <v>48</v>
      </c>
      <c r="K1216" s="2" t="s">
        <v>85</v>
      </c>
      <c r="L1216" t="s">
        <v>0</v>
      </c>
      <c r="M1216" s="2" t="s">
        <v>105</v>
      </c>
      <c r="O1216">
        <v>6</v>
      </c>
      <c r="P1216" s="1" t="s">
        <v>1</v>
      </c>
      <c r="Q1216">
        <v>0</v>
      </c>
      <c r="S1216">
        <f t="shared" si="225"/>
        <v>1</v>
      </c>
      <c r="T1216">
        <f t="shared" si="226"/>
        <v>0</v>
      </c>
      <c r="U1216">
        <f t="shared" si="227"/>
        <v>0</v>
      </c>
    </row>
    <row r="1217" spans="1:21" x14ac:dyDescent="0.2">
      <c r="A1217" s="198">
        <v>1210</v>
      </c>
      <c r="B1217" s="65">
        <v>76</v>
      </c>
      <c r="C1217">
        <v>10</v>
      </c>
      <c r="D1217" s="197">
        <v>31208</v>
      </c>
      <c r="E1217" s="2" t="s">
        <v>38</v>
      </c>
      <c r="F1217" s="78" t="s">
        <v>0</v>
      </c>
      <c r="G1217" s="2" t="s">
        <v>45</v>
      </c>
      <c r="H1217" s="88">
        <v>0</v>
      </c>
      <c r="I1217" s="2" t="s">
        <v>48</v>
      </c>
      <c r="K1217" s="2" t="s">
        <v>84</v>
      </c>
      <c r="L1217" t="s">
        <v>0</v>
      </c>
      <c r="M1217" s="2" t="s">
        <v>102</v>
      </c>
      <c r="O1217">
        <v>3</v>
      </c>
      <c r="P1217" s="1" t="s">
        <v>1</v>
      </c>
      <c r="Q1217">
        <v>5</v>
      </c>
      <c r="S1217">
        <f t="shared" si="225"/>
        <v>0</v>
      </c>
      <c r="T1217">
        <f t="shared" si="226"/>
        <v>0</v>
      </c>
      <c r="U1217">
        <f t="shared" si="227"/>
        <v>1</v>
      </c>
    </row>
    <row r="1218" spans="1:21" x14ac:dyDescent="0.2">
      <c r="A1218" s="198">
        <v>1211</v>
      </c>
      <c r="B1218" s="65">
        <v>76</v>
      </c>
      <c r="C1218">
        <v>11</v>
      </c>
      <c r="D1218" s="197">
        <v>31208</v>
      </c>
      <c r="E1218" s="2" t="s">
        <v>38</v>
      </c>
      <c r="F1218" s="78" t="s">
        <v>0</v>
      </c>
      <c r="G1218" s="2" t="s">
        <v>45</v>
      </c>
      <c r="H1218" s="88">
        <v>0</v>
      </c>
      <c r="I1218" s="2" t="s">
        <v>48</v>
      </c>
      <c r="K1218" s="2" t="s">
        <v>83</v>
      </c>
      <c r="L1218" t="s">
        <v>0</v>
      </c>
      <c r="M1218" s="2" t="s">
        <v>127</v>
      </c>
      <c r="O1218">
        <v>4</v>
      </c>
      <c r="P1218" s="1" t="s">
        <v>1</v>
      </c>
      <c r="Q1218">
        <v>8</v>
      </c>
      <c r="S1218">
        <f t="shared" si="225"/>
        <v>0</v>
      </c>
      <c r="T1218">
        <f t="shared" si="226"/>
        <v>0</v>
      </c>
      <c r="U1218">
        <f t="shared" si="227"/>
        <v>1</v>
      </c>
    </row>
    <row r="1219" spans="1:21" x14ac:dyDescent="0.2">
      <c r="A1219" s="198">
        <v>1212</v>
      </c>
      <c r="B1219" s="65">
        <v>76</v>
      </c>
      <c r="C1219">
        <v>12</v>
      </c>
      <c r="D1219" s="197">
        <v>31208</v>
      </c>
      <c r="E1219" s="2" t="s">
        <v>38</v>
      </c>
      <c r="F1219" s="78" t="s">
        <v>0</v>
      </c>
      <c r="G1219" s="2" t="s">
        <v>45</v>
      </c>
      <c r="H1219" s="88"/>
      <c r="I1219" s="2" t="s">
        <v>48</v>
      </c>
      <c r="K1219" s="2" t="s">
        <v>82</v>
      </c>
      <c r="L1219" t="s">
        <v>0</v>
      </c>
      <c r="M1219" s="2" t="s">
        <v>104</v>
      </c>
      <c r="O1219">
        <v>2</v>
      </c>
      <c r="P1219" s="1" t="s">
        <v>1</v>
      </c>
      <c r="Q1219">
        <v>1</v>
      </c>
      <c r="S1219">
        <f t="shared" si="225"/>
        <v>1</v>
      </c>
      <c r="T1219">
        <f t="shared" si="226"/>
        <v>0</v>
      </c>
      <c r="U1219">
        <f t="shared" si="227"/>
        <v>0</v>
      </c>
    </row>
    <row r="1220" spans="1:21" x14ac:dyDescent="0.2">
      <c r="A1220" s="198">
        <v>1213</v>
      </c>
      <c r="B1220" s="65">
        <v>76</v>
      </c>
      <c r="C1220">
        <v>13</v>
      </c>
      <c r="D1220" s="197">
        <v>31208</v>
      </c>
      <c r="E1220" s="2" t="s">
        <v>38</v>
      </c>
      <c r="F1220" s="78" t="s">
        <v>0</v>
      </c>
      <c r="G1220" s="2" t="s">
        <v>45</v>
      </c>
      <c r="H1220" s="88"/>
      <c r="I1220" s="2" t="s">
        <v>48</v>
      </c>
      <c r="K1220" s="2" t="s">
        <v>82</v>
      </c>
      <c r="L1220" t="s">
        <v>0</v>
      </c>
      <c r="M1220" s="2" t="s">
        <v>105</v>
      </c>
      <c r="O1220">
        <v>7</v>
      </c>
      <c r="P1220" s="1" t="s">
        <v>1</v>
      </c>
      <c r="Q1220">
        <v>4</v>
      </c>
      <c r="S1220">
        <f t="shared" si="225"/>
        <v>1</v>
      </c>
      <c r="T1220">
        <f t="shared" si="226"/>
        <v>0</v>
      </c>
      <c r="U1220">
        <f t="shared" si="227"/>
        <v>0</v>
      </c>
    </row>
    <row r="1221" spans="1:21" x14ac:dyDescent="0.2">
      <c r="A1221" s="198">
        <v>1214</v>
      </c>
      <c r="B1221" s="65">
        <v>76</v>
      </c>
      <c r="C1221">
        <v>14</v>
      </c>
      <c r="D1221" s="197">
        <v>31208</v>
      </c>
      <c r="E1221" s="2" t="s">
        <v>38</v>
      </c>
      <c r="F1221" s="78" t="s">
        <v>0</v>
      </c>
      <c r="G1221" s="2" t="s">
        <v>45</v>
      </c>
      <c r="H1221" s="88"/>
      <c r="I1221" s="2" t="s">
        <v>48</v>
      </c>
      <c r="K1221" s="2" t="s">
        <v>85</v>
      </c>
      <c r="L1221" t="s">
        <v>0</v>
      </c>
      <c r="M1221" s="2" t="s">
        <v>102</v>
      </c>
      <c r="O1221">
        <v>6</v>
      </c>
      <c r="P1221" s="1" t="s">
        <v>1</v>
      </c>
      <c r="Q1221">
        <v>5</v>
      </c>
      <c r="S1221">
        <f t="shared" si="225"/>
        <v>1</v>
      </c>
      <c r="T1221">
        <f t="shared" si="226"/>
        <v>0</v>
      </c>
      <c r="U1221">
        <f t="shared" si="227"/>
        <v>0</v>
      </c>
    </row>
    <row r="1222" spans="1:21" x14ac:dyDescent="0.2">
      <c r="A1222" s="198">
        <v>1215</v>
      </c>
      <c r="B1222" s="65">
        <v>76</v>
      </c>
      <c r="C1222">
        <v>15</v>
      </c>
      <c r="D1222" s="197">
        <v>31208</v>
      </c>
      <c r="E1222" s="2" t="s">
        <v>38</v>
      </c>
      <c r="F1222" s="78" t="s">
        <v>0</v>
      </c>
      <c r="G1222" s="2" t="s">
        <v>45</v>
      </c>
      <c r="H1222" s="88">
        <v>0</v>
      </c>
      <c r="I1222" s="2" t="s">
        <v>48</v>
      </c>
      <c r="K1222" s="2" t="s">
        <v>84</v>
      </c>
      <c r="L1222" t="s">
        <v>0</v>
      </c>
      <c r="M1222" s="2" t="s">
        <v>127</v>
      </c>
      <c r="O1222">
        <v>1</v>
      </c>
      <c r="P1222" s="1" t="s">
        <v>1</v>
      </c>
      <c r="Q1222">
        <v>4</v>
      </c>
      <c r="S1222">
        <f t="shared" si="225"/>
        <v>0</v>
      </c>
      <c r="T1222">
        <f t="shared" si="226"/>
        <v>0</v>
      </c>
      <c r="U1222">
        <f t="shared" si="227"/>
        <v>1</v>
      </c>
    </row>
    <row r="1223" spans="1:21" x14ac:dyDescent="0.2">
      <c r="A1223" s="198">
        <v>1216</v>
      </c>
      <c r="B1223" s="65">
        <v>76</v>
      </c>
      <c r="C1223">
        <v>16</v>
      </c>
      <c r="D1223" s="197">
        <v>31208</v>
      </c>
      <c r="E1223" s="2" t="s">
        <v>38</v>
      </c>
      <c r="F1223" s="78" t="s">
        <v>0</v>
      </c>
      <c r="G1223" s="2" t="s">
        <v>45</v>
      </c>
      <c r="H1223" s="88"/>
      <c r="I1223" s="2" t="s">
        <v>48</v>
      </c>
      <c r="K1223" s="2" t="s">
        <v>83</v>
      </c>
      <c r="L1223" t="s">
        <v>0</v>
      </c>
      <c r="M1223" s="2" t="s">
        <v>104</v>
      </c>
      <c r="O1223">
        <v>5</v>
      </c>
      <c r="P1223" s="1" t="s">
        <v>1</v>
      </c>
      <c r="Q1223">
        <v>3</v>
      </c>
      <c r="S1223">
        <f t="shared" si="225"/>
        <v>1</v>
      </c>
      <c r="T1223">
        <f t="shared" si="226"/>
        <v>0</v>
      </c>
      <c r="U1223">
        <f t="shared" si="227"/>
        <v>0</v>
      </c>
    </row>
    <row r="1224" spans="1:21" x14ac:dyDescent="0.2">
      <c r="A1224" s="198">
        <v>1217</v>
      </c>
      <c r="B1224" s="65">
        <v>77</v>
      </c>
      <c r="C1224">
        <v>1</v>
      </c>
      <c r="D1224" s="197">
        <v>31208</v>
      </c>
      <c r="E1224" s="2" t="s">
        <v>35</v>
      </c>
      <c r="F1224" s="78" t="s">
        <v>0</v>
      </c>
      <c r="G1224" s="2" t="s">
        <v>45</v>
      </c>
      <c r="H1224" s="88">
        <v>0</v>
      </c>
      <c r="I1224" s="2" t="s">
        <v>48</v>
      </c>
      <c r="K1224" s="2" t="s">
        <v>66</v>
      </c>
      <c r="L1224" t="s">
        <v>0</v>
      </c>
      <c r="M1224" s="2" t="s">
        <v>104</v>
      </c>
      <c r="O1224">
        <v>2</v>
      </c>
      <c r="P1224" s="1" t="s">
        <v>1</v>
      </c>
      <c r="Q1224">
        <v>7</v>
      </c>
      <c r="S1224">
        <f t="shared" si="225"/>
        <v>0</v>
      </c>
      <c r="T1224">
        <f t="shared" si="226"/>
        <v>0</v>
      </c>
      <c r="U1224">
        <f t="shared" si="227"/>
        <v>1</v>
      </c>
    </row>
    <row r="1225" spans="1:21" x14ac:dyDescent="0.2">
      <c r="A1225" s="198">
        <v>1218</v>
      </c>
      <c r="B1225" s="65">
        <v>77</v>
      </c>
      <c r="C1225">
        <v>2</v>
      </c>
      <c r="D1225" s="197">
        <v>31208</v>
      </c>
      <c r="E1225" s="2" t="s">
        <v>35</v>
      </c>
      <c r="F1225" s="78" t="s">
        <v>0</v>
      </c>
      <c r="G1225" s="2" t="s">
        <v>45</v>
      </c>
      <c r="H1225" s="88"/>
      <c r="I1225" s="2" t="s">
        <v>48</v>
      </c>
      <c r="K1225" s="2" t="s">
        <v>146</v>
      </c>
      <c r="L1225" t="s">
        <v>0</v>
      </c>
      <c r="M1225" s="2" t="s">
        <v>127</v>
      </c>
      <c r="O1225">
        <v>4</v>
      </c>
      <c r="P1225" s="1" t="s">
        <v>1</v>
      </c>
      <c r="Q1225">
        <v>1</v>
      </c>
      <c r="S1225">
        <f t="shared" ref="S1225:S1240" si="228">IF(O1225&gt;Q1225,1,0)</f>
        <v>1</v>
      </c>
      <c r="T1225">
        <f t="shared" ref="T1225:T1240" si="229">IF(ISNUMBER(Q1225),IF(O1225=Q1225,1,0),0)</f>
        <v>0</v>
      </c>
      <c r="U1225">
        <f t="shared" ref="U1225:U1240" si="230">IF(O1225&lt;Q1225,1,0)</f>
        <v>0</v>
      </c>
    </row>
    <row r="1226" spans="1:21" x14ac:dyDescent="0.2">
      <c r="A1226" s="198">
        <v>1219</v>
      </c>
      <c r="B1226" s="65">
        <v>77</v>
      </c>
      <c r="C1226">
        <v>3</v>
      </c>
      <c r="D1226" s="197">
        <v>31208</v>
      </c>
      <c r="E1226" s="2" t="s">
        <v>35</v>
      </c>
      <c r="F1226" s="78" t="s">
        <v>0</v>
      </c>
      <c r="G1226" s="2" t="s">
        <v>45</v>
      </c>
      <c r="H1226" s="88">
        <v>0</v>
      </c>
      <c r="I1226" s="2" t="s">
        <v>48</v>
      </c>
      <c r="K1226" s="2" t="s">
        <v>69</v>
      </c>
      <c r="L1226" t="s">
        <v>0</v>
      </c>
      <c r="M1226" s="2" t="s">
        <v>102</v>
      </c>
      <c r="O1226">
        <v>3</v>
      </c>
      <c r="P1226" s="1" t="s">
        <v>1</v>
      </c>
      <c r="Q1226">
        <v>5</v>
      </c>
      <c r="S1226">
        <f t="shared" si="228"/>
        <v>0</v>
      </c>
      <c r="T1226">
        <f t="shared" si="229"/>
        <v>0</v>
      </c>
      <c r="U1226">
        <f t="shared" si="230"/>
        <v>1</v>
      </c>
    </row>
    <row r="1227" spans="1:21" x14ac:dyDescent="0.2">
      <c r="A1227" s="198">
        <v>1220</v>
      </c>
      <c r="B1227" s="65">
        <v>77</v>
      </c>
      <c r="C1227">
        <v>4</v>
      </c>
      <c r="D1227" s="197">
        <v>31208</v>
      </c>
      <c r="E1227" s="2" t="s">
        <v>35</v>
      </c>
      <c r="F1227" s="78" t="s">
        <v>0</v>
      </c>
      <c r="G1227" s="2" t="s">
        <v>45</v>
      </c>
      <c r="H1227" s="88"/>
      <c r="I1227" s="2" t="s">
        <v>48</v>
      </c>
      <c r="K1227" s="2" t="s">
        <v>68</v>
      </c>
      <c r="L1227" t="s">
        <v>0</v>
      </c>
      <c r="M1227" s="2" t="s">
        <v>105</v>
      </c>
      <c r="O1227">
        <v>6</v>
      </c>
      <c r="P1227" s="1" t="s">
        <v>1</v>
      </c>
      <c r="Q1227">
        <v>3</v>
      </c>
      <c r="S1227">
        <f t="shared" si="228"/>
        <v>1</v>
      </c>
      <c r="T1227">
        <f t="shared" si="229"/>
        <v>0</v>
      </c>
      <c r="U1227">
        <f t="shared" si="230"/>
        <v>0</v>
      </c>
    </row>
    <row r="1228" spans="1:21" x14ac:dyDescent="0.2">
      <c r="A1228" s="198">
        <v>1221</v>
      </c>
      <c r="B1228" s="65">
        <v>77</v>
      </c>
      <c r="C1228">
        <v>5</v>
      </c>
      <c r="D1228" s="197">
        <v>31208</v>
      </c>
      <c r="E1228" s="2" t="s">
        <v>35</v>
      </c>
      <c r="F1228" s="78" t="s">
        <v>0</v>
      </c>
      <c r="G1228" s="2" t="s">
        <v>45</v>
      </c>
      <c r="H1228" s="88"/>
      <c r="I1228" s="2" t="s">
        <v>48</v>
      </c>
      <c r="K1228" s="2" t="s">
        <v>146</v>
      </c>
      <c r="L1228" t="s">
        <v>0</v>
      </c>
      <c r="M1228" s="2" t="s">
        <v>104</v>
      </c>
      <c r="O1228">
        <v>6</v>
      </c>
      <c r="P1228" s="1" t="s">
        <v>1</v>
      </c>
      <c r="Q1228">
        <v>2</v>
      </c>
      <c r="S1228">
        <f t="shared" si="228"/>
        <v>1</v>
      </c>
      <c r="T1228">
        <f t="shared" si="229"/>
        <v>0</v>
      </c>
      <c r="U1228">
        <f t="shared" si="230"/>
        <v>0</v>
      </c>
    </row>
    <row r="1229" spans="1:21" x14ac:dyDescent="0.2">
      <c r="A1229" s="198">
        <v>1222</v>
      </c>
      <c r="B1229" s="65">
        <v>77</v>
      </c>
      <c r="C1229">
        <v>6</v>
      </c>
      <c r="D1229" s="197">
        <v>31208</v>
      </c>
      <c r="E1229" s="2" t="s">
        <v>35</v>
      </c>
      <c r="F1229" s="78" t="s">
        <v>0</v>
      </c>
      <c r="G1229" s="2" t="s">
        <v>45</v>
      </c>
      <c r="H1229" s="88">
        <v>0</v>
      </c>
      <c r="I1229" s="2" t="s">
        <v>48</v>
      </c>
      <c r="K1229" s="2" t="s">
        <v>69</v>
      </c>
      <c r="L1229" t="s">
        <v>0</v>
      </c>
      <c r="M1229" s="2" t="s">
        <v>127</v>
      </c>
      <c r="O1229">
        <v>2</v>
      </c>
      <c r="P1229" s="1" t="s">
        <v>1</v>
      </c>
      <c r="Q1229">
        <v>3</v>
      </c>
      <c r="S1229">
        <f t="shared" si="228"/>
        <v>0</v>
      </c>
      <c r="T1229">
        <f t="shared" si="229"/>
        <v>0</v>
      </c>
      <c r="U1229">
        <f t="shared" si="230"/>
        <v>1</v>
      </c>
    </row>
    <row r="1230" spans="1:21" x14ac:dyDescent="0.2">
      <c r="A1230" s="198">
        <v>1223</v>
      </c>
      <c r="B1230" s="65">
        <v>77</v>
      </c>
      <c r="C1230">
        <v>7</v>
      </c>
      <c r="D1230" s="197">
        <v>31208</v>
      </c>
      <c r="E1230" s="2" t="s">
        <v>35</v>
      </c>
      <c r="F1230" s="78" t="s">
        <v>0</v>
      </c>
      <c r="G1230" s="2" t="s">
        <v>45</v>
      </c>
      <c r="H1230" s="88">
        <v>0</v>
      </c>
      <c r="I1230" s="2" t="s">
        <v>48</v>
      </c>
      <c r="K1230" s="2" t="s">
        <v>68</v>
      </c>
      <c r="L1230" t="s">
        <v>0</v>
      </c>
      <c r="M1230" s="2" t="s">
        <v>102</v>
      </c>
      <c r="O1230">
        <v>3</v>
      </c>
      <c r="P1230" s="1" t="s">
        <v>1</v>
      </c>
      <c r="Q1230">
        <v>5</v>
      </c>
      <c r="S1230">
        <f t="shared" si="228"/>
        <v>0</v>
      </c>
      <c r="T1230">
        <f t="shared" si="229"/>
        <v>0</v>
      </c>
      <c r="U1230">
        <f t="shared" si="230"/>
        <v>1</v>
      </c>
    </row>
    <row r="1231" spans="1:21" x14ac:dyDescent="0.2">
      <c r="A1231" s="198">
        <v>1224</v>
      </c>
      <c r="B1231" s="65">
        <v>77</v>
      </c>
      <c r="C1231">
        <v>8</v>
      </c>
      <c r="D1231" s="197">
        <v>31208</v>
      </c>
      <c r="E1231" s="2" t="s">
        <v>35</v>
      </c>
      <c r="F1231" s="78" t="s">
        <v>0</v>
      </c>
      <c r="G1231" s="2" t="s">
        <v>45</v>
      </c>
      <c r="H1231" s="88">
        <v>0</v>
      </c>
      <c r="I1231" s="2" t="s">
        <v>48</v>
      </c>
      <c r="K1231" s="2" t="s">
        <v>66</v>
      </c>
      <c r="L1231" t="s">
        <v>0</v>
      </c>
      <c r="M1231" s="2" t="s">
        <v>105</v>
      </c>
      <c r="O1231">
        <v>5</v>
      </c>
      <c r="P1231" s="1" t="s">
        <v>1</v>
      </c>
      <c r="Q1231">
        <v>8</v>
      </c>
      <c r="S1231">
        <f t="shared" si="228"/>
        <v>0</v>
      </c>
      <c r="T1231">
        <f t="shared" si="229"/>
        <v>0</v>
      </c>
      <c r="U1231">
        <f t="shared" si="230"/>
        <v>1</v>
      </c>
    </row>
    <row r="1232" spans="1:21" x14ac:dyDescent="0.2">
      <c r="A1232" s="198">
        <v>1225</v>
      </c>
      <c r="B1232" s="65">
        <v>77</v>
      </c>
      <c r="C1232">
        <v>9</v>
      </c>
      <c r="D1232" s="197">
        <v>31208</v>
      </c>
      <c r="E1232" s="2" t="s">
        <v>35</v>
      </c>
      <c r="F1232" s="78" t="s">
        <v>0</v>
      </c>
      <c r="G1232" s="2" t="s">
        <v>45</v>
      </c>
      <c r="H1232" s="88"/>
      <c r="I1232" s="2" t="s">
        <v>48</v>
      </c>
      <c r="K1232" s="2" t="s">
        <v>68</v>
      </c>
      <c r="L1232" t="s">
        <v>0</v>
      </c>
      <c r="M1232" s="2" t="s">
        <v>127</v>
      </c>
      <c r="O1232">
        <v>4</v>
      </c>
      <c r="P1232" s="1" t="s">
        <v>1</v>
      </c>
      <c r="Q1232">
        <v>4</v>
      </c>
      <c r="S1232">
        <f t="shared" si="228"/>
        <v>0</v>
      </c>
      <c r="T1232">
        <f t="shared" si="229"/>
        <v>1</v>
      </c>
      <c r="U1232">
        <f t="shared" si="230"/>
        <v>0</v>
      </c>
    </row>
    <row r="1233" spans="1:21" x14ac:dyDescent="0.2">
      <c r="A1233" s="198">
        <v>1226</v>
      </c>
      <c r="B1233" s="65">
        <v>77</v>
      </c>
      <c r="C1233">
        <v>10</v>
      </c>
      <c r="D1233" s="197">
        <v>31208</v>
      </c>
      <c r="E1233" s="2" t="s">
        <v>35</v>
      </c>
      <c r="F1233" s="78" t="s">
        <v>0</v>
      </c>
      <c r="G1233" s="2" t="s">
        <v>45</v>
      </c>
      <c r="H1233" s="88"/>
      <c r="I1233" s="2" t="s">
        <v>48</v>
      </c>
      <c r="K1233" s="2" t="s">
        <v>69</v>
      </c>
      <c r="L1233" t="s">
        <v>0</v>
      </c>
      <c r="M1233" s="2" t="s">
        <v>104</v>
      </c>
      <c r="O1233">
        <v>4</v>
      </c>
      <c r="P1233" s="1" t="s">
        <v>1</v>
      </c>
      <c r="Q1233">
        <v>4</v>
      </c>
      <c r="S1233">
        <f t="shared" si="228"/>
        <v>0</v>
      </c>
      <c r="T1233">
        <f t="shared" si="229"/>
        <v>1</v>
      </c>
      <c r="U1233">
        <f t="shared" si="230"/>
        <v>0</v>
      </c>
    </row>
    <row r="1234" spans="1:21" x14ac:dyDescent="0.2">
      <c r="A1234" s="198">
        <v>1227</v>
      </c>
      <c r="B1234" s="65">
        <v>77</v>
      </c>
      <c r="C1234">
        <v>11</v>
      </c>
      <c r="D1234" s="197">
        <v>31208</v>
      </c>
      <c r="E1234" s="2" t="s">
        <v>35</v>
      </c>
      <c r="F1234" s="78" t="s">
        <v>0</v>
      </c>
      <c r="G1234" s="2" t="s">
        <v>45</v>
      </c>
      <c r="H1234" s="88"/>
      <c r="I1234" s="2" t="s">
        <v>48</v>
      </c>
      <c r="K1234" s="2" t="s">
        <v>146</v>
      </c>
      <c r="L1234" t="s">
        <v>0</v>
      </c>
      <c r="M1234" s="2" t="s">
        <v>105</v>
      </c>
      <c r="O1234">
        <v>6</v>
      </c>
      <c r="P1234" s="1" t="s">
        <v>1</v>
      </c>
      <c r="Q1234">
        <v>5</v>
      </c>
      <c r="S1234">
        <f t="shared" si="228"/>
        <v>1</v>
      </c>
      <c r="T1234">
        <f t="shared" si="229"/>
        <v>0</v>
      </c>
      <c r="U1234">
        <f t="shared" si="230"/>
        <v>0</v>
      </c>
    </row>
    <row r="1235" spans="1:21" x14ac:dyDescent="0.2">
      <c r="A1235" s="198">
        <v>1228</v>
      </c>
      <c r="B1235" s="65">
        <v>77</v>
      </c>
      <c r="C1235">
        <v>12</v>
      </c>
      <c r="D1235" s="197">
        <v>31208</v>
      </c>
      <c r="E1235" s="2" t="s">
        <v>35</v>
      </c>
      <c r="F1235" s="78" t="s">
        <v>0</v>
      </c>
      <c r="G1235" s="2" t="s">
        <v>45</v>
      </c>
      <c r="H1235" s="88">
        <v>0</v>
      </c>
      <c r="I1235" s="2" t="s">
        <v>48</v>
      </c>
      <c r="K1235" s="2" t="s">
        <v>66</v>
      </c>
      <c r="L1235" t="s">
        <v>0</v>
      </c>
      <c r="M1235" s="2" t="s">
        <v>102</v>
      </c>
      <c r="O1235">
        <v>1</v>
      </c>
      <c r="P1235" s="1" t="s">
        <v>1</v>
      </c>
      <c r="Q1235">
        <v>7</v>
      </c>
      <c r="S1235">
        <f t="shared" si="228"/>
        <v>0</v>
      </c>
      <c r="T1235">
        <f t="shared" si="229"/>
        <v>0</v>
      </c>
      <c r="U1235">
        <f t="shared" si="230"/>
        <v>1</v>
      </c>
    </row>
    <row r="1236" spans="1:21" x14ac:dyDescent="0.2">
      <c r="A1236" s="198">
        <v>1229</v>
      </c>
      <c r="B1236" s="65">
        <v>77</v>
      </c>
      <c r="C1236">
        <v>13</v>
      </c>
      <c r="D1236" s="197">
        <v>31208</v>
      </c>
      <c r="E1236" s="2" t="s">
        <v>35</v>
      </c>
      <c r="F1236" s="78" t="s">
        <v>0</v>
      </c>
      <c r="G1236" s="2" t="s">
        <v>45</v>
      </c>
      <c r="H1236" s="88">
        <v>0</v>
      </c>
      <c r="I1236" s="2" t="s">
        <v>48</v>
      </c>
      <c r="K1236" s="2" t="s">
        <v>66</v>
      </c>
      <c r="L1236" t="s">
        <v>0</v>
      </c>
      <c r="M1236" s="2" t="s">
        <v>127</v>
      </c>
      <c r="O1236">
        <v>4</v>
      </c>
      <c r="P1236" s="1" t="s">
        <v>1</v>
      </c>
      <c r="Q1236">
        <v>7</v>
      </c>
      <c r="S1236">
        <f t="shared" si="228"/>
        <v>0</v>
      </c>
      <c r="T1236">
        <f t="shared" si="229"/>
        <v>0</v>
      </c>
      <c r="U1236">
        <f t="shared" si="230"/>
        <v>1</v>
      </c>
    </row>
    <row r="1237" spans="1:21" x14ac:dyDescent="0.2">
      <c r="A1237" s="198">
        <v>1230</v>
      </c>
      <c r="B1237" s="65">
        <v>77</v>
      </c>
      <c r="C1237">
        <v>14</v>
      </c>
      <c r="D1237" s="197">
        <v>31208</v>
      </c>
      <c r="E1237" s="2" t="s">
        <v>35</v>
      </c>
      <c r="F1237" s="78" t="s">
        <v>0</v>
      </c>
      <c r="G1237" s="2" t="s">
        <v>45</v>
      </c>
      <c r="H1237" s="88"/>
      <c r="I1237" s="2" t="s">
        <v>48</v>
      </c>
      <c r="K1237" s="2" t="s">
        <v>68</v>
      </c>
      <c r="L1237" t="s">
        <v>0</v>
      </c>
      <c r="M1237" s="2" t="s">
        <v>104</v>
      </c>
      <c r="O1237">
        <v>5</v>
      </c>
      <c r="P1237" s="1" t="s">
        <v>1</v>
      </c>
      <c r="Q1237">
        <v>4</v>
      </c>
      <c r="S1237">
        <f t="shared" si="228"/>
        <v>1</v>
      </c>
      <c r="T1237">
        <f t="shared" si="229"/>
        <v>0</v>
      </c>
      <c r="U1237">
        <f t="shared" si="230"/>
        <v>0</v>
      </c>
    </row>
    <row r="1238" spans="1:21" x14ac:dyDescent="0.2">
      <c r="A1238" s="198">
        <v>1231</v>
      </c>
      <c r="B1238" s="65">
        <v>77</v>
      </c>
      <c r="C1238">
        <v>15</v>
      </c>
      <c r="D1238" s="197">
        <v>31208</v>
      </c>
      <c r="E1238" s="2" t="s">
        <v>35</v>
      </c>
      <c r="F1238" s="78" t="s">
        <v>0</v>
      </c>
      <c r="G1238" s="2" t="s">
        <v>45</v>
      </c>
      <c r="H1238" s="88">
        <v>0</v>
      </c>
      <c r="I1238" s="2" t="s">
        <v>48</v>
      </c>
      <c r="K1238" s="2" t="s">
        <v>69</v>
      </c>
      <c r="L1238" t="s">
        <v>0</v>
      </c>
      <c r="M1238" s="2" t="s">
        <v>105</v>
      </c>
      <c r="O1238">
        <v>7</v>
      </c>
      <c r="P1238" s="1" t="s">
        <v>1</v>
      </c>
      <c r="Q1238">
        <v>8</v>
      </c>
      <c r="S1238">
        <f t="shared" si="228"/>
        <v>0</v>
      </c>
      <c r="T1238">
        <f t="shared" si="229"/>
        <v>0</v>
      </c>
      <c r="U1238">
        <f t="shared" si="230"/>
        <v>1</v>
      </c>
    </row>
    <row r="1239" spans="1:21" x14ac:dyDescent="0.2">
      <c r="A1239" s="198">
        <v>1232</v>
      </c>
      <c r="B1239" s="65">
        <v>77</v>
      </c>
      <c r="C1239">
        <v>16</v>
      </c>
      <c r="D1239" s="197">
        <v>31208</v>
      </c>
      <c r="E1239" s="2" t="s">
        <v>35</v>
      </c>
      <c r="F1239" s="78" t="s">
        <v>0</v>
      </c>
      <c r="G1239" s="2" t="s">
        <v>45</v>
      </c>
      <c r="H1239" s="88"/>
      <c r="I1239" s="2" t="s">
        <v>48</v>
      </c>
      <c r="K1239" s="2" t="s">
        <v>146</v>
      </c>
      <c r="L1239" t="s">
        <v>0</v>
      </c>
      <c r="M1239" s="2" t="s">
        <v>102</v>
      </c>
      <c r="O1239">
        <v>3</v>
      </c>
      <c r="P1239" s="1" t="s">
        <v>1</v>
      </c>
      <c r="Q1239">
        <v>2</v>
      </c>
      <c r="S1239">
        <f t="shared" si="228"/>
        <v>1</v>
      </c>
      <c r="T1239">
        <f t="shared" si="229"/>
        <v>0</v>
      </c>
      <c r="U1239">
        <f t="shared" si="230"/>
        <v>0</v>
      </c>
    </row>
    <row r="1240" spans="1:21" x14ac:dyDescent="0.2">
      <c r="A1240" s="198">
        <v>1233</v>
      </c>
      <c r="B1240" s="65">
        <v>78</v>
      </c>
      <c r="C1240">
        <v>1</v>
      </c>
      <c r="D1240" s="197">
        <v>31208</v>
      </c>
      <c r="E1240" s="2" t="s">
        <v>47</v>
      </c>
      <c r="F1240" s="78" t="s">
        <v>0</v>
      </c>
      <c r="G1240" s="2" t="s">
        <v>46</v>
      </c>
      <c r="H1240" s="88">
        <v>0</v>
      </c>
      <c r="I1240" s="2" t="s">
        <v>48</v>
      </c>
      <c r="K1240" s="2" t="s">
        <v>79</v>
      </c>
      <c r="L1240" t="s">
        <v>0</v>
      </c>
      <c r="M1240" s="2" t="s">
        <v>133</v>
      </c>
      <c r="O1240">
        <v>2</v>
      </c>
      <c r="P1240" s="1" t="s">
        <v>1</v>
      </c>
      <c r="Q1240">
        <v>4</v>
      </c>
      <c r="S1240">
        <f t="shared" si="228"/>
        <v>0</v>
      </c>
      <c r="T1240">
        <f t="shared" si="229"/>
        <v>0</v>
      </c>
      <c r="U1240">
        <f t="shared" si="230"/>
        <v>1</v>
      </c>
    </row>
    <row r="1241" spans="1:21" x14ac:dyDescent="0.2">
      <c r="A1241" s="198">
        <v>1234</v>
      </c>
      <c r="B1241" s="65">
        <v>78</v>
      </c>
      <c r="C1241">
        <v>2</v>
      </c>
      <c r="D1241" s="197">
        <v>31208</v>
      </c>
      <c r="E1241" s="2" t="s">
        <v>47</v>
      </c>
      <c r="F1241" s="78" t="s">
        <v>0</v>
      </c>
      <c r="G1241" s="2" t="s">
        <v>46</v>
      </c>
      <c r="H1241" s="88">
        <v>0</v>
      </c>
      <c r="I1241" s="2" t="s">
        <v>48</v>
      </c>
      <c r="K1241" s="2" t="s">
        <v>81</v>
      </c>
      <c r="L1241" t="s">
        <v>0</v>
      </c>
      <c r="M1241" s="2" t="s">
        <v>108</v>
      </c>
      <c r="O1241">
        <v>2</v>
      </c>
      <c r="P1241" s="1" t="s">
        <v>1</v>
      </c>
      <c r="Q1241">
        <v>4</v>
      </c>
      <c r="S1241">
        <f t="shared" ref="S1241:S1256" si="231">IF(O1241&gt;Q1241,1,0)</f>
        <v>0</v>
      </c>
      <c r="T1241">
        <f t="shared" ref="T1241:T1256" si="232">IF(ISNUMBER(Q1241),IF(O1241=Q1241,1,0),0)</f>
        <v>0</v>
      </c>
      <c r="U1241">
        <f t="shared" ref="U1241:U1256" si="233">IF(O1241&lt;Q1241,1,0)</f>
        <v>1</v>
      </c>
    </row>
    <row r="1242" spans="1:21" x14ac:dyDescent="0.2">
      <c r="A1242" s="198">
        <v>1235</v>
      </c>
      <c r="B1242" s="65">
        <v>78</v>
      </c>
      <c r="C1242">
        <v>3</v>
      </c>
      <c r="D1242" s="197">
        <v>31208</v>
      </c>
      <c r="E1242" s="2" t="s">
        <v>47</v>
      </c>
      <c r="F1242" s="78" t="s">
        <v>0</v>
      </c>
      <c r="G1242" s="2" t="s">
        <v>46</v>
      </c>
      <c r="H1242" s="88">
        <v>0</v>
      </c>
      <c r="I1242" s="2" t="s">
        <v>48</v>
      </c>
      <c r="K1242" s="2" t="s">
        <v>123</v>
      </c>
      <c r="L1242" t="s">
        <v>0</v>
      </c>
      <c r="M1242" s="2" t="s">
        <v>128</v>
      </c>
      <c r="O1242">
        <v>3</v>
      </c>
      <c r="P1242" s="1" t="s">
        <v>1</v>
      </c>
      <c r="Q1242">
        <v>5</v>
      </c>
      <c r="S1242">
        <f t="shared" si="231"/>
        <v>0</v>
      </c>
      <c r="T1242">
        <f t="shared" si="232"/>
        <v>0</v>
      </c>
      <c r="U1242">
        <f t="shared" si="233"/>
        <v>1</v>
      </c>
    </row>
    <row r="1243" spans="1:21" x14ac:dyDescent="0.2">
      <c r="A1243" s="198">
        <v>1236</v>
      </c>
      <c r="B1243" s="65">
        <v>78</v>
      </c>
      <c r="C1243">
        <v>4</v>
      </c>
      <c r="D1243" s="197">
        <v>31208</v>
      </c>
      <c r="E1243" s="2" t="s">
        <v>47</v>
      </c>
      <c r="F1243" s="78" t="s">
        <v>0</v>
      </c>
      <c r="G1243" s="2" t="s">
        <v>46</v>
      </c>
      <c r="H1243" s="88">
        <v>0</v>
      </c>
      <c r="I1243" s="2" t="s">
        <v>48</v>
      </c>
      <c r="K1243" s="2" t="s">
        <v>80</v>
      </c>
      <c r="L1243" t="s">
        <v>0</v>
      </c>
      <c r="M1243" s="2" t="s">
        <v>110</v>
      </c>
      <c r="O1243">
        <v>0</v>
      </c>
      <c r="P1243" s="1" t="s">
        <v>1</v>
      </c>
      <c r="Q1243">
        <v>5</v>
      </c>
      <c r="S1243">
        <f t="shared" si="231"/>
        <v>0</v>
      </c>
      <c r="T1243">
        <f t="shared" si="232"/>
        <v>0</v>
      </c>
      <c r="U1243">
        <f t="shared" si="233"/>
        <v>1</v>
      </c>
    </row>
    <row r="1244" spans="1:21" x14ac:dyDescent="0.2">
      <c r="A1244" s="198">
        <v>1237</v>
      </c>
      <c r="B1244" s="65">
        <v>78</v>
      </c>
      <c r="C1244">
        <v>5</v>
      </c>
      <c r="D1244" s="197">
        <v>31208</v>
      </c>
      <c r="E1244" s="2" t="s">
        <v>47</v>
      </c>
      <c r="F1244" s="78" t="s">
        <v>0</v>
      </c>
      <c r="G1244" s="2" t="s">
        <v>46</v>
      </c>
      <c r="H1244" s="88"/>
      <c r="I1244" s="2" t="s">
        <v>48</v>
      </c>
      <c r="K1244" s="2" t="s">
        <v>81</v>
      </c>
      <c r="L1244" t="s">
        <v>0</v>
      </c>
      <c r="M1244" s="2" t="s">
        <v>133</v>
      </c>
      <c r="O1244">
        <v>6</v>
      </c>
      <c r="P1244" s="1" t="s">
        <v>1</v>
      </c>
      <c r="Q1244">
        <v>3</v>
      </c>
      <c r="S1244">
        <f t="shared" si="231"/>
        <v>1</v>
      </c>
      <c r="T1244">
        <f t="shared" si="232"/>
        <v>0</v>
      </c>
      <c r="U1244">
        <f t="shared" si="233"/>
        <v>0</v>
      </c>
    </row>
    <row r="1245" spans="1:21" x14ac:dyDescent="0.2">
      <c r="A1245" s="198">
        <v>1238</v>
      </c>
      <c r="B1245" s="65">
        <v>78</v>
      </c>
      <c r="C1245">
        <v>6</v>
      </c>
      <c r="D1245" s="197">
        <v>31208</v>
      </c>
      <c r="E1245" s="2" t="s">
        <v>47</v>
      </c>
      <c r="F1245" s="78" t="s">
        <v>0</v>
      </c>
      <c r="G1245" s="2" t="s">
        <v>46</v>
      </c>
      <c r="H1245" s="88">
        <v>0</v>
      </c>
      <c r="I1245" s="2" t="s">
        <v>48</v>
      </c>
      <c r="K1245" s="2" t="s">
        <v>123</v>
      </c>
      <c r="L1245" t="s">
        <v>0</v>
      </c>
      <c r="M1245" s="2" t="s">
        <v>108</v>
      </c>
      <c r="O1245">
        <v>1</v>
      </c>
      <c r="P1245" s="1" t="s">
        <v>1</v>
      </c>
      <c r="Q1245">
        <v>8</v>
      </c>
      <c r="S1245">
        <f t="shared" si="231"/>
        <v>0</v>
      </c>
      <c r="T1245">
        <f t="shared" si="232"/>
        <v>0</v>
      </c>
      <c r="U1245">
        <f t="shared" si="233"/>
        <v>1</v>
      </c>
    </row>
    <row r="1246" spans="1:21" x14ac:dyDescent="0.2">
      <c r="A1246" s="198">
        <v>1239</v>
      </c>
      <c r="B1246" s="65">
        <v>78</v>
      </c>
      <c r="C1246">
        <v>7</v>
      </c>
      <c r="D1246" s="197">
        <v>31208</v>
      </c>
      <c r="E1246" s="2" t="s">
        <v>47</v>
      </c>
      <c r="F1246" s="78" t="s">
        <v>0</v>
      </c>
      <c r="G1246" s="2" t="s">
        <v>46</v>
      </c>
      <c r="H1246" s="88">
        <v>0</v>
      </c>
      <c r="I1246" s="2" t="s">
        <v>48</v>
      </c>
      <c r="K1246" s="2" t="s">
        <v>80</v>
      </c>
      <c r="L1246" t="s">
        <v>0</v>
      </c>
      <c r="M1246" s="2" t="s">
        <v>128</v>
      </c>
      <c r="O1246">
        <v>0</v>
      </c>
      <c r="P1246" s="1" t="s">
        <v>1</v>
      </c>
      <c r="Q1246">
        <v>5</v>
      </c>
      <c r="S1246">
        <f t="shared" si="231"/>
        <v>0</v>
      </c>
      <c r="T1246">
        <f t="shared" si="232"/>
        <v>0</v>
      </c>
      <c r="U1246">
        <f t="shared" si="233"/>
        <v>1</v>
      </c>
    </row>
    <row r="1247" spans="1:21" x14ac:dyDescent="0.2">
      <c r="A1247" s="198">
        <v>1240</v>
      </c>
      <c r="B1247" s="65">
        <v>78</v>
      </c>
      <c r="C1247">
        <v>8</v>
      </c>
      <c r="D1247" s="197">
        <v>31208</v>
      </c>
      <c r="E1247" s="2" t="s">
        <v>47</v>
      </c>
      <c r="F1247" s="78" t="s">
        <v>0</v>
      </c>
      <c r="G1247" s="2" t="s">
        <v>46</v>
      </c>
      <c r="H1247" s="88">
        <v>0</v>
      </c>
      <c r="I1247" s="2" t="s">
        <v>48</v>
      </c>
      <c r="K1247" s="2" t="s">
        <v>79</v>
      </c>
      <c r="L1247" t="s">
        <v>0</v>
      </c>
      <c r="M1247" s="2" t="s">
        <v>110</v>
      </c>
      <c r="O1247">
        <v>1</v>
      </c>
      <c r="P1247" s="1" t="s">
        <v>1</v>
      </c>
      <c r="Q1247">
        <v>8</v>
      </c>
      <c r="S1247">
        <f t="shared" si="231"/>
        <v>0</v>
      </c>
      <c r="T1247">
        <f t="shared" si="232"/>
        <v>0</v>
      </c>
      <c r="U1247">
        <f t="shared" si="233"/>
        <v>1</v>
      </c>
    </row>
    <row r="1248" spans="1:21" x14ac:dyDescent="0.2">
      <c r="A1248" s="198">
        <v>1241</v>
      </c>
      <c r="B1248" s="65">
        <v>78</v>
      </c>
      <c r="C1248">
        <v>9</v>
      </c>
      <c r="D1248" s="197">
        <v>31208</v>
      </c>
      <c r="E1248" s="2" t="s">
        <v>47</v>
      </c>
      <c r="F1248" s="78" t="s">
        <v>0</v>
      </c>
      <c r="G1248" s="2" t="s">
        <v>46</v>
      </c>
      <c r="H1248" s="88">
        <v>0</v>
      </c>
      <c r="I1248" s="2" t="s">
        <v>48</v>
      </c>
      <c r="K1248" s="2" t="s">
        <v>80</v>
      </c>
      <c r="L1248" t="s">
        <v>0</v>
      </c>
      <c r="M1248" s="2" t="s">
        <v>108</v>
      </c>
      <c r="O1248">
        <v>3</v>
      </c>
      <c r="P1248" s="1" t="s">
        <v>1</v>
      </c>
      <c r="Q1248">
        <v>7</v>
      </c>
      <c r="S1248">
        <f t="shared" si="231"/>
        <v>0</v>
      </c>
      <c r="T1248">
        <f t="shared" si="232"/>
        <v>0</v>
      </c>
      <c r="U1248">
        <f t="shared" si="233"/>
        <v>1</v>
      </c>
    </row>
    <row r="1249" spans="1:21" x14ac:dyDescent="0.2">
      <c r="A1249" s="198">
        <v>1242</v>
      </c>
      <c r="B1249" s="65">
        <v>78</v>
      </c>
      <c r="C1249">
        <v>10</v>
      </c>
      <c r="D1249" s="197">
        <v>31208</v>
      </c>
      <c r="E1249" s="2" t="s">
        <v>47</v>
      </c>
      <c r="F1249" s="78" t="s">
        <v>0</v>
      </c>
      <c r="G1249" s="2" t="s">
        <v>46</v>
      </c>
      <c r="H1249" s="88"/>
      <c r="I1249" s="2" t="s">
        <v>48</v>
      </c>
      <c r="K1249" s="2" t="s">
        <v>123</v>
      </c>
      <c r="L1249" t="s">
        <v>0</v>
      </c>
      <c r="M1249" s="2" t="s">
        <v>133</v>
      </c>
      <c r="O1249">
        <v>4</v>
      </c>
      <c r="P1249" s="1" t="s">
        <v>1</v>
      </c>
      <c r="Q1249">
        <v>4</v>
      </c>
      <c r="S1249">
        <f t="shared" si="231"/>
        <v>0</v>
      </c>
      <c r="T1249">
        <f t="shared" si="232"/>
        <v>1</v>
      </c>
      <c r="U1249">
        <f t="shared" si="233"/>
        <v>0</v>
      </c>
    </row>
    <row r="1250" spans="1:21" x14ac:dyDescent="0.2">
      <c r="A1250" s="198">
        <v>1243</v>
      </c>
      <c r="B1250" s="65">
        <v>78</v>
      </c>
      <c r="C1250">
        <v>11</v>
      </c>
      <c r="D1250" s="197">
        <v>31208</v>
      </c>
      <c r="E1250" s="2" t="s">
        <v>47</v>
      </c>
      <c r="F1250" s="78" t="s">
        <v>0</v>
      </c>
      <c r="G1250" s="2" t="s">
        <v>46</v>
      </c>
      <c r="H1250" s="88">
        <v>0</v>
      </c>
      <c r="I1250" s="2" t="s">
        <v>48</v>
      </c>
      <c r="K1250" s="2" t="s">
        <v>81</v>
      </c>
      <c r="L1250" t="s">
        <v>0</v>
      </c>
      <c r="M1250" s="2" t="s">
        <v>110</v>
      </c>
      <c r="O1250">
        <v>1</v>
      </c>
      <c r="P1250" s="1" t="s">
        <v>1</v>
      </c>
      <c r="Q1250">
        <v>4</v>
      </c>
      <c r="S1250">
        <f t="shared" si="231"/>
        <v>0</v>
      </c>
      <c r="T1250">
        <f t="shared" si="232"/>
        <v>0</v>
      </c>
      <c r="U1250">
        <f t="shared" si="233"/>
        <v>1</v>
      </c>
    </row>
    <row r="1251" spans="1:21" x14ac:dyDescent="0.2">
      <c r="A1251" s="198">
        <v>1244</v>
      </c>
      <c r="B1251" s="65">
        <v>78</v>
      </c>
      <c r="C1251">
        <v>12</v>
      </c>
      <c r="D1251" s="197">
        <v>31208</v>
      </c>
      <c r="E1251" s="2" t="s">
        <v>47</v>
      </c>
      <c r="F1251" s="78" t="s">
        <v>0</v>
      </c>
      <c r="G1251" s="2" t="s">
        <v>46</v>
      </c>
      <c r="H1251" s="88"/>
      <c r="I1251" s="2" t="s">
        <v>48</v>
      </c>
      <c r="K1251" s="2" t="s">
        <v>79</v>
      </c>
      <c r="L1251" t="s">
        <v>0</v>
      </c>
      <c r="M1251" s="2" t="s">
        <v>128</v>
      </c>
      <c r="O1251">
        <v>4</v>
      </c>
      <c r="P1251" s="1" t="s">
        <v>1</v>
      </c>
      <c r="Q1251">
        <v>3</v>
      </c>
      <c r="S1251">
        <f t="shared" si="231"/>
        <v>1</v>
      </c>
      <c r="T1251">
        <f t="shared" si="232"/>
        <v>0</v>
      </c>
      <c r="U1251">
        <f t="shared" si="233"/>
        <v>0</v>
      </c>
    </row>
    <row r="1252" spans="1:21" x14ac:dyDescent="0.2">
      <c r="A1252" s="198">
        <v>1245</v>
      </c>
      <c r="B1252" s="65">
        <v>78</v>
      </c>
      <c r="C1252">
        <v>13</v>
      </c>
      <c r="D1252" s="197">
        <v>31208</v>
      </c>
      <c r="E1252" s="2" t="s">
        <v>47</v>
      </c>
      <c r="F1252" s="78" t="s">
        <v>0</v>
      </c>
      <c r="G1252" s="2" t="s">
        <v>46</v>
      </c>
      <c r="H1252" s="88">
        <v>0</v>
      </c>
      <c r="I1252" s="2" t="s">
        <v>48</v>
      </c>
      <c r="K1252" s="2" t="s">
        <v>79</v>
      </c>
      <c r="L1252" t="s">
        <v>0</v>
      </c>
      <c r="M1252" s="2" t="s">
        <v>108</v>
      </c>
      <c r="O1252">
        <v>2</v>
      </c>
      <c r="P1252" s="1" t="s">
        <v>1</v>
      </c>
      <c r="Q1252">
        <v>6</v>
      </c>
      <c r="S1252">
        <f t="shared" si="231"/>
        <v>0</v>
      </c>
      <c r="T1252">
        <f t="shared" si="232"/>
        <v>0</v>
      </c>
      <c r="U1252">
        <f t="shared" si="233"/>
        <v>1</v>
      </c>
    </row>
    <row r="1253" spans="1:21" x14ac:dyDescent="0.2">
      <c r="A1253" s="198">
        <v>1246</v>
      </c>
      <c r="B1253" s="65">
        <v>78</v>
      </c>
      <c r="C1253">
        <v>14</v>
      </c>
      <c r="D1253" s="197">
        <v>31208</v>
      </c>
      <c r="E1253" s="2" t="s">
        <v>47</v>
      </c>
      <c r="F1253" s="78" t="s">
        <v>0</v>
      </c>
      <c r="G1253" s="2" t="s">
        <v>46</v>
      </c>
      <c r="H1253" s="88"/>
      <c r="I1253" s="2" t="s">
        <v>48</v>
      </c>
      <c r="K1253" s="2" t="s">
        <v>80</v>
      </c>
      <c r="L1253" t="s">
        <v>0</v>
      </c>
      <c r="M1253" s="2" t="s">
        <v>133</v>
      </c>
      <c r="O1253">
        <v>3</v>
      </c>
      <c r="P1253" s="1" t="s">
        <v>1</v>
      </c>
      <c r="Q1253">
        <v>2</v>
      </c>
      <c r="S1253">
        <f t="shared" si="231"/>
        <v>1</v>
      </c>
      <c r="T1253">
        <f t="shared" si="232"/>
        <v>0</v>
      </c>
      <c r="U1253">
        <f t="shared" si="233"/>
        <v>0</v>
      </c>
    </row>
    <row r="1254" spans="1:21" x14ac:dyDescent="0.2">
      <c r="A1254" s="198">
        <v>1247</v>
      </c>
      <c r="B1254" s="65">
        <v>78</v>
      </c>
      <c r="C1254">
        <v>15</v>
      </c>
      <c r="D1254" s="197">
        <v>31208</v>
      </c>
      <c r="E1254" s="2" t="s">
        <v>47</v>
      </c>
      <c r="F1254" s="78" t="s">
        <v>0</v>
      </c>
      <c r="G1254" s="2" t="s">
        <v>46</v>
      </c>
      <c r="H1254" s="88">
        <v>0</v>
      </c>
      <c r="I1254" s="2" t="s">
        <v>48</v>
      </c>
      <c r="K1254" s="2" t="s">
        <v>123</v>
      </c>
      <c r="L1254" t="s">
        <v>0</v>
      </c>
      <c r="M1254" s="2" t="s">
        <v>110</v>
      </c>
      <c r="O1254">
        <v>2</v>
      </c>
      <c r="P1254" s="1" t="s">
        <v>1</v>
      </c>
      <c r="Q1254">
        <v>5</v>
      </c>
      <c r="S1254">
        <f t="shared" si="231"/>
        <v>0</v>
      </c>
      <c r="T1254">
        <f t="shared" si="232"/>
        <v>0</v>
      </c>
      <c r="U1254">
        <f t="shared" si="233"/>
        <v>1</v>
      </c>
    </row>
    <row r="1255" spans="1:21" x14ac:dyDescent="0.2">
      <c r="A1255" s="198">
        <v>1248</v>
      </c>
      <c r="B1255" s="65">
        <v>78</v>
      </c>
      <c r="C1255">
        <v>16</v>
      </c>
      <c r="D1255" s="197">
        <v>31208</v>
      </c>
      <c r="E1255" s="2" t="s">
        <v>47</v>
      </c>
      <c r="F1255" s="78" t="s">
        <v>0</v>
      </c>
      <c r="G1255" s="2" t="s">
        <v>46</v>
      </c>
      <c r="H1255" s="88">
        <v>0</v>
      </c>
      <c r="I1255" s="2" t="s">
        <v>48</v>
      </c>
      <c r="K1255" s="2" t="s">
        <v>81</v>
      </c>
      <c r="L1255" t="s">
        <v>0</v>
      </c>
      <c r="M1255" s="2" t="s">
        <v>128</v>
      </c>
      <c r="O1255">
        <v>1</v>
      </c>
      <c r="P1255" s="1" t="s">
        <v>1</v>
      </c>
      <c r="Q1255">
        <v>2</v>
      </c>
      <c r="S1255">
        <f t="shared" si="231"/>
        <v>0</v>
      </c>
      <c r="T1255">
        <f t="shared" si="232"/>
        <v>0</v>
      </c>
      <c r="U1255">
        <f t="shared" si="233"/>
        <v>1</v>
      </c>
    </row>
    <row r="1256" spans="1:21" x14ac:dyDescent="0.2">
      <c r="A1256" s="198">
        <v>1249</v>
      </c>
      <c r="B1256" s="65">
        <v>79</v>
      </c>
      <c r="C1256">
        <v>1</v>
      </c>
      <c r="D1256" s="197">
        <v>31208</v>
      </c>
      <c r="E1256" s="2" t="s">
        <v>47</v>
      </c>
      <c r="F1256" s="78" t="s">
        <v>0</v>
      </c>
      <c r="G1256" s="2" t="s">
        <v>44</v>
      </c>
      <c r="H1256" s="88"/>
      <c r="I1256" s="2" t="s">
        <v>48</v>
      </c>
      <c r="K1256" s="2" t="s">
        <v>79</v>
      </c>
      <c r="L1256" t="s">
        <v>0</v>
      </c>
      <c r="M1256" s="2" t="s">
        <v>98</v>
      </c>
      <c r="O1256">
        <v>6</v>
      </c>
      <c r="P1256" s="1" t="s">
        <v>1</v>
      </c>
      <c r="Q1256">
        <v>6</v>
      </c>
      <c r="S1256">
        <f t="shared" si="231"/>
        <v>0</v>
      </c>
      <c r="T1256">
        <f t="shared" si="232"/>
        <v>1</v>
      </c>
      <c r="U1256">
        <f t="shared" si="233"/>
        <v>0</v>
      </c>
    </row>
    <row r="1257" spans="1:21" x14ac:dyDescent="0.2">
      <c r="A1257" s="198">
        <v>1250</v>
      </c>
      <c r="B1257" s="65">
        <v>79</v>
      </c>
      <c r="C1257">
        <v>2</v>
      </c>
      <c r="D1257" s="197">
        <v>31208</v>
      </c>
      <c r="E1257" s="2" t="s">
        <v>47</v>
      </c>
      <c r="F1257" s="78" t="s">
        <v>0</v>
      </c>
      <c r="G1257" s="2" t="s">
        <v>44</v>
      </c>
      <c r="H1257" s="88">
        <v>0</v>
      </c>
      <c r="I1257" s="2" t="s">
        <v>48</v>
      </c>
      <c r="K1257" s="2" t="s">
        <v>81</v>
      </c>
      <c r="L1257" t="s">
        <v>0</v>
      </c>
      <c r="M1257" s="2" t="s">
        <v>99</v>
      </c>
      <c r="O1257">
        <v>3</v>
      </c>
      <c r="P1257" s="1" t="s">
        <v>1</v>
      </c>
      <c r="Q1257">
        <v>6</v>
      </c>
      <c r="S1257">
        <f t="shared" ref="S1257:S1272" si="234">IF(O1257&gt;Q1257,1,0)</f>
        <v>0</v>
      </c>
      <c r="T1257">
        <f t="shared" ref="T1257:T1272" si="235">IF(ISNUMBER(Q1257),IF(O1257=Q1257,1,0),0)</f>
        <v>0</v>
      </c>
      <c r="U1257">
        <f t="shared" ref="U1257:U1272" si="236">IF(O1257&lt;Q1257,1,0)</f>
        <v>1</v>
      </c>
    </row>
    <row r="1258" spans="1:21" x14ac:dyDescent="0.2">
      <c r="A1258" s="198">
        <v>1251</v>
      </c>
      <c r="B1258" s="65">
        <v>79</v>
      </c>
      <c r="C1258">
        <v>3</v>
      </c>
      <c r="D1258" s="197">
        <v>31208</v>
      </c>
      <c r="E1258" s="2" t="s">
        <v>47</v>
      </c>
      <c r="F1258" s="78" t="s">
        <v>0</v>
      </c>
      <c r="G1258" s="2" t="s">
        <v>44</v>
      </c>
      <c r="H1258" s="88">
        <v>0</v>
      </c>
      <c r="I1258" s="2" t="s">
        <v>48</v>
      </c>
      <c r="K1258" s="2" t="s">
        <v>123</v>
      </c>
      <c r="L1258" t="s">
        <v>0</v>
      </c>
      <c r="M1258" s="2" t="s">
        <v>100</v>
      </c>
      <c r="O1258">
        <v>4</v>
      </c>
      <c r="P1258" s="1" t="s">
        <v>1</v>
      </c>
      <c r="Q1258">
        <v>5</v>
      </c>
      <c r="S1258">
        <f t="shared" si="234"/>
        <v>0</v>
      </c>
      <c r="T1258">
        <f t="shared" si="235"/>
        <v>0</v>
      </c>
      <c r="U1258">
        <f t="shared" si="236"/>
        <v>1</v>
      </c>
    </row>
    <row r="1259" spans="1:21" x14ac:dyDescent="0.2">
      <c r="A1259" s="198">
        <v>1252</v>
      </c>
      <c r="B1259" s="65">
        <v>79</v>
      </c>
      <c r="C1259">
        <v>4</v>
      </c>
      <c r="D1259" s="197">
        <v>31208</v>
      </c>
      <c r="E1259" s="2" t="s">
        <v>47</v>
      </c>
      <c r="F1259" s="78" t="s">
        <v>0</v>
      </c>
      <c r="G1259" s="2" t="s">
        <v>44</v>
      </c>
      <c r="H1259" s="88">
        <v>0</v>
      </c>
      <c r="I1259" s="2" t="s">
        <v>48</v>
      </c>
      <c r="K1259" s="2" t="s">
        <v>80</v>
      </c>
      <c r="L1259" t="s">
        <v>0</v>
      </c>
      <c r="M1259" s="2" t="s">
        <v>104</v>
      </c>
      <c r="O1259">
        <v>5</v>
      </c>
      <c r="P1259" s="1" t="s">
        <v>1</v>
      </c>
      <c r="Q1259">
        <v>6</v>
      </c>
      <c r="S1259">
        <f t="shared" si="234"/>
        <v>0</v>
      </c>
      <c r="T1259">
        <f t="shared" si="235"/>
        <v>0</v>
      </c>
      <c r="U1259">
        <f t="shared" si="236"/>
        <v>1</v>
      </c>
    </row>
    <row r="1260" spans="1:21" x14ac:dyDescent="0.2">
      <c r="A1260" s="198">
        <v>1253</v>
      </c>
      <c r="B1260" s="65">
        <v>79</v>
      </c>
      <c r="C1260">
        <v>5</v>
      </c>
      <c r="D1260" s="197">
        <v>31208</v>
      </c>
      <c r="E1260" s="2" t="s">
        <v>47</v>
      </c>
      <c r="F1260" s="78" t="s">
        <v>0</v>
      </c>
      <c r="G1260" s="2" t="s">
        <v>44</v>
      </c>
      <c r="H1260" s="88">
        <v>0</v>
      </c>
      <c r="I1260" s="2" t="s">
        <v>48</v>
      </c>
      <c r="K1260" s="2" t="s">
        <v>81</v>
      </c>
      <c r="L1260" t="s">
        <v>0</v>
      </c>
      <c r="M1260" s="2" t="s">
        <v>98</v>
      </c>
      <c r="O1260">
        <v>5</v>
      </c>
      <c r="P1260" s="1" t="s">
        <v>1</v>
      </c>
      <c r="Q1260">
        <v>7</v>
      </c>
      <c r="S1260">
        <f t="shared" si="234"/>
        <v>0</v>
      </c>
      <c r="T1260">
        <f t="shared" si="235"/>
        <v>0</v>
      </c>
      <c r="U1260">
        <f t="shared" si="236"/>
        <v>1</v>
      </c>
    </row>
    <row r="1261" spans="1:21" x14ac:dyDescent="0.2">
      <c r="A1261" s="198">
        <v>1254</v>
      </c>
      <c r="B1261" s="65">
        <v>79</v>
      </c>
      <c r="C1261">
        <v>6</v>
      </c>
      <c r="D1261" s="197">
        <v>31208</v>
      </c>
      <c r="E1261" s="2" t="s">
        <v>47</v>
      </c>
      <c r="F1261" s="78" t="s">
        <v>0</v>
      </c>
      <c r="G1261" s="2" t="s">
        <v>44</v>
      </c>
      <c r="H1261" s="88"/>
      <c r="I1261" s="2" t="s">
        <v>48</v>
      </c>
      <c r="K1261" s="2" t="s">
        <v>123</v>
      </c>
      <c r="L1261" t="s">
        <v>0</v>
      </c>
      <c r="M1261" s="2" t="s">
        <v>99</v>
      </c>
      <c r="O1261">
        <v>4</v>
      </c>
      <c r="P1261" s="1" t="s">
        <v>1</v>
      </c>
      <c r="Q1261">
        <v>1</v>
      </c>
      <c r="S1261">
        <f t="shared" si="234"/>
        <v>1</v>
      </c>
      <c r="T1261">
        <f t="shared" si="235"/>
        <v>0</v>
      </c>
      <c r="U1261">
        <f t="shared" si="236"/>
        <v>0</v>
      </c>
    </row>
    <row r="1262" spans="1:21" x14ac:dyDescent="0.2">
      <c r="A1262" s="198">
        <v>1255</v>
      </c>
      <c r="B1262" s="65">
        <v>79</v>
      </c>
      <c r="C1262">
        <v>7</v>
      </c>
      <c r="D1262" s="197">
        <v>31208</v>
      </c>
      <c r="E1262" s="2" t="s">
        <v>47</v>
      </c>
      <c r="F1262" s="78" t="s">
        <v>0</v>
      </c>
      <c r="G1262" s="2" t="s">
        <v>44</v>
      </c>
      <c r="H1262" s="88"/>
      <c r="I1262" s="2" t="s">
        <v>48</v>
      </c>
      <c r="K1262" s="2" t="s">
        <v>80</v>
      </c>
      <c r="L1262" t="s">
        <v>0</v>
      </c>
      <c r="M1262" s="2" t="s">
        <v>100</v>
      </c>
      <c r="O1262">
        <v>11</v>
      </c>
      <c r="P1262" s="1" t="s">
        <v>1</v>
      </c>
      <c r="Q1262">
        <v>7</v>
      </c>
      <c r="S1262">
        <f t="shared" si="234"/>
        <v>1</v>
      </c>
      <c r="T1262">
        <f t="shared" si="235"/>
        <v>0</v>
      </c>
      <c r="U1262">
        <f t="shared" si="236"/>
        <v>0</v>
      </c>
    </row>
    <row r="1263" spans="1:21" x14ac:dyDescent="0.2">
      <c r="A1263" s="198">
        <v>1256</v>
      </c>
      <c r="B1263" s="65">
        <v>79</v>
      </c>
      <c r="C1263">
        <v>8</v>
      </c>
      <c r="D1263" s="197">
        <v>31208</v>
      </c>
      <c r="E1263" s="2" t="s">
        <v>47</v>
      </c>
      <c r="F1263" s="78" t="s">
        <v>0</v>
      </c>
      <c r="G1263" s="2" t="s">
        <v>44</v>
      </c>
      <c r="H1263" s="88">
        <v>0</v>
      </c>
      <c r="I1263" s="2" t="s">
        <v>48</v>
      </c>
      <c r="K1263" s="2" t="s">
        <v>79</v>
      </c>
      <c r="L1263" t="s">
        <v>0</v>
      </c>
      <c r="M1263" s="2" t="s">
        <v>104</v>
      </c>
      <c r="O1263">
        <v>4</v>
      </c>
      <c r="P1263" s="1" t="s">
        <v>1</v>
      </c>
      <c r="Q1263">
        <v>8</v>
      </c>
      <c r="S1263">
        <f t="shared" si="234"/>
        <v>0</v>
      </c>
      <c r="T1263">
        <f t="shared" si="235"/>
        <v>0</v>
      </c>
      <c r="U1263">
        <f t="shared" si="236"/>
        <v>1</v>
      </c>
    </row>
    <row r="1264" spans="1:21" x14ac:dyDescent="0.2">
      <c r="A1264" s="198">
        <v>1257</v>
      </c>
      <c r="B1264" s="65">
        <v>79</v>
      </c>
      <c r="C1264">
        <v>9</v>
      </c>
      <c r="D1264" s="197">
        <v>31208</v>
      </c>
      <c r="E1264" s="2" t="s">
        <v>47</v>
      </c>
      <c r="F1264" s="78" t="s">
        <v>0</v>
      </c>
      <c r="G1264" s="2" t="s">
        <v>44</v>
      </c>
      <c r="H1264" s="88">
        <v>0</v>
      </c>
      <c r="I1264" s="2" t="s">
        <v>48</v>
      </c>
      <c r="K1264" s="2" t="s">
        <v>80</v>
      </c>
      <c r="L1264" t="s">
        <v>0</v>
      </c>
      <c r="M1264" s="2" t="s">
        <v>99</v>
      </c>
      <c r="O1264">
        <v>1</v>
      </c>
      <c r="P1264" s="1" t="s">
        <v>1</v>
      </c>
      <c r="Q1264">
        <v>6</v>
      </c>
      <c r="S1264">
        <f t="shared" si="234"/>
        <v>0</v>
      </c>
      <c r="T1264">
        <f t="shared" si="235"/>
        <v>0</v>
      </c>
      <c r="U1264">
        <f t="shared" si="236"/>
        <v>1</v>
      </c>
    </row>
    <row r="1265" spans="1:21" x14ac:dyDescent="0.2">
      <c r="A1265" s="198">
        <v>1258</v>
      </c>
      <c r="B1265" s="65">
        <v>79</v>
      </c>
      <c r="C1265">
        <v>10</v>
      </c>
      <c r="D1265" s="197">
        <v>31208</v>
      </c>
      <c r="E1265" s="2" t="s">
        <v>47</v>
      </c>
      <c r="F1265" s="78" t="s">
        <v>0</v>
      </c>
      <c r="G1265" s="2" t="s">
        <v>44</v>
      </c>
      <c r="H1265" s="88"/>
      <c r="I1265" s="2" t="s">
        <v>48</v>
      </c>
      <c r="K1265" s="2" t="s">
        <v>123</v>
      </c>
      <c r="L1265" t="s">
        <v>0</v>
      </c>
      <c r="M1265" s="2" t="s">
        <v>98</v>
      </c>
      <c r="O1265">
        <v>6</v>
      </c>
      <c r="P1265" s="1" t="s">
        <v>1</v>
      </c>
      <c r="Q1265">
        <v>4</v>
      </c>
      <c r="S1265">
        <f t="shared" si="234"/>
        <v>1</v>
      </c>
      <c r="T1265">
        <f t="shared" si="235"/>
        <v>0</v>
      </c>
      <c r="U1265">
        <f t="shared" si="236"/>
        <v>0</v>
      </c>
    </row>
    <row r="1266" spans="1:21" x14ac:dyDescent="0.2">
      <c r="A1266" s="198">
        <v>1259</v>
      </c>
      <c r="B1266" s="65">
        <v>79</v>
      </c>
      <c r="C1266">
        <v>11</v>
      </c>
      <c r="D1266" s="197">
        <v>31208</v>
      </c>
      <c r="E1266" s="2" t="s">
        <v>47</v>
      </c>
      <c r="F1266" s="78" t="s">
        <v>0</v>
      </c>
      <c r="G1266" s="2" t="s">
        <v>44</v>
      </c>
      <c r="H1266" s="88">
        <v>0</v>
      </c>
      <c r="I1266" s="2" t="s">
        <v>48</v>
      </c>
      <c r="K1266" s="2" t="s">
        <v>81</v>
      </c>
      <c r="L1266" t="s">
        <v>0</v>
      </c>
      <c r="M1266" s="2" t="s">
        <v>104</v>
      </c>
      <c r="O1266">
        <v>4</v>
      </c>
      <c r="P1266" s="1" t="s">
        <v>1</v>
      </c>
      <c r="Q1266">
        <v>6</v>
      </c>
      <c r="S1266">
        <f t="shared" si="234"/>
        <v>0</v>
      </c>
      <c r="T1266">
        <f t="shared" si="235"/>
        <v>0</v>
      </c>
      <c r="U1266">
        <f t="shared" si="236"/>
        <v>1</v>
      </c>
    </row>
    <row r="1267" spans="1:21" x14ac:dyDescent="0.2">
      <c r="A1267" s="198">
        <v>1260</v>
      </c>
      <c r="B1267" s="65">
        <v>79</v>
      </c>
      <c r="C1267">
        <v>12</v>
      </c>
      <c r="D1267" s="197">
        <v>31208</v>
      </c>
      <c r="E1267" s="2" t="s">
        <v>47</v>
      </c>
      <c r="F1267" s="78" t="s">
        <v>0</v>
      </c>
      <c r="G1267" s="2" t="s">
        <v>44</v>
      </c>
      <c r="H1267" s="88">
        <v>0</v>
      </c>
      <c r="I1267" s="2" t="s">
        <v>48</v>
      </c>
      <c r="K1267" s="2" t="s">
        <v>79</v>
      </c>
      <c r="L1267" t="s">
        <v>0</v>
      </c>
      <c r="M1267" s="2" t="s">
        <v>100</v>
      </c>
      <c r="O1267">
        <v>2</v>
      </c>
      <c r="P1267" s="1" t="s">
        <v>1</v>
      </c>
      <c r="Q1267">
        <v>11</v>
      </c>
      <c r="S1267">
        <f t="shared" si="234"/>
        <v>0</v>
      </c>
      <c r="T1267">
        <f t="shared" si="235"/>
        <v>0</v>
      </c>
      <c r="U1267">
        <f t="shared" si="236"/>
        <v>1</v>
      </c>
    </row>
    <row r="1268" spans="1:21" x14ac:dyDescent="0.2">
      <c r="A1268" s="198">
        <v>1261</v>
      </c>
      <c r="B1268" s="65">
        <v>79</v>
      </c>
      <c r="C1268">
        <v>13</v>
      </c>
      <c r="D1268" s="197">
        <v>31208</v>
      </c>
      <c r="E1268" s="2" t="s">
        <v>47</v>
      </c>
      <c r="F1268" s="78" t="s">
        <v>0</v>
      </c>
      <c r="G1268" s="2" t="s">
        <v>44</v>
      </c>
      <c r="H1268" s="88">
        <v>0</v>
      </c>
      <c r="I1268" s="2" t="s">
        <v>48</v>
      </c>
      <c r="K1268" s="2" t="s">
        <v>79</v>
      </c>
      <c r="L1268" t="s">
        <v>0</v>
      </c>
      <c r="M1268" s="2" t="s">
        <v>99</v>
      </c>
      <c r="O1268">
        <v>2</v>
      </c>
      <c r="P1268" s="1" t="s">
        <v>1</v>
      </c>
      <c r="Q1268">
        <v>6</v>
      </c>
      <c r="S1268">
        <f t="shared" si="234"/>
        <v>0</v>
      </c>
      <c r="T1268">
        <f t="shared" si="235"/>
        <v>0</v>
      </c>
      <c r="U1268">
        <f t="shared" si="236"/>
        <v>1</v>
      </c>
    </row>
    <row r="1269" spans="1:21" x14ac:dyDescent="0.2">
      <c r="A1269" s="198">
        <v>1262</v>
      </c>
      <c r="B1269" s="65">
        <v>79</v>
      </c>
      <c r="C1269">
        <v>14</v>
      </c>
      <c r="D1269" s="197">
        <v>31208</v>
      </c>
      <c r="E1269" s="2" t="s">
        <v>47</v>
      </c>
      <c r="F1269" s="78" t="s">
        <v>0</v>
      </c>
      <c r="G1269" s="2" t="s">
        <v>44</v>
      </c>
      <c r="H1269" s="88"/>
      <c r="I1269" s="2" t="s">
        <v>48</v>
      </c>
      <c r="K1269" s="2" t="s">
        <v>80</v>
      </c>
      <c r="L1269" t="s">
        <v>0</v>
      </c>
      <c r="M1269" s="2" t="s">
        <v>98</v>
      </c>
      <c r="O1269">
        <v>12</v>
      </c>
      <c r="P1269" s="1" t="s">
        <v>1</v>
      </c>
      <c r="Q1269">
        <v>4</v>
      </c>
      <c r="S1269">
        <f t="shared" si="234"/>
        <v>1</v>
      </c>
      <c r="T1269">
        <f t="shared" si="235"/>
        <v>0</v>
      </c>
      <c r="U1269">
        <f t="shared" si="236"/>
        <v>0</v>
      </c>
    </row>
    <row r="1270" spans="1:21" x14ac:dyDescent="0.2">
      <c r="A1270" s="198">
        <v>1263</v>
      </c>
      <c r="B1270" s="65">
        <v>79</v>
      </c>
      <c r="C1270">
        <v>15</v>
      </c>
      <c r="D1270" s="197">
        <v>31208</v>
      </c>
      <c r="E1270" s="2" t="s">
        <v>47</v>
      </c>
      <c r="F1270" s="78" t="s">
        <v>0</v>
      </c>
      <c r="G1270" s="2" t="s">
        <v>44</v>
      </c>
      <c r="H1270" s="88">
        <v>0</v>
      </c>
      <c r="I1270" s="2" t="s">
        <v>48</v>
      </c>
      <c r="K1270" s="2" t="s">
        <v>123</v>
      </c>
      <c r="L1270" t="s">
        <v>0</v>
      </c>
      <c r="M1270" s="2" t="s">
        <v>104</v>
      </c>
      <c r="O1270">
        <v>3</v>
      </c>
      <c r="P1270" s="1" t="s">
        <v>1</v>
      </c>
      <c r="Q1270">
        <v>6</v>
      </c>
      <c r="S1270">
        <f t="shared" si="234"/>
        <v>0</v>
      </c>
      <c r="T1270">
        <f t="shared" si="235"/>
        <v>0</v>
      </c>
      <c r="U1270">
        <f t="shared" si="236"/>
        <v>1</v>
      </c>
    </row>
    <row r="1271" spans="1:21" x14ac:dyDescent="0.2">
      <c r="A1271" s="198">
        <v>1264</v>
      </c>
      <c r="B1271" s="65">
        <v>79</v>
      </c>
      <c r="C1271">
        <v>16</v>
      </c>
      <c r="D1271" s="197">
        <v>31208</v>
      </c>
      <c r="E1271" s="2" t="s">
        <v>47</v>
      </c>
      <c r="F1271" s="78" t="s">
        <v>0</v>
      </c>
      <c r="G1271" s="2" t="s">
        <v>44</v>
      </c>
      <c r="H1271" s="88">
        <v>0</v>
      </c>
      <c r="I1271" s="2" t="s">
        <v>48</v>
      </c>
      <c r="K1271" s="2" t="s">
        <v>81</v>
      </c>
      <c r="L1271" t="s">
        <v>0</v>
      </c>
      <c r="M1271" s="2" t="s">
        <v>100</v>
      </c>
      <c r="O1271">
        <v>4</v>
      </c>
      <c r="P1271" s="1" t="s">
        <v>1</v>
      </c>
      <c r="Q1271">
        <v>11</v>
      </c>
      <c r="S1271">
        <f t="shared" si="234"/>
        <v>0</v>
      </c>
      <c r="T1271">
        <f t="shared" si="235"/>
        <v>0</v>
      </c>
      <c r="U1271">
        <f t="shared" si="236"/>
        <v>1</v>
      </c>
    </row>
    <row r="1272" spans="1:21" x14ac:dyDescent="0.2">
      <c r="A1272" s="198">
        <v>1265</v>
      </c>
      <c r="B1272" s="65">
        <v>80</v>
      </c>
      <c r="C1272">
        <v>1</v>
      </c>
      <c r="D1272" s="197">
        <v>31209</v>
      </c>
      <c r="E1272" s="2" t="s">
        <v>35</v>
      </c>
      <c r="F1272" s="78" t="s">
        <v>0</v>
      </c>
      <c r="G1272" s="2" t="s">
        <v>42</v>
      </c>
      <c r="H1272" s="88"/>
      <c r="I1272" s="2" t="s">
        <v>48</v>
      </c>
      <c r="K1272" s="2" t="s">
        <v>68</v>
      </c>
      <c r="L1272" t="s">
        <v>0</v>
      </c>
      <c r="M1272" s="2" t="s">
        <v>116</v>
      </c>
      <c r="O1272">
        <v>6</v>
      </c>
      <c r="P1272" s="1" t="s">
        <v>1</v>
      </c>
      <c r="Q1272">
        <v>4</v>
      </c>
      <c r="S1272">
        <f t="shared" si="234"/>
        <v>1</v>
      </c>
      <c r="T1272">
        <f t="shared" si="235"/>
        <v>0</v>
      </c>
      <c r="U1272">
        <f t="shared" si="236"/>
        <v>0</v>
      </c>
    </row>
    <row r="1273" spans="1:21" x14ac:dyDescent="0.2">
      <c r="A1273" s="198">
        <v>1266</v>
      </c>
      <c r="B1273" s="65">
        <v>80</v>
      </c>
      <c r="C1273">
        <v>2</v>
      </c>
      <c r="D1273" s="197">
        <v>31209</v>
      </c>
      <c r="E1273" s="2" t="s">
        <v>35</v>
      </c>
      <c r="F1273" s="78" t="s">
        <v>0</v>
      </c>
      <c r="G1273" s="2" t="s">
        <v>42</v>
      </c>
      <c r="H1273" s="88"/>
      <c r="I1273" s="2" t="s">
        <v>48</v>
      </c>
      <c r="K1273" s="2" t="s">
        <v>146</v>
      </c>
      <c r="L1273" t="s">
        <v>0</v>
      </c>
      <c r="M1273" s="2" t="s">
        <v>130</v>
      </c>
      <c r="O1273">
        <v>3</v>
      </c>
      <c r="P1273" s="1" t="s">
        <v>1</v>
      </c>
      <c r="Q1273">
        <v>1</v>
      </c>
      <c r="S1273">
        <f t="shared" ref="S1273:S1288" si="237">IF(O1273&gt;Q1273,1,0)</f>
        <v>1</v>
      </c>
      <c r="T1273">
        <f t="shared" ref="T1273:T1288" si="238">IF(ISNUMBER(Q1273),IF(O1273=Q1273,1,0),0)</f>
        <v>0</v>
      </c>
      <c r="U1273">
        <f t="shared" ref="U1273:U1288" si="239">IF(O1273&lt;Q1273,1,0)</f>
        <v>0</v>
      </c>
    </row>
    <row r="1274" spans="1:21" x14ac:dyDescent="0.2">
      <c r="A1274" s="198">
        <v>1267</v>
      </c>
      <c r="B1274" s="65">
        <v>80</v>
      </c>
      <c r="C1274">
        <v>3</v>
      </c>
      <c r="D1274" s="197">
        <v>31209</v>
      </c>
      <c r="E1274" s="2" t="s">
        <v>35</v>
      </c>
      <c r="F1274" s="78" t="s">
        <v>0</v>
      </c>
      <c r="G1274" s="2" t="s">
        <v>42</v>
      </c>
      <c r="H1274" s="88"/>
      <c r="I1274" s="2" t="s">
        <v>48</v>
      </c>
      <c r="K1274" s="2" t="s">
        <v>69</v>
      </c>
      <c r="L1274" t="s">
        <v>0</v>
      </c>
      <c r="M1274" s="2" t="s">
        <v>124</v>
      </c>
      <c r="O1274">
        <v>4</v>
      </c>
      <c r="P1274" s="1" t="s">
        <v>1</v>
      </c>
      <c r="Q1274">
        <v>3</v>
      </c>
      <c r="S1274">
        <f t="shared" si="237"/>
        <v>1</v>
      </c>
      <c r="T1274">
        <f t="shared" si="238"/>
        <v>0</v>
      </c>
      <c r="U1274">
        <f t="shared" si="239"/>
        <v>0</v>
      </c>
    </row>
    <row r="1275" spans="1:21" x14ac:dyDescent="0.2">
      <c r="A1275" s="198">
        <v>1268</v>
      </c>
      <c r="B1275" s="65">
        <v>80</v>
      </c>
      <c r="C1275">
        <v>4</v>
      </c>
      <c r="D1275" s="197">
        <v>31209</v>
      </c>
      <c r="E1275" s="2" t="s">
        <v>35</v>
      </c>
      <c r="F1275" s="78" t="s">
        <v>0</v>
      </c>
      <c r="G1275" s="2" t="s">
        <v>42</v>
      </c>
      <c r="H1275" s="88"/>
      <c r="I1275" s="2" t="s">
        <v>48</v>
      </c>
      <c r="K1275" s="2" t="s">
        <v>66</v>
      </c>
      <c r="L1275" t="s">
        <v>0</v>
      </c>
      <c r="M1275" s="2" t="s">
        <v>119</v>
      </c>
      <c r="O1275">
        <v>5</v>
      </c>
      <c r="P1275" s="1" t="s">
        <v>1</v>
      </c>
      <c r="Q1275">
        <v>0</v>
      </c>
      <c r="S1275">
        <f t="shared" si="237"/>
        <v>1</v>
      </c>
      <c r="T1275">
        <f t="shared" si="238"/>
        <v>0</v>
      </c>
      <c r="U1275">
        <f t="shared" si="239"/>
        <v>0</v>
      </c>
    </row>
    <row r="1276" spans="1:21" x14ac:dyDescent="0.2">
      <c r="A1276" s="198">
        <v>1269</v>
      </c>
      <c r="B1276" s="65">
        <v>80</v>
      </c>
      <c r="C1276">
        <v>5</v>
      </c>
      <c r="D1276" s="197">
        <v>31209</v>
      </c>
      <c r="E1276" s="2" t="s">
        <v>35</v>
      </c>
      <c r="F1276" s="78" t="s">
        <v>0</v>
      </c>
      <c r="G1276" s="2" t="s">
        <v>42</v>
      </c>
      <c r="H1276" s="88">
        <v>0</v>
      </c>
      <c r="I1276" s="2" t="s">
        <v>48</v>
      </c>
      <c r="K1276" s="2" t="s">
        <v>146</v>
      </c>
      <c r="L1276" t="s">
        <v>0</v>
      </c>
      <c r="M1276" s="2" t="s">
        <v>116</v>
      </c>
      <c r="O1276">
        <v>3</v>
      </c>
      <c r="P1276" s="1" t="s">
        <v>1</v>
      </c>
      <c r="Q1276">
        <v>5</v>
      </c>
      <c r="S1276">
        <f t="shared" si="237"/>
        <v>0</v>
      </c>
      <c r="T1276">
        <f t="shared" si="238"/>
        <v>0</v>
      </c>
      <c r="U1276">
        <f t="shared" si="239"/>
        <v>1</v>
      </c>
    </row>
    <row r="1277" spans="1:21" x14ac:dyDescent="0.2">
      <c r="A1277" s="198">
        <v>1270</v>
      </c>
      <c r="B1277" s="65">
        <v>80</v>
      </c>
      <c r="C1277">
        <v>6</v>
      </c>
      <c r="D1277" s="197">
        <v>31209</v>
      </c>
      <c r="E1277" s="2" t="s">
        <v>35</v>
      </c>
      <c r="F1277" s="78" t="s">
        <v>0</v>
      </c>
      <c r="G1277" s="2" t="s">
        <v>42</v>
      </c>
      <c r="H1277" s="88">
        <v>0</v>
      </c>
      <c r="I1277" s="2" t="s">
        <v>48</v>
      </c>
      <c r="K1277" s="2" t="s">
        <v>69</v>
      </c>
      <c r="L1277" t="s">
        <v>0</v>
      </c>
      <c r="M1277" s="2" t="s">
        <v>130</v>
      </c>
      <c r="O1277">
        <v>5</v>
      </c>
      <c r="P1277" s="1" t="s">
        <v>1</v>
      </c>
      <c r="Q1277">
        <v>7</v>
      </c>
      <c r="S1277">
        <f t="shared" si="237"/>
        <v>0</v>
      </c>
      <c r="T1277">
        <f t="shared" si="238"/>
        <v>0</v>
      </c>
      <c r="U1277">
        <f t="shared" si="239"/>
        <v>1</v>
      </c>
    </row>
    <row r="1278" spans="1:21" x14ac:dyDescent="0.2">
      <c r="A1278" s="198">
        <v>1271</v>
      </c>
      <c r="B1278" s="65">
        <v>80</v>
      </c>
      <c r="C1278">
        <v>7</v>
      </c>
      <c r="D1278" s="197">
        <v>31209</v>
      </c>
      <c r="E1278" s="2" t="s">
        <v>35</v>
      </c>
      <c r="F1278" s="78" t="s">
        <v>0</v>
      </c>
      <c r="G1278" s="2" t="s">
        <v>42</v>
      </c>
      <c r="H1278" s="88">
        <v>0</v>
      </c>
      <c r="I1278" s="2" t="s">
        <v>48</v>
      </c>
      <c r="K1278" s="2" t="s">
        <v>66</v>
      </c>
      <c r="L1278" t="s">
        <v>0</v>
      </c>
      <c r="M1278" s="2" t="s">
        <v>124</v>
      </c>
      <c r="O1278">
        <v>6</v>
      </c>
      <c r="P1278" s="1" t="s">
        <v>1</v>
      </c>
      <c r="Q1278">
        <v>9</v>
      </c>
      <c r="S1278">
        <f t="shared" si="237"/>
        <v>0</v>
      </c>
      <c r="T1278">
        <f t="shared" si="238"/>
        <v>0</v>
      </c>
      <c r="U1278">
        <f t="shared" si="239"/>
        <v>1</v>
      </c>
    </row>
    <row r="1279" spans="1:21" x14ac:dyDescent="0.2">
      <c r="A1279" s="198">
        <v>1272</v>
      </c>
      <c r="B1279" s="65">
        <v>80</v>
      </c>
      <c r="C1279">
        <v>8</v>
      </c>
      <c r="D1279" s="197">
        <v>31209</v>
      </c>
      <c r="E1279" s="2" t="s">
        <v>35</v>
      </c>
      <c r="F1279" s="78" t="s">
        <v>0</v>
      </c>
      <c r="G1279" s="2" t="s">
        <v>42</v>
      </c>
      <c r="H1279" s="88"/>
      <c r="I1279" s="2" t="s">
        <v>48</v>
      </c>
      <c r="K1279" s="2" t="s">
        <v>68</v>
      </c>
      <c r="L1279" t="s">
        <v>0</v>
      </c>
      <c r="M1279" s="2" t="s">
        <v>119</v>
      </c>
      <c r="O1279">
        <v>5</v>
      </c>
      <c r="P1279" s="1" t="s">
        <v>1</v>
      </c>
      <c r="Q1279">
        <v>0</v>
      </c>
      <c r="S1279">
        <f t="shared" si="237"/>
        <v>1</v>
      </c>
      <c r="T1279">
        <f t="shared" si="238"/>
        <v>0</v>
      </c>
      <c r="U1279">
        <f t="shared" si="239"/>
        <v>0</v>
      </c>
    </row>
    <row r="1280" spans="1:21" x14ac:dyDescent="0.2">
      <c r="A1280" s="198">
        <v>1273</v>
      </c>
      <c r="B1280" s="65">
        <v>80</v>
      </c>
      <c r="C1280">
        <v>9</v>
      </c>
      <c r="D1280" s="197">
        <v>31209</v>
      </c>
      <c r="E1280" s="2" t="s">
        <v>35</v>
      </c>
      <c r="F1280" s="78" t="s">
        <v>0</v>
      </c>
      <c r="G1280" s="2" t="s">
        <v>42</v>
      </c>
      <c r="H1280" s="88"/>
      <c r="I1280" s="2" t="s">
        <v>48</v>
      </c>
      <c r="K1280" s="2" t="s">
        <v>66</v>
      </c>
      <c r="L1280" t="s">
        <v>0</v>
      </c>
      <c r="M1280" s="2" t="s">
        <v>130</v>
      </c>
      <c r="O1280">
        <v>5</v>
      </c>
      <c r="P1280" s="1" t="s">
        <v>1</v>
      </c>
      <c r="Q1280">
        <v>5</v>
      </c>
      <c r="S1280">
        <f t="shared" si="237"/>
        <v>0</v>
      </c>
      <c r="T1280">
        <f t="shared" si="238"/>
        <v>1</v>
      </c>
      <c r="U1280">
        <f t="shared" si="239"/>
        <v>0</v>
      </c>
    </row>
    <row r="1281" spans="1:21" x14ac:dyDescent="0.2">
      <c r="A1281" s="198">
        <v>1274</v>
      </c>
      <c r="B1281" s="65">
        <v>80</v>
      </c>
      <c r="C1281">
        <v>10</v>
      </c>
      <c r="D1281" s="197">
        <v>31209</v>
      </c>
      <c r="E1281" s="2" t="s">
        <v>35</v>
      </c>
      <c r="F1281" s="78" t="s">
        <v>0</v>
      </c>
      <c r="G1281" s="2" t="s">
        <v>42</v>
      </c>
      <c r="H1281" s="88"/>
      <c r="I1281" s="2" t="s">
        <v>48</v>
      </c>
      <c r="K1281" s="2" t="s">
        <v>69</v>
      </c>
      <c r="L1281" t="s">
        <v>0</v>
      </c>
      <c r="M1281" s="2" t="s">
        <v>116</v>
      </c>
      <c r="O1281">
        <v>5</v>
      </c>
      <c r="P1281" s="1" t="s">
        <v>1</v>
      </c>
      <c r="Q1281">
        <v>4</v>
      </c>
      <c r="S1281">
        <f t="shared" si="237"/>
        <v>1</v>
      </c>
      <c r="T1281">
        <f t="shared" si="238"/>
        <v>0</v>
      </c>
      <c r="U1281">
        <f t="shared" si="239"/>
        <v>0</v>
      </c>
    </row>
    <row r="1282" spans="1:21" x14ac:dyDescent="0.2">
      <c r="A1282" s="198">
        <v>1275</v>
      </c>
      <c r="B1282" s="65">
        <v>80</v>
      </c>
      <c r="C1282">
        <v>11</v>
      </c>
      <c r="D1282" s="197">
        <v>31209</v>
      </c>
      <c r="E1282" s="2" t="s">
        <v>35</v>
      </c>
      <c r="F1282" s="78" t="s">
        <v>0</v>
      </c>
      <c r="G1282" s="2" t="s">
        <v>42</v>
      </c>
      <c r="H1282" s="88"/>
      <c r="I1282" s="2" t="s">
        <v>48</v>
      </c>
      <c r="K1282" s="2" t="s">
        <v>146</v>
      </c>
      <c r="L1282" t="s">
        <v>0</v>
      </c>
      <c r="M1282" s="2" t="s">
        <v>119</v>
      </c>
      <c r="O1282">
        <v>5</v>
      </c>
      <c r="P1282" s="1" t="s">
        <v>1</v>
      </c>
      <c r="Q1282">
        <v>0</v>
      </c>
      <c r="S1282">
        <f t="shared" si="237"/>
        <v>1</v>
      </c>
      <c r="T1282">
        <f t="shared" si="238"/>
        <v>0</v>
      </c>
      <c r="U1282">
        <f t="shared" si="239"/>
        <v>0</v>
      </c>
    </row>
    <row r="1283" spans="1:21" x14ac:dyDescent="0.2">
      <c r="A1283" s="198">
        <v>1276</v>
      </c>
      <c r="B1283" s="65">
        <v>80</v>
      </c>
      <c r="C1283">
        <v>12</v>
      </c>
      <c r="D1283" s="197">
        <v>31209</v>
      </c>
      <c r="E1283" s="2" t="s">
        <v>35</v>
      </c>
      <c r="F1283" s="78" t="s">
        <v>0</v>
      </c>
      <c r="G1283" s="2" t="s">
        <v>42</v>
      </c>
      <c r="H1283" s="88"/>
      <c r="I1283" s="2" t="s">
        <v>48</v>
      </c>
      <c r="K1283" s="2" t="s">
        <v>68</v>
      </c>
      <c r="L1283" t="s">
        <v>0</v>
      </c>
      <c r="M1283" s="2" t="s">
        <v>124</v>
      </c>
      <c r="O1283">
        <v>6</v>
      </c>
      <c r="P1283" s="1" t="s">
        <v>1</v>
      </c>
      <c r="Q1283">
        <v>6</v>
      </c>
      <c r="S1283">
        <f t="shared" si="237"/>
        <v>0</v>
      </c>
      <c r="T1283">
        <f t="shared" si="238"/>
        <v>1</v>
      </c>
      <c r="U1283">
        <f t="shared" si="239"/>
        <v>0</v>
      </c>
    </row>
    <row r="1284" spans="1:21" x14ac:dyDescent="0.2">
      <c r="A1284" s="198">
        <v>1277</v>
      </c>
      <c r="B1284" s="65">
        <v>80</v>
      </c>
      <c r="C1284">
        <v>13</v>
      </c>
      <c r="D1284" s="197">
        <v>31209</v>
      </c>
      <c r="E1284" s="2" t="s">
        <v>35</v>
      </c>
      <c r="F1284" s="78" t="s">
        <v>0</v>
      </c>
      <c r="G1284" s="2" t="s">
        <v>42</v>
      </c>
      <c r="H1284" s="88">
        <v>0</v>
      </c>
      <c r="I1284" s="2" t="s">
        <v>48</v>
      </c>
      <c r="K1284" s="2" t="s">
        <v>68</v>
      </c>
      <c r="L1284" t="s">
        <v>0</v>
      </c>
      <c r="M1284" s="2" t="s">
        <v>130</v>
      </c>
      <c r="O1284">
        <v>3</v>
      </c>
      <c r="P1284" s="1" t="s">
        <v>1</v>
      </c>
      <c r="Q1284">
        <v>4</v>
      </c>
      <c r="S1284">
        <f t="shared" si="237"/>
        <v>0</v>
      </c>
      <c r="T1284">
        <f t="shared" si="238"/>
        <v>0</v>
      </c>
      <c r="U1284">
        <f t="shared" si="239"/>
        <v>1</v>
      </c>
    </row>
    <row r="1285" spans="1:21" x14ac:dyDescent="0.2">
      <c r="A1285" s="198">
        <v>1278</v>
      </c>
      <c r="B1285" s="65">
        <v>80</v>
      </c>
      <c r="C1285">
        <v>14</v>
      </c>
      <c r="D1285" s="197">
        <v>31209</v>
      </c>
      <c r="E1285" s="2" t="s">
        <v>35</v>
      </c>
      <c r="F1285" s="78" t="s">
        <v>0</v>
      </c>
      <c r="G1285" s="2" t="s">
        <v>42</v>
      </c>
      <c r="H1285" s="88">
        <v>0</v>
      </c>
      <c r="I1285" s="2" t="s">
        <v>48</v>
      </c>
      <c r="K1285" s="2" t="s">
        <v>66</v>
      </c>
      <c r="L1285" t="s">
        <v>0</v>
      </c>
      <c r="M1285" s="2" t="s">
        <v>116</v>
      </c>
      <c r="O1285">
        <v>1</v>
      </c>
      <c r="P1285" s="1" t="s">
        <v>1</v>
      </c>
      <c r="Q1285">
        <v>2</v>
      </c>
      <c r="S1285">
        <f t="shared" si="237"/>
        <v>0</v>
      </c>
      <c r="T1285">
        <f t="shared" si="238"/>
        <v>0</v>
      </c>
      <c r="U1285">
        <f t="shared" si="239"/>
        <v>1</v>
      </c>
    </row>
    <row r="1286" spans="1:21" x14ac:dyDescent="0.2">
      <c r="A1286" s="198">
        <v>1279</v>
      </c>
      <c r="B1286" s="65">
        <v>80</v>
      </c>
      <c r="C1286">
        <v>15</v>
      </c>
      <c r="D1286" s="197">
        <v>31209</v>
      </c>
      <c r="E1286" s="2" t="s">
        <v>35</v>
      </c>
      <c r="F1286" s="78" t="s">
        <v>0</v>
      </c>
      <c r="G1286" s="2" t="s">
        <v>42</v>
      </c>
      <c r="H1286" s="88"/>
      <c r="I1286" s="2" t="s">
        <v>48</v>
      </c>
      <c r="K1286" s="2" t="s">
        <v>69</v>
      </c>
      <c r="L1286" t="s">
        <v>0</v>
      </c>
      <c r="M1286" s="2" t="s">
        <v>119</v>
      </c>
      <c r="O1286">
        <v>5</v>
      </c>
      <c r="P1286" s="1" t="s">
        <v>1</v>
      </c>
      <c r="Q1286">
        <v>0</v>
      </c>
      <c r="S1286">
        <f t="shared" si="237"/>
        <v>1</v>
      </c>
      <c r="T1286">
        <f t="shared" si="238"/>
        <v>0</v>
      </c>
      <c r="U1286">
        <f t="shared" si="239"/>
        <v>0</v>
      </c>
    </row>
    <row r="1287" spans="1:21" x14ac:dyDescent="0.2">
      <c r="A1287" s="198">
        <v>1280</v>
      </c>
      <c r="B1287" s="65">
        <v>80</v>
      </c>
      <c r="C1287">
        <v>16</v>
      </c>
      <c r="D1287" s="197">
        <v>31209</v>
      </c>
      <c r="E1287" s="2" t="s">
        <v>35</v>
      </c>
      <c r="F1287" s="78" t="s">
        <v>0</v>
      </c>
      <c r="G1287" s="2" t="s">
        <v>42</v>
      </c>
      <c r="H1287" s="88"/>
      <c r="I1287" s="2" t="s">
        <v>48</v>
      </c>
      <c r="K1287" s="2" t="s">
        <v>146</v>
      </c>
      <c r="L1287" t="s">
        <v>0</v>
      </c>
      <c r="M1287" s="2" t="s">
        <v>124</v>
      </c>
      <c r="O1287">
        <v>7</v>
      </c>
      <c r="P1287" s="1" t="s">
        <v>1</v>
      </c>
      <c r="Q1287">
        <v>5</v>
      </c>
      <c r="S1287">
        <f t="shared" si="237"/>
        <v>1</v>
      </c>
      <c r="T1287">
        <f t="shared" si="238"/>
        <v>0</v>
      </c>
      <c r="U1287">
        <f t="shared" si="239"/>
        <v>0</v>
      </c>
    </row>
    <row r="1288" spans="1:21" x14ac:dyDescent="0.2">
      <c r="A1288" s="198">
        <v>1281</v>
      </c>
      <c r="B1288" s="65">
        <v>81</v>
      </c>
      <c r="C1288">
        <v>1</v>
      </c>
      <c r="D1288" s="197">
        <v>31209</v>
      </c>
      <c r="E1288" s="2" t="s">
        <v>34</v>
      </c>
      <c r="F1288" s="78" t="s">
        <v>0</v>
      </c>
      <c r="G1288" s="2" t="s">
        <v>42</v>
      </c>
      <c r="H1288" s="88"/>
      <c r="I1288" s="2" t="s">
        <v>48</v>
      </c>
      <c r="K1288" s="2" t="s">
        <v>62</v>
      </c>
      <c r="L1288" t="s">
        <v>0</v>
      </c>
      <c r="M1288" s="2" t="s">
        <v>116</v>
      </c>
      <c r="O1288">
        <v>7</v>
      </c>
      <c r="P1288" s="1" t="s">
        <v>1</v>
      </c>
      <c r="Q1288">
        <v>4</v>
      </c>
      <c r="S1288">
        <f t="shared" si="237"/>
        <v>1</v>
      </c>
      <c r="T1288">
        <f t="shared" si="238"/>
        <v>0</v>
      </c>
      <c r="U1288">
        <f t="shared" si="239"/>
        <v>0</v>
      </c>
    </row>
    <row r="1289" spans="1:21" x14ac:dyDescent="0.2">
      <c r="A1289" s="198">
        <v>1282</v>
      </c>
      <c r="B1289" s="65">
        <v>81</v>
      </c>
      <c r="C1289">
        <v>2</v>
      </c>
      <c r="D1289" s="197">
        <v>31209</v>
      </c>
      <c r="E1289" s="2" t="s">
        <v>34</v>
      </c>
      <c r="F1289" s="78" t="s">
        <v>0</v>
      </c>
      <c r="G1289" s="2" t="s">
        <v>42</v>
      </c>
      <c r="H1289" s="88"/>
      <c r="I1289" s="2" t="s">
        <v>48</v>
      </c>
      <c r="K1289" s="2" t="s">
        <v>63</v>
      </c>
      <c r="L1289" t="s">
        <v>0</v>
      </c>
      <c r="M1289" s="2" t="s">
        <v>130</v>
      </c>
      <c r="O1289">
        <v>6</v>
      </c>
      <c r="P1289" s="1" t="s">
        <v>1</v>
      </c>
      <c r="Q1289">
        <v>1</v>
      </c>
      <c r="S1289">
        <f t="shared" ref="S1289:S1304" si="240">IF(O1289&gt;Q1289,1,0)</f>
        <v>1</v>
      </c>
      <c r="T1289">
        <f t="shared" ref="T1289:T1304" si="241">IF(ISNUMBER(Q1289),IF(O1289=Q1289,1,0),0)</f>
        <v>0</v>
      </c>
      <c r="U1289">
        <f t="shared" ref="U1289:U1304" si="242">IF(O1289&lt;Q1289,1,0)</f>
        <v>0</v>
      </c>
    </row>
    <row r="1290" spans="1:21" x14ac:dyDescent="0.2">
      <c r="A1290" s="198">
        <v>1283</v>
      </c>
      <c r="B1290" s="65">
        <v>81</v>
      </c>
      <c r="C1290">
        <v>3</v>
      </c>
      <c r="D1290" s="197">
        <v>31209</v>
      </c>
      <c r="E1290" s="2" t="s">
        <v>34</v>
      </c>
      <c r="F1290" s="78" t="s">
        <v>0</v>
      </c>
      <c r="G1290" s="2" t="s">
        <v>42</v>
      </c>
      <c r="H1290" s="88">
        <v>0</v>
      </c>
      <c r="I1290" s="2" t="s">
        <v>48</v>
      </c>
      <c r="K1290" s="2" t="s">
        <v>65</v>
      </c>
      <c r="L1290" t="s">
        <v>0</v>
      </c>
      <c r="M1290" s="2" t="s">
        <v>122</v>
      </c>
      <c r="O1290">
        <v>2</v>
      </c>
      <c r="P1290" s="1" t="s">
        <v>1</v>
      </c>
      <c r="Q1290">
        <v>7</v>
      </c>
      <c r="S1290">
        <f t="shared" si="240"/>
        <v>0</v>
      </c>
      <c r="T1290">
        <f t="shared" si="241"/>
        <v>0</v>
      </c>
      <c r="U1290">
        <f t="shared" si="242"/>
        <v>1</v>
      </c>
    </row>
    <row r="1291" spans="1:21" x14ac:dyDescent="0.2">
      <c r="A1291" s="198">
        <v>1284</v>
      </c>
      <c r="B1291" s="65">
        <v>81</v>
      </c>
      <c r="C1291">
        <v>4</v>
      </c>
      <c r="D1291" s="197">
        <v>31209</v>
      </c>
      <c r="E1291" s="2" t="s">
        <v>34</v>
      </c>
      <c r="F1291" s="78" t="s">
        <v>0</v>
      </c>
      <c r="G1291" s="2" t="s">
        <v>42</v>
      </c>
      <c r="H1291" s="88"/>
      <c r="I1291" s="2" t="s">
        <v>48</v>
      </c>
      <c r="K1291" s="2" t="s">
        <v>64</v>
      </c>
      <c r="L1291" t="s">
        <v>0</v>
      </c>
      <c r="M1291" s="2" t="s">
        <v>124</v>
      </c>
      <c r="O1291">
        <v>10</v>
      </c>
      <c r="P1291" s="1" t="s">
        <v>1</v>
      </c>
      <c r="Q1291">
        <v>6</v>
      </c>
      <c r="S1291">
        <f t="shared" si="240"/>
        <v>1</v>
      </c>
      <c r="T1291">
        <f t="shared" si="241"/>
        <v>0</v>
      </c>
      <c r="U1291">
        <f t="shared" si="242"/>
        <v>0</v>
      </c>
    </row>
    <row r="1292" spans="1:21" x14ac:dyDescent="0.2">
      <c r="A1292" s="198">
        <v>1285</v>
      </c>
      <c r="B1292" s="65">
        <v>81</v>
      </c>
      <c r="C1292">
        <v>5</v>
      </c>
      <c r="D1292" s="197">
        <v>31209</v>
      </c>
      <c r="E1292" s="2" t="s">
        <v>34</v>
      </c>
      <c r="F1292" s="78" t="s">
        <v>0</v>
      </c>
      <c r="G1292" s="2" t="s">
        <v>42</v>
      </c>
      <c r="H1292" s="88"/>
      <c r="I1292" s="2" t="s">
        <v>48</v>
      </c>
      <c r="K1292" s="2" t="s">
        <v>63</v>
      </c>
      <c r="L1292" t="s">
        <v>0</v>
      </c>
      <c r="M1292" s="2" t="s">
        <v>116</v>
      </c>
      <c r="O1292">
        <v>10</v>
      </c>
      <c r="P1292" s="1" t="s">
        <v>1</v>
      </c>
      <c r="Q1292">
        <v>5</v>
      </c>
      <c r="S1292">
        <f t="shared" si="240"/>
        <v>1</v>
      </c>
      <c r="T1292">
        <f t="shared" si="241"/>
        <v>0</v>
      </c>
      <c r="U1292">
        <f t="shared" si="242"/>
        <v>0</v>
      </c>
    </row>
    <row r="1293" spans="1:21" x14ac:dyDescent="0.2">
      <c r="A1293" s="198">
        <v>1286</v>
      </c>
      <c r="B1293" s="65">
        <v>81</v>
      </c>
      <c r="C1293">
        <v>6</v>
      </c>
      <c r="D1293" s="197">
        <v>31209</v>
      </c>
      <c r="E1293" s="2" t="s">
        <v>34</v>
      </c>
      <c r="F1293" s="78" t="s">
        <v>0</v>
      </c>
      <c r="G1293" s="2" t="s">
        <v>42</v>
      </c>
      <c r="H1293" s="88"/>
      <c r="I1293" s="2" t="s">
        <v>48</v>
      </c>
      <c r="K1293" s="2" t="s">
        <v>65</v>
      </c>
      <c r="L1293" t="s">
        <v>0</v>
      </c>
      <c r="M1293" s="2" t="s">
        <v>130</v>
      </c>
      <c r="O1293">
        <v>11</v>
      </c>
      <c r="P1293" s="1" t="s">
        <v>1</v>
      </c>
      <c r="Q1293">
        <v>1</v>
      </c>
      <c r="S1293">
        <f t="shared" si="240"/>
        <v>1</v>
      </c>
      <c r="T1293">
        <f t="shared" si="241"/>
        <v>0</v>
      </c>
      <c r="U1293">
        <f t="shared" si="242"/>
        <v>0</v>
      </c>
    </row>
    <row r="1294" spans="1:21" x14ac:dyDescent="0.2">
      <c r="A1294" s="198">
        <v>1287</v>
      </c>
      <c r="B1294" s="65">
        <v>81</v>
      </c>
      <c r="C1294">
        <v>7</v>
      </c>
      <c r="D1294" s="197">
        <v>31209</v>
      </c>
      <c r="E1294" s="2" t="s">
        <v>34</v>
      </c>
      <c r="F1294" s="78" t="s">
        <v>0</v>
      </c>
      <c r="G1294" s="2" t="s">
        <v>42</v>
      </c>
      <c r="H1294" s="88"/>
      <c r="I1294" s="2" t="s">
        <v>48</v>
      </c>
      <c r="K1294" s="2" t="s">
        <v>64</v>
      </c>
      <c r="L1294" t="s">
        <v>0</v>
      </c>
      <c r="M1294" s="2" t="s">
        <v>122</v>
      </c>
      <c r="O1294">
        <v>6</v>
      </c>
      <c r="P1294" s="1" t="s">
        <v>1</v>
      </c>
      <c r="Q1294">
        <v>3</v>
      </c>
      <c r="S1294">
        <f t="shared" si="240"/>
        <v>1</v>
      </c>
      <c r="T1294">
        <f t="shared" si="241"/>
        <v>0</v>
      </c>
      <c r="U1294">
        <f t="shared" si="242"/>
        <v>0</v>
      </c>
    </row>
    <row r="1295" spans="1:21" x14ac:dyDescent="0.2">
      <c r="A1295" s="198">
        <v>1288</v>
      </c>
      <c r="B1295" s="65">
        <v>81</v>
      </c>
      <c r="C1295">
        <v>8</v>
      </c>
      <c r="D1295" s="197">
        <v>31209</v>
      </c>
      <c r="E1295" s="2" t="s">
        <v>34</v>
      </c>
      <c r="F1295" s="78" t="s">
        <v>0</v>
      </c>
      <c r="G1295" s="2" t="s">
        <v>42</v>
      </c>
      <c r="H1295" s="88"/>
      <c r="I1295" s="2" t="s">
        <v>48</v>
      </c>
      <c r="K1295" s="2" t="s">
        <v>62</v>
      </c>
      <c r="L1295" t="s">
        <v>0</v>
      </c>
      <c r="M1295" s="2" t="s">
        <v>124</v>
      </c>
      <c r="O1295">
        <v>8</v>
      </c>
      <c r="P1295" s="1" t="s">
        <v>1</v>
      </c>
      <c r="Q1295">
        <v>4</v>
      </c>
      <c r="S1295">
        <f t="shared" si="240"/>
        <v>1</v>
      </c>
      <c r="T1295">
        <f t="shared" si="241"/>
        <v>0</v>
      </c>
      <c r="U1295">
        <f t="shared" si="242"/>
        <v>0</v>
      </c>
    </row>
    <row r="1296" spans="1:21" x14ac:dyDescent="0.2">
      <c r="A1296" s="198">
        <v>1289</v>
      </c>
      <c r="B1296" s="65">
        <v>81</v>
      </c>
      <c r="C1296">
        <v>9</v>
      </c>
      <c r="D1296" s="197">
        <v>31209</v>
      </c>
      <c r="E1296" s="2" t="s">
        <v>34</v>
      </c>
      <c r="F1296" s="78" t="s">
        <v>0</v>
      </c>
      <c r="G1296" s="2" t="s">
        <v>42</v>
      </c>
      <c r="H1296" s="88"/>
      <c r="I1296" s="2" t="s">
        <v>48</v>
      </c>
      <c r="K1296" s="2" t="s">
        <v>64</v>
      </c>
      <c r="L1296" t="s">
        <v>0</v>
      </c>
      <c r="M1296" s="2" t="s">
        <v>130</v>
      </c>
      <c r="O1296">
        <v>7</v>
      </c>
      <c r="P1296" s="1" t="s">
        <v>1</v>
      </c>
      <c r="Q1296">
        <v>2</v>
      </c>
      <c r="S1296">
        <f t="shared" si="240"/>
        <v>1</v>
      </c>
      <c r="T1296">
        <f t="shared" si="241"/>
        <v>0</v>
      </c>
      <c r="U1296">
        <f t="shared" si="242"/>
        <v>0</v>
      </c>
    </row>
    <row r="1297" spans="1:21" x14ac:dyDescent="0.2">
      <c r="A1297" s="198">
        <v>1290</v>
      </c>
      <c r="B1297" s="65">
        <v>81</v>
      </c>
      <c r="C1297">
        <v>10</v>
      </c>
      <c r="D1297" s="197">
        <v>31209</v>
      </c>
      <c r="E1297" s="2" t="s">
        <v>34</v>
      </c>
      <c r="F1297" s="78" t="s">
        <v>0</v>
      </c>
      <c r="G1297" s="2" t="s">
        <v>42</v>
      </c>
      <c r="H1297" s="88"/>
      <c r="I1297" s="2" t="s">
        <v>48</v>
      </c>
      <c r="K1297" s="2" t="s">
        <v>65</v>
      </c>
      <c r="L1297" t="s">
        <v>0</v>
      </c>
      <c r="M1297" s="2" t="s">
        <v>116</v>
      </c>
      <c r="O1297">
        <v>5</v>
      </c>
      <c r="P1297" s="1" t="s">
        <v>1</v>
      </c>
      <c r="Q1297">
        <v>4</v>
      </c>
      <c r="S1297">
        <f t="shared" si="240"/>
        <v>1</v>
      </c>
      <c r="T1297">
        <f t="shared" si="241"/>
        <v>0</v>
      </c>
      <c r="U1297">
        <f t="shared" si="242"/>
        <v>0</v>
      </c>
    </row>
    <row r="1298" spans="1:21" x14ac:dyDescent="0.2">
      <c r="A1298" s="198">
        <v>1291</v>
      </c>
      <c r="B1298" s="65">
        <v>81</v>
      </c>
      <c r="C1298">
        <v>11</v>
      </c>
      <c r="D1298" s="197">
        <v>31209</v>
      </c>
      <c r="E1298" s="2" t="s">
        <v>34</v>
      </c>
      <c r="F1298" s="78" t="s">
        <v>0</v>
      </c>
      <c r="G1298" s="2" t="s">
        <v>42</v>
      </c>
      <c r="H1298" s="88"/>
      <c r="I1298" s="2" t="s">
        <v>48</v>
      </c>
      <c r="K1298" s="2" t="s">
        <v>63</v>
      </c>
      <c r="L1298" t="s">
        <v>0</v>
      </c>
      <c r="M1298" s="2" t="s">
        <v>124</v>
      </c>
      <c r="O1298">
        <v>8</v>
      </c>
      <c r="P1298" s="1" t="s">
        <v>1</v>
      </c>
      <c r="Q1298">
        <v>3</v>
      </c>
      <c r="S1298">
        <f t="shared" si="240"/>
        <v>1</v>
      </c>
      <c r="T1298">
        <f t="shared" si="241"/>
        <v>0</v>
      </c>
      <c r="U1298">
        <f t="shared" si="242"/>
        <v>0</v>
      </c>
    </row>
    <row r="1299" spans="1:21" x14ac:dyDescent="0.2">
      <c r="A1299" s="198">
        <v>1292</v>
      </c>
      <c r="B1299" s="65">
        <v>81</v>
      </c>
      <c r="C1299">
        <v>12</v>
      </c>
      <c r="D1299" s="197">
        <v>31209</v>
      </c>
      <c r="E1299" s="2" t="s">
        <v>34</v>
      </c>
      <c r="F1299" s="78" t="s">
        <v>0</v>
      </c>
      <c r="G1299" s="2" t="s">
        <v>42</v>
      </c>
      <c r="H1299" s="88">
        <v>0</v>
      </c>
      <c r="I1299" s="2" t="s">
        <v>48</v>
      </c>
      <c r="K1299" s="2" t="s">
        <v>62</v>
      </c>
      <c r="L1299" t="s">
        <v>0</v>
      </c>
      <c r="M1299" s="2" t="s">
        <v>122</v>
      </c>
      <c r="O1299">
        <v>4</v>
      </c>
      <c r="P1299" s="1" t="s">
        <v>1</v>
      </c>
      <c r="Q1299">
        <v>5</v>
      </c>
      <c r="S1299">
        <f t="shared" si="240"/>
        <v>0</v>
      </c>
      <c r="T1299">
        <f t="shared" si="241"/>
        <v>0</v>
      </c>
      <c r="U1299">
        <f t="shared" si="242"/>
        <v>1</v>
      </c>
    </row>
    <row r="1300" spans="1:21" x14ac:dyDescent="0.2">
      <c r="A1300" s="198">
        <v>1293</v>
      </c>
      <c r="B1300" s="65">
        <v>81</v>
      </c>
      <c r="C1300">
        <v>13</v>
      </c>
      <c r="D1300" s="197">
        <v>31209</v>
      </c>
      <c r="E1300" s="2" t="s">
        <v>34</v>
      </c>
      <c r="F1300" s="78" t="s">
        <v>0</v>
      </c>
      <c r="G1300" s="2" t="s">
        <v>42</v>
      </c>
      <c r="H1300" s="88"/>
      <c r="I1300" s="2" t="s">
        <v>48</v>
      </c>
      <c r="K1300" s="2" t="s">
        <v>62</v>
      </c>
      <c r="L1300" t="s">
        <v>0</v>
      </c>
      <c r="M1300" s="2" t="s">
        <v>130</v>
      </c>
      <c r="O1300">
        <v>8</v>
      </c>
      <c r="P1300" s="1" t="s">
        <v>1</v>
      </c>
      <c r="Q1300">
        <v>1</v>
      </c>
      <c r="S1300">
        <f t="shared" si="240"/>
        <v>1</v>
      </c>
      <c r="T1300">
        <f t="shared" si="241"/>
        <v>0</v>
      </c>
      <c r="U1300">
        <f t="shared" si="242"/>
        <v>0</v>
      </c>
    </row>
    <row r="1301" spans="1:21" x14ac:dyDescent="0.2">
      <c r="A1301" s="198">
        <v>1294</v>
      </c>
      <c r="B1301" s="65">
        <v>81</v>
      </c>
      <c r="C1301">
        <v>14</v>
      </c>
      <c r="D1301" s="197">
        <v>31209</v>
      </c>
      <c r="E1301" s="2" t="s">
        <v>34</v>
      </c>
      <c r="F1301" s="78" t="s">
        <v>0</v>
      </c>
      <c r="G1301" s="2" t="s">
        <v>42</v>
      </c>
      <c r="H1301" s="88"/>
      <c r="I1301" s="2" t="s">
        <v>48</v>
      </c>
      <c r="K1301" s="2" t="s">
        <v>64</v>
      </c>
      <c r="L1301" t="s">
        <v>0</v>
      </c>
      <c r="M1301" s="2" t="s">
        <v>116</v>
      </c>
      <c r="O1301">
        <v>4</v>
      </c>
      <c r="P1301" s="1" t="s">
        <v>1</v>
      </c>
      <c r="Q1301">
        <v>4</v>
      </c>
      <c r="S1301">
        <f t="shared" si="240"/>
        <v>0</v>
      </c>
      <c r="T1301">
        <f t="shared" si="241"/>
        <v>1</v>
      </c>
      <c r="U1301">
        <f t="shared" si="242"/>
        <v>0</v>
      </c>
    </row>
    <row r="1302" spans="1:21" x14ac:dyDescent="0.2">
      <c r="A1302" s="198">
        <v>1295</v>
      </c>
      <c r="B1302" s="65">
        <v>81</v>
      </c>
      <c r="C1302">
        <v>15</v>
      </c>
      <c r="D1302" s="197">
        <v>31209</v>
      </c>
      <c r="E1302" s="2" t="s">
        <v>34</v>
      </c>
      <c r="F1302" s="78" t="s">
        <v>0</v>
      </c>
      <c r="G1302" s="2" t="s">
        <v>42</v>
      </c>
      <c r="H1302" s="88"/>
      <c r="I1302" s="2" t="s">
        <v>48</v>
      </c>
      <c r="K1302" s="2" t="s">
        <v>65</v>
      </c>
      <c r="L1302" t="s">
        <v>0</v>
      </c>
      <c r="M1302" s="2" t="s">
        <v>124</v>
      </c>
      <c r="O1302">
        <v>9</v>
      </c>
      <c r="P1302" s="1" t="s">
        <v>1</v>
      </c>
      <c r="Q1302">
        <v>4</v>
      </c>
      <c r="S1302">
        <f t="shared" si="240"/>
        <v>1</v>
      </c>
      <c r="T1302">
        <f t="shared" si="241"/>
        <v>0</v>
      </c>
      <c r="U1302">
        <f t="shared" si="242"/>
        <v>0</v>
      </c>
    </row>
    <row r="1303" spans="1:21" x14ac:dyDescent="0.2">
      <c r="A1303" s="198">
        <v>1296</v>
      </c>
      <c r="B1303" s="65">
        <v>81</v>
      </c>
      <c r="C1303">
        <v>16</v>
      </c>
      <c r="D1303" s="197">
        <v>31209</v>
      </c>
      <c r="E1303" s="2" t="s">
        <v>34</v>
      </c>
      <c r="F1303" s="78" t="s">
        <v>0</v>
      </c>
      <c r="G1303" s="2" t="s">
        <v>42</v>
      </c>
      <c r="H1303" s="88"/>
      <c r="I1303" s="2" t="s">
        <v>48</v>
      </c>
      <c r="K1303" s="2" t="s">
        <v>63</v>
      </c>
      <c r="L1303" t="s">
        <v>0</v>
      </c>
      <c r="M1303" s="2" t="s">
        <v>122</v>
      </c>
      <c r="O1303">
        <v>4</v>
      </c>
      <c r="P1303" s="1" t="s">
        <v>1</v>
      </c>
      <c r="Q1303">
        <v>4</v>
      </c>
      <c r="S1303">
        <f t="shared" si="240"/>
        <v>0</v>
      </c>
      <c r="T1303">
        <f t="shared" si="241"/>
        <v>1</v>
      </c>
      <c r="U1303">
        <f t="shared" si="242"/>
        <v>0</v>
      </c>
    </row>
    <row r="1304" spans="1:21" x14ac:dyDescent="0.2">
      <c r="A1304" s="198">
        <v>1297</v>
      </c>
      <c r="B1304" s="65">
        <v>82</v>
      </c>
      <c r="C1304">
        <v>1</v>
      </c>
      <c r="D1304" s="197">
        <v>31210</v>
      </c>
      <c r="E1304" s="2" t="s">
        <v>34</v>
      </c>
      <c r="F1304" s="78" t="s">
        <v>0</v>
      </c>
      <c r="G1304" s="2" t="s">
        <v>45</v>
      </c>
      <c r="H1304" s="88"/>
      <c r="I1304" s="2" t="s">
        <v>48</v>
      </c>
      <c r="K1304" s="2" t="s">
        <v>62</v>
      </c>
      <c r="L1304" t="s">
        <v>0</v>
      </c>
      <c r="M1304" s="2" t="s">
        <v>105</v>
      </c>
      <c r="O1304">
        <v>6</v>
      </c>
      <c r="P1304" s="1" t="s">
        <v>1</v>
      </c>
      <c r="Q1304">
        <v>3</v>
      </c>
      <c r="S1304">
        <f t="shared" si="240"/>
        <v>1</v>
      </c>
      <c r="T1304">
        <f t="shared" si="241"/>
        <v>0</v>
      </c>
      <c r="U1304">
        <f t="shared" si="242"/>
        <v>0</v>
      </c>
    </row>
    <row r="1305" spans="1:21" x14ac:dyDescent="0.2">
      <c r="A1305" s="198">
        <v>1298</v>
      </c>
      <c r="B1305" s="65">
        <v>82</v>
      </c>
      <c r="C1305">
        <v>2</v>
      </c>
      <c r="D1305" s="197">
        <v>31210</v>
      </c>
      <c r="E1305" s="2" t="s">
        <v>34</v>
      </c>
      <c r="F1305" s="78" t="s">
        <v>0</v>
      </c>
      <c r="G1305" s="2" t="s">
        <v>45</v>
      </c>
      <c r="H1305" s="88"/>
      <c r="I1305" s="2" t="s">
        <v>48</v>
      </c>
      <c r="K1305" s="2" t="s">
        <v>63</v>
      </c>
      <c r="L1305" t="s">
        <v>0</v>
      </c>
      <c r="M1305" s="2" t="s">
        <v>104</v>
      </c>
      <c r="O1305">
        <v>7</v>
      </c>
      <c r="P1305" s="1" t="s">
        <v>1</v>
      </c>
      <c r="Q1305">
        <v>0</v>
      </c>
      <c r="S1305">
        <f t="shared" ref="S1305:S1320" si="243">IF(O1305&gt;Q1305,1,0)</f>
        <v>1</v>
      </c>
      <c r="T1305">
        <f t="shared" ref="T1305:T1320" si="244">IF(ISNUMBER(Q1305),IF(O1305=Q1305,1,0),0)</f>
        <v>0</v>
      </c>
      <c r="U1305">
        <f t="shared" ref="U1305:U1320" si="245">IF(O1305&lt;Q1305,1,0)</f>
        <v>0</v>
      </c>
    </row>
    <row r="1306" spans="1:21" x14ac:dyDescent="0.2">
      <c r="A1306" s="198">
        <v>1299</v>
      </c>
      <c r="B1306" s="65">
        <v>82</v>
      </c>
      <c r="C1306">
        <v>3</v>
      </c>
      <c r="D1306" s="197">
        <v>31210</v>
      </c>
      <c r="E1306" s="2" t="s">
        <v>34</v>
      </c>
      <c r="F1306" s="78" t="s">
        <v>0</v>
      </c>
      <c r="G1306" s="2" t="s">
        <v>45</v>
      </c>
      <c r="H1306" s="88"/>
      <c r="I1306" s="2" t="s">
        <v>48</v>
      </c>
      <c r="K1306" s="2" t="s">
        <v>65</v>
      </c>
      <c r="L1306" t="s">
        <v>0</v>
      </c>
      <c r="M1306" s="2" t="s">
        <v>417</v>
      </c>
      <c r="O1306">
        <v>11</v>
      </c>
      <c r="P1306" s="1" t="s">
        <v>1</v>
      </c>
      <c r="Q1306">
        <v>3</v>
      </c>
      <c r="S1306">
        <f t="shared" si="243"/>
        <v>1</v>
      </c>
      <c r="T1306">
        <f t="shared" si="244"/>
        <v>0</v>
      </c>
      <c r="U1306">
        <f t="shared" si="245"/>
        <v>0</v>
      </c>
    </row>
    <row r="1307" spans="1:21" x14ac:dyDescent="0.2">
      <c r="A1307" s="198">
        <v>1300</v>
      </c>
      <c r="B1307" s="65">
        <v>82</v>
      </c>
      <c r="C1307">
        <v>4</v>
      </c>
      <c r="D1307" s="197">
        <v>31210</v>
      </c>
      <c r="E1307" s="2" t="s">
        <v>34</v>
      </c>
      <c r="F1307" s="78" t="s">
        <v>0</v>
      </c>
      <c r="G1307" s="2" t="s">
        <v>45</v>
      </c>
      <c r="H1307" s="88"/>
      <c r="I1307" s="2" t="s">
        <v>48</v>
      </c>
      <c r="K1307" s="2" t="s">
        <v>64</v>
      </c>
      <c r="L1307" t="s">
        <v>0</v>
      </c>
      <c r="M1307" s="2" t="s">
        <v>102</v>
      </c>
      <c r="O1307">
        <v>6</v>
      </c>
      <c r="P1307" s="1" t="s">
        <v>1</v>
      </c>
      <c r="Q1307">
        <v>0</v>
      </c>
      <c r="S1307">
        <f t="shared" si="243"/>
        <v>1</v>
      </c>
      <c r="T1307">
        <f t="shared" si="244"/>
        <v>0</v>
      </c>
      <c r="U1307">
        <f t="shared" si="245"/>
        <v>0</v>
      </c>
    </row>
    <row r="1308" spans="1:21" x14ac:dyDescent="0.2">
      <c r="A1308" s="198">
        <v>1301</v>
      </c>
      <c r="B1308" s="65">
        <v>82</v>
      </c>
      <c r="C1308">
        <v>5</v>
      </c>
      <c r="D1308" s="197">
        <v>31210</v>
      </c>
      <c r="E1308" s="2" t="s">
        <v>34</v>
      </c>
      <c r="F1308" s="78" t="s">
        <v>0</v>
      </c>
      <c r="G1308" s="2" t="s">
        <v>45</v>
      </c>
      <c r="H1308" s="88"/>
      <c r="I1308" s="2" t="s">
        <v>48</v>
      </c>
      <c r="K1308" s="2" t="s">
        <v>63</v>
      </c>
      <c r="L1308" t="s">
        <v>0</v>
      </c>
      <c r="M1308" s="2" t="s">
        <v>105</v>
      </c>
      <c r="O1308">
        <v>9</v>
      </c>
      <c r="P1308" s="1" t="s">
        <v>1</v>
      </c>
      <c r="Q1308">
        <v>4</v>
      </c>
      <c r="S1308">
        <f t="shared" si="243"/>
        <v>1</v>
      </c>
      <c r="T1308">
        <f t="shared" si="244"/>
        <v>0</v>
      </c>
      <c r="U1308">
        <f t="shared" si="245"/>
        <v>0</v>
      </c>
    </row>
    <row r="1309" spans="1:21" x14ac:dyDescent="0.2">
      <c r="A1309" s="198">
        <v>1302</v>
      </c>
      <c r="B1309" s="65">
        <v>82</v>
      </c>
      <c r="C1309">
        <v>6</v>
      </c>
      <c r="D1309" s="197">
        <v>31210</v>
      </c>
      <c r="E1309" s="2" t="s">
        <v>34</v>
      </c>
      <c r="F1309" s="78" t="s">
        <v>0</v>
      </c>
      <c r="G1309" s="2" t="s">
        <v>45</v>
      </c>
      <c r="H1309" s="88"/>
      <c r="I1309" s="2" t="s">
        <v>48</v>
      </c>
      <c r="K1309" s="2" t="s">
        <v>65</v>
      </c>
      <c r="L1309" t="s">
        <v>0</v>
      </c>
      <c r="M1309" s="2" t="s">
        <v>104</v>
      </c>
      <c r="O1309">
        <v>6</v>
      </c>
      <c r="P1309" s="1" t="s">
        <v>1</v>
      </c>
      <c r="Q1309">
        <v>3</v>
      </c>
      <c r="S1309">
        <f t="shared" si="243"/>
        <v>1</v>
      </c>
      <c r="T1309">
        <f t="shared" si="244"/>
        <v>0</v>
      </c>
      <c r="U1309">
        <f t="shared" si="245"/>
        <v>0</v>
      </c>
    </row>
    <row r="1310" spans="1:21" x14ac:dyDescent="0.2">
      <c r="A1310" s="198">
        <v>1303</v>
      </c>
      <c r="B1310" s="65">
        <v>82</v>
      </c>
      <c r="C1310">
        <v>7</v>
      </c>
      <c r="D1310" s="197">
        <v>31210</v>
      </c>
      <c r="E1310" s="2" t="s">
        <v>34</v>
      </c>
      <c r="F1310" s="78" t="s">
        <v>0</v>
      </c>
      <c r="G1310" s="2" t="s">
        <v>45</v>
      </c>
      <c r="H1310" s="88">
        <v>0</v>
      </c>
      <c r="I1310" s="2" t="s">
        <v>48</v>
      </c>
      <c r="K1310" s="2" t="s">
        <v>64</v>
      </c>
      <c r="L1310" t="s">
        <v>0</v>
      </c>
      <c r="M1310" s="2" t="s">
        <v>417</v>
      </c>
      <c r="O1310">
        <v>4</v>
      </c>
      <c r="P1310" s="1" t="s">
        <v>1</v>
      </c>
      <c r="Q1310">
        <v>7</v>
      </c>
      <c r="S1310">
        <f t="shared" si="243"/>
        <v>0</v>
      </c>
      <c r="T1310">
        <f t="shared" si="244"/>
        <v>0</v>
      </c>
      <c r="U1310">
        <f t="shared" si="245"/>
        <v>1</v>
      </c>
    </row>
    <row r="1311" spans="1:21" x14ac:dyDescent="0.2">
      <c r="A1311" s="198">
        <v>1304</v>
      </c>
      <c r="B1311" s="65">
        <v>82</v>
      </c>
      <c r="C1311">
        <v>8</v>
      </c>
      <c r="D1311" s="197">
        <v>31210</v>
      </c>
      <c r="E1311" s="2" t="s">
        <v>34</v>
      </c>
      <c r="F1311" s="78" t="s">
        <v>0</v>
      </c>
      <c r="G1311" s="2" t="s">
        <v>45</v>
      </c>
      <c r="H1311" s="88"/>
      <c r="I1311" s="2" t="s">
        <v>48</v>
      </c>
      <c r="K1311" s="2" t="s">
        <v>62</v>
      </c>
      <c r="L1311" t="s">
        <v>0</v>
      </c>
      <c r="M1311" s="2" t="s">
        <v>102</v>
      </c>
      <c r="O1311">
        <v>3</v>
      </c>
      <c r="P1311" s="1" t="s">
        <v>1</v>
      </c>
      <c r="Q1311">
        <v>1</v>
      </c>
      <c r="S1311">
        <f t="shared" si="243"/>
        <v>1</v>
      </c>
      <c r="T1311">
        <f t="shared" si="244"/>
        <v>0</v>
      </c>
      <c r="U1311">
        <f t="shared" si="245"/>
        <v>0</v>
      </c>
    </row>
    <row r="1312" spans="1:21" x14ac:dyDescent="0.2">
      <c r="A1312" s="198">
        <v>1305</v>
      </c>
      <c r="B1312" s="65">
        <v>82</v>
      </c>
      <c r="C1312">
        <v>9</v>
      </c>
      <c r="D1312" s="197">
        <v>31210</v>
      </c>
      <c r="E1312" s="2" t="s">
        <v>34</v>
      </c>
      <c r="F1312" s="78" t="s">
        <v>0</v>
      </c>
      <c r="G1312" s="2" t="s">
        <v>45</v>
      </c>
      <c r="H1312" s="88"/>
      <c r="I1312" s="2" t="s">
        <v>48</v>
      </c>
      <c r="K1312" s="2" t="s">
        <v>64</v>
      </c>
      <c r="L1312" t="s">
        <v>0</v>
      </c>
      <c r="M1312" s="2" t="s">
        <v>104</v>
      </c>
      <c r="O1312">
        <v>8</v>
      </c>
      <c r="P1312" s="1" t="s">
        <v>1</v>
      </c>
      <c r="Q1312">
        <v>3</v>
      </c>
      <c r="S1312">
        <f t="shared" si="243"/>
        <v>1</v>
      </c>
      <c r="T1312">
        <f t="shared" si="244"/>
        <v>0</v>
      </c>
      <c r="U1312">
        <f t="shared" si="245"/>
        <v>0</v>
      </c>
    </row>
    <row r="1313" spans="1:21" x14ac:dyDescent="0.2">
      <c r="A1313" s="198">
        <v>1306</v>
      </c>
      <c r="B1313" s="65">
        <v>82</v>
      </c>
      <c r="C1313">
        <v>10</v>
      </c>
      <c r="D1313" s="197">
        <v>31210</v>
      </c>
      <c r="E1313" s="2" t="s">
        <v>34</v>
      </c>
      <c r="F1313" s="78" t="s">
        <v>0</v>
      </c>
      <c r="G1313" s="2" t="s">
        <v>45</v>
      </c>
      <c r="H1313" s="88"/>
      <c r="I1313" s="2" t="s">
        <v>48</v>
      </c>
      <c r="K1313" s="2" t="s">
        <v>65</v>
      </c>
      <c r="L1313" t="s">
        <v>0</v>
      </c>
      <c r="M1313" s="2" t="s">
        <v>105</v>
      </c>
      <c r="O1313">
        <v>11</v>
      </c>
      <c r="P1313" s="1" t="s">
        <v>1</v>
      </c>
      <c r="Q1313">
        <v>1</v>
      </c>
      <c r="S1313">
        <f t="shared" si="243"/>
        <v>1</v>
      </c>
      <c r="T1313">
        <f t="shared" si="244"/>
        <v>0</v>
      </c>
      <c r="U1313">
        <f t="shared" si="245"/>
        <v>0</v>
      </c>
    </row>
    <row r="1314" spans="1:21" x14ac:dyDescent="0.2">
      <c r="A1314" s="198">
        <v>1307</v>
      </c>
      <c r="B1314" s="65">
        <v>82</v>
      </c>
      <c r="C1314">
        <v>11</v>
      </c>
      <c r="D1314" s="197">
        <v>31210</v>
      </c>
      <c r="E1314" s="2" t="s">
        <v>34</v>
      </c>
      <c r="F1314" s="78" t="s">
        <v>0</v>
      </c>
      <c r="G1314" s="2" t="s">
        <v>45</v>
      </c>
      <c r="H1314" s="88"/>
      <c r="I1314" s="2" t="s">
        <v>48</v>
      </c>
      <c r="K1314" s="2" t="s">
        <v>63</v>
      </c>
      <c r="L1314" t="s">
        <v>0</v>
      </c>
      <c r="M1314" s="2" t="s">
        <v>102</v>
      </c>
      <c r="O1314">
        <v>7</v>
      </c>
      <c r="P1314" s="1" t="s">
        <v>1</v>
      </c>
      <c r="Q1314">
        <v>0</v>
      </c>
      <c r="S1314">
        <f t="shared" si="243"/>
        <v>1</v>
      </c>
      <c r="T1314">
        <f t="shared" si="244"/>
        <v>0</v>
      </c>
      <c r="U1314">
        <f t="shared" si="245"/>
        <v>0</v>
      </c>
    </row>
    <row r="1315" spans="1:21" x14ac:dyDescent="0.2">
      <c r="A1315" s="198">
        <v>1308</v>
      </c>
      <c r="B1315" s="65">
        <v>82</v>
      </c>
      <c r="C1315">
        <v>12</v>
      </c>
      <c r="D1315" s="197">
        <v>31210</v>
      </c>
      <c r="E1315" s="2" t="s">
        <v>34</v>
      </c>
      <c r="F1315" s="78" t="s">
        <v>0</v>
      </c>
      <c r="G1315" s="2" t="s">
        <v>45</v>
      </c>
      <c r="H1315" s="88"/>
      <c r="I1315" s="2" t="s">
        <v>48</v>
      </c>
      <c r="K1315" s="2" t="s">
        <v>62</v>
      </c>
      <c r="L1315" t="s">
        <v>0</v>
      </c>
      <c r="M1315" s="2" t="s">
        <v>417</v>
      </c>
      <c r="O1315">
        <v>8</v>
      </c>
      <c r="P1315" s="1" t="s">
        <v>1</v>
      </c>
      <c r="Q1315">
        <v>2</v>
      </c>
      <c r="S1315">
        <f t="shared" si="243"/>
        <v>1</v>
      </c>
      <c r="T1315">
        <f t="shared" si="244"/>
        <v>0</v>
      </c>
      <c r="U1315">
        <f t="shared" si="245"/>
        <v>0</v>
      </c>
    </row>
    <row r="1316" spans="1:21" x14ac:dyDescent="0.2">
      <c r="A1316" s="198">
        <v>1309</v>
      </c>
      <c r="B1316" s="65">
        <v>82</v>
      </c>
      <c r="C1316">
        <v>13</v>
      </c>
      <c r="D1316" s="197">
        <v>31210</v>
      </c>
      <c r="E1316" s="2" t="s">
        <v>34</v>
      </c>
      <c r="F1316" s="78" t="s">
        <v>0</v>
      </c>
      <c r="G1316" s="2" t="s">
        <v>45</v>
      </c>
      <c r="H1316" s="88"/>
      <c r="I1316" s="2" t="s">
        <v>48</v>
      </c>
      <c r="K1316" s="2" t="s">
        <v>62</v>
      </c>
      <c r="L1316" t="s">
        <v>0</v>
      </c>
      <c r="M1316" s="2" t="s">
        <v>104</v>
      </c>
      <c r="O1316">
        <v>4</v>
      </c>
      <c r="P1316" s="1" t="s">
        <v>1</v>
      </c>
      <c r="Q1316">
        <v>3</v>
      </c>
      <c r="S1316">
        <f t="shared" si="243"/>
        <v>1</v>
      </c>
      <c r="T1316">
        <f t="shared" si="244"/>
        <v>0</v>
      </c>
      <c r="U1316">
        <f t="shared" si="245"/>
        <v>0</v>
      </c>
    </row>
    <row r="1317" spans="1:21" x14ac:dyDescent="0.2">
      <c r="A1317" s="198">
        <v>1310</v>
      </c>
      <c r="B1317" s="65">
        <v>82</v>
      </c>
      <c r="C1317">
        <v>14</v>
      </c>
      <c r="D1317" s="197">
        <v>31210</v>
      </c>
      <c r="E1317" s="2" t="s">
        <v>34</v>
      </c>
      <c r="F1317" s="78" t="s">
        <v>0</v>
      </c>
      <c r="G1317" s="2" t="s">
        <v>45</v>
      </c>
      <c r="H1317" s="88"/>
      <c r="I1317" s="2" t="s">
        <v>48</v>
      </c>
      <c r="K1317" s="2" t="s">
        <v>64</v>
      </c>
      <c r="L1317" t="s">
        <v>0</v>
      </c>
      <c r="M1317" s="2" t="s">
        <v>105</v>
      </c>
      <c r="O1317">
        <v>8</v>
      </c>
      <c r="P1317" s="1" t="s">
        <v>1</v>
      </c>
      <c r="Q1317">
        <v>6</v>
      </c>
      <c r="S1317">
        <f t="shared" si="243"/>
        <v>1</v>
      </c>
      <c r="T1317">
        <f t="shared" si="244"/>
        <v>0</v>
      </c>
      <c r="U1317">
        <f t="shared" si="245"/>
        <v>0</v>
      </c>
    </row>
    <row r="1318" spans="1:21" x14ac:dyDescent="0.2">
      <c r="A1318" s="198">
        <v>1311</v>
      </c>
      <c r="B1318" s="65">
        <v>82</v>
      </c>
      <c r="C1318">
        <v>15</v>
      </c>
      <c r="D1318" s="197">
        <v>31210</v>
      </c>
      <c r="E1318" s="2" t="s">
        <v>34</v>
      </c>
      <c r="F1318" s="78" t="s">
        <v>0</v>
      </c>
      <c r="G1318" s="2" t="s">
        <v>45</v>
      </c>
      <c r="H1318" s="88"/>
      <c r="I1318" s="2" t="s">
        <v>48</v>
      </c>
      <c r="K1318" s="2" t="s">
        <v>65</v>
      </c>
      <c r="L1318" t="s">
        <v>0</v>
      </c>
      <c r="M1318" s="2" t="s">
        <v>102</v>
      </c>
      <c r="O1318">
        <v>11</v>
      </c>
      <c r="P1318" s="1" t="s">
        <v>1</v>
      </c>
      <c r="Q1318">
        <v>2</v>
      </c>
      <c r="S1318">
        <f t="shared" si="243"/>
        <v>1</v>
      </c>
      <c r="T1318">
        <f t="shared" si="244"/>
        <v>0</v>
      </c>
      <c r="U1318">
        <f t="shared" si="245"/>
        <v>0</v>
      </c>
    </row>
    <row r="1319" spans="1:21" x14ac:dyDescent="0.2">
      <c r="A1319" s="198">
        <v>1312</v>
      </c>
      <c r="B1319" s="65">
        <v>82</v>
      </c>
      <c r="C1319">
        <v>16</v>
      </c>
      <c r="D1319" s="197">
        <v>31210</v>
      </c>
      <c r="E1319" s="2" t="s">
        <v>34</v>
      </c>
      <c r="F1319" s="78" t="s">
        <v>0</v>
      </c>
      <c r="G1319" s="2" t="s">
        <v>45</v>
      </c>
      <c r="H1319" s="88"/>
      <c r="I1319" s="2" t="s">
        <v>48</v>
      </c>
      <c r="K1319" s="2" t="s">
        <v>63</v>
      </c>
      <c r="L1319" t="s">
        <v>0</v>
      </c>
      <c r="M1319" s="2" t="s">
        <v>417</v>
      </c>
      <c r="O1319">
        <v>10</v>
      </c>
      <c r="P1319" s="1" t="s">
        <v>1</v>
      </c>
      <c r="Q1319">
        <v>6</v>
      </c>
      <c r="S1319">
        <f t="shared" si="243"/>
        <v>1</v>
      </c>
      <c r="T1319">
        <f t="shared" si="244"/>
        <v>0</v>
      </c>
      <c r="U1319">
        <f t="shared" si="245"/>
        <v>0</v>
      </c>
    </row>
    <row r="1320" spans="1:21" x14ac:dyDescent="0.2">
      <c r="A1320" s="198">
        <v>1313</v>
      </c>
      <c r="B1320" s="65">
        <v>83</v>
      </c>
      <c r="C1320">
        <v>1</v>
      </c>
      <c r="D1320" s="197">
        <v>31210</v>
      </c>
      <c r="E1320" s="2" t="s">
        <v>47</v>
      </c>
      <c r="F1320" s="78" t="s">
        <v>0</v>
      </c>
      <c r="G1320" s="2" t="s">
        <v>43</v>
      </c>
      <c r="H1320" s="88"/>
      <c r="I1320" s="2" t="s">
        <v>48</v>
      </c>
      <c r="K1320" s="2" t="s">
        <v>123</v>
      </c>
      <c r="L1320" t="s">
        <v>0</v>
      </c>
      <c r="M1320" s="2" t="s">
        <v>99</v>
      </c>
      <c r="O1320">
        <v>7</v>
      </c>
      <c r="P1320" s="1" t="s">
        <v>1</v>
      </c>
      <c r="Q1320">
        <v>5</v>
      </c>
      <c r="S1320">
        <f t="shared" si="243"/>
        <v>1</v>
      </c>
      <c r="T1320">
        <f t="shared" si="244"/>
        <v>0</v>
      </c>
      <c r="U1320">
        <f t="shared" si="245"/>
        <v>0</v>
      </c>
    </row>
    <row r="1321" spans="1:21" x14ac:dyDescent="0.2">
      <c r="A1321" s="198">
        <v>1314</v>
      </c>
      <c r="B1321" s="65">
        <v>83</v>
      </c>
      <c r="C1321">
        <v>2</v>
      </c>
      <c r="D1321" s="197">
        <v>31210</v>
      </c>
      <c r="E1321" s="2" t="s">
        <v>47</v>
      </c>
      <c r="F1321" s="78" t="s">
        <v>0</v>
      </c>
      <c r="G1321" s="2" t="s">
        <v>43</v>
      </c>
      <c r="H1321" s="88">
        <v>0</v>
      </c>
      <c r="I1321" s="2" t="s">
        <v>48</v>
      </c>
      <c r="K1321" s="2" t="s">
        <v>79</v>
      </c>
      <c r="L1321" t="s">
        <v>0</v>
      </c>
      <c r="M1321" s="2" t="s">
        <v>122</v>
      </c>
      <c r="O1321">
        <v>4</v>
      </c>
      <c r="P1321" s="1" t="s">
        <v>1</v>
      </c>
      <c r="Q1321">
        <v>7</v>
      </c>
      <c r="S1321">
        <f t="shared" ref="S1321:S1336" si="246">IF(O1321&gt;Q1321,1,0)</f>
        <v>0</v>
      </c>
      <c r="T1321">
        <f t="shared" ref="T1321:T1336" si="247">IF(ISNUMBER(Q1321),IF(O1321=Q1321,1,0),0)</f>
        <v>0</v>
      </c>
      <c r="U1321">
        <f t="shared" ref="U1321:U1336" si="248">IF(O1321&lt;Q1321,1,0)</f>
        <v>1</v>
      </c>
    </row>
    <row r="1322" spans="1:21" x14ac:dyDescent="0.2">
      <c r="A1322" s="198">
        <v>1315</v>
      </c>
      <c r="B1322" s="65">
        <v>83</v>
      </c>
      <c r="C1322">
        <v>3</v>
      </c>
      <c r="D1322" s="197">
        <v>31210</v>
      </c>
      <c r="E1322" s="2" t="s">
        <v>47</v>
      </c>
      <c r="F1322" s="78" t="s">
        <v>0</v>
      </c>
      <c r="G1322" s="2" t="s">
        <v>43</v>
      </c>
      <c r="H1322" s="88"/>
      <c r="I1322" s="2" t="s">
        <v>48</v>
      </c>
      <c r="K1322" s="2" t="s">
        <v>81</v>
      </c>
      <c r="L1322" t="s">
        <v>0</v>
      </c>
      <c r="M1322" s="2" t="s">
        <v>129</v>
      </c>
      <c r="O1322">
        <v>4</v>
      </c>
      <c r="P1322" s="1" t="s">
        <v>1</v>
      </c>
      <c r="Q1322">
        <v>1</v>
      </c>
      <c r="S1322">
        <f t="shared" si="246"/>
        <v>1</v>
      </c>
      <c r="T1322">
        <f t="shared" si="247"/>
        <v>0</v>
      </c>
      <c r="U1322">
        <f t="shared" si="248"/>
        <v>0</v>
      </c>
    </row>
    <row r="1323" spans="1:21" x14ac:dyDescent="0.2">
      <c r="A1323" s="198">
        <v>1316</v>
      </c>
      <c r="B1323" s="65">
        <v>83</v>
      </c>
      <c r="C1323">
        <v>4</v>
      </c>
      <c r="D1323" s="197">
        <v>31210</v>
      </c>
      <c r="E1323" s="2" t="s">
        <v>47</v>
      </c>
      <c r="F1323" s="78" t="s">
        <v>0</v>
      </c>
      <c r="G1323" s="2" t="s">
        <v>43</v>
      </c>
      <c r="H1323" s="88">
        <v>0</v>
      </c>
      <c r="I1323" s="2" t="s">
        <v>48</v>
      </c>
      <c r="K1323" s="2" t="s">
        <v>119</v>
      </c>
      <c r="L1323" t="s">
        <v>0</v>
      </c>
      <c r="M1323" s="2" t="s">
        <v>120</v>
      </c>
      <c r="O1323">
        <v>0</v>
      </c>
      <c r="P1323" s="1" t="s">
        <v>1</v>
      </c>
      <c r="Q1323">
        <v>5</v>
      </c>
      <c r="S1323">
        <f t="shared" si="246"/>
        <v>0</v>
      </c>
      <c r="T1323">
        <f t="shared" si="247"/>
        <v>0</v>
      </c>
      <c r="U1323">
        <f t="shared" si="248"/>
        <v>1</v>
      </c>
    </row>
    <row r="1324" spans="1:21" x14ac:dyDescent="0.2">
      <c r="A1324" s="198">
        <v>1317</v>
      </c>
      <c r="B1324" s="65">
        <v>83</v>
      </c>
      <c r="C1324">
        <v>5</v>
      </c>
      <c r="D1324" s="197">
        <v>31210</v>
      </c>
      <c r="E1324" s="2" t="s">
        <v>47</v>
      </c>
      <c r="F1324" s="78" t="s">
        <v>0</v>
      </c>
      <c r="G1324" s="2" t="s">
        <v>43</v>
      </c>
      <c r="H1324" s="88"/>
      <c r="I1324" s="2" t="s">
        <v>48</v>
      </c>
      <c r="K1324" s="2" t="s">
        <v>79</v>
      </c>
      <c r="L1324" t="s">
        <v>0</v>
      </c>
      <c r="M1324" s="2" t="s">
        <v>99</v>
      </c>
      <c r="O1324">
        <v>7</v>
      </c>
      <c r="P1324" s="1" t="s">
        <v>1</v>
      </c>
      <c r="Q1324">
        <v>4</v>
      </c>
      <c r="S1324">
        <f t="shared" si="246"/>
        <v>1</v>
      </c>
      <c r="T1324">
        <f t="shared" si="247"/>
        <v>0</v>
      </c>
      <c r="U1324">
        <f t="shared" si="248"/>
        <v>0</v>
      </c>
    </row>
    <row r="1325" spans="1:21" x14ac:dyDescent="0.2">
      <c r="A1325" s="198">
        <v>1318</v>
      </c>
      <c r="B1325" s="65">
        <v>83</v>
      </c>
      <c r="C1325">
        <v>6</v>
      </c>
      <c r="D1325" s="197">
        <v>31210</v>
      </c>
      <c r="E1325" s="2" t="s">
        <v>47</v>
      </c>
      <c r="F1325" s="78" t="s">
        <v>0</v>
      </c>
      <c r="G1325" s="2" t="s">
        <v>43</v>
      </c>
      <c r="H1325" s="88">
        <v>0</v>
      </c>
      <c r="I1325" s="2" t="s">
        <v>48</v>
      </c>
      <c r="K1325" s="2" t="s">
        <v>81</v>
      </c>
      <c r="L1325" t="s">
        <v>0</v>
      </c>
      <c r="M1325" s="2" t="s">
        <v>122</v>
      </c>
      <c r="O1325">
        <v>3</v>
      </c>
      <c r="P1325" s="1" t="s">
        <v>1</v>
      </c>
      <c r="Q1325">
        <v>4</v>
      </c>
      <c r="S1325">
        <f t="shared" si="246"/>
        <v>0</v>
      </c>
      <c r="T1325">
        <f t="shared" si="247"/>
        <v>0</v>
      </c>
      <c r="U1325">
        <f t="shared" si="248"/>
        <v>1</v>
      </c>
    </row>
    <row r="1326" spans="1:21" x14ac:dyDescent="0.2">
      <c r="A1326" s="198">
        <v>1319</v>
      </c>
      <c r="B1326" s="65">
        <v>83</v>
      </c>
      <c r="C1326">
        <v>7</v>
      </c>
      <c r="D1326" s="197">
        <v>31210</v>
      </c>
      <c r="E1326" s="2" t="s">
        <v>47</v>
      </c>
      <c r="F1326" s="78" t="s">
        <v>0</v>
      </c>
      <c r="G1326" s="2" t="s">
        <v>43</v>
      </c>
      <c r="H1326" s="88">
        <v>0</v>
      </c>
      <c r="I1326" s="2" t="s">
        <v>48</v>
      </c>
      <c r="K1326" s="2" t="s">
        <v>119</v>
      </c>
      <c r="L1326" t="s">
        <v>0</v>
      </c>
      <c r="M1326" s="2" t="s">
        <v>129</v>
      </c>
      <c r="O1326">
        <v>0</v>
      </c>
      <c r="P1326" s="1" t="s">
        <v>1</v>
      </c>
      <c r="Q1326">
        <v>5</v>
      </c>
      <c r="S1326">
        <f t="shared" si="246"/>
        <v>0</v>
      </c>
      <c r="T1326">
        <f t="shared" si="247"/>
        <v>0</v>
      </c>
      <c r="U1326">
        <f t="shared" si="248"/>
        <v>1</v>
      </c>
    </row>
    <row r="1327" spans="1:21" x14ac:dyDescent="0.2">
      <c r="A1327" s="198">
        <v>1320</v>
      </c>
      <c r="B1327" s="65">
        <v>83</v>
      </c>
      <c r="C1327">
        <v>8</v>
      </c>
      <c r="D1327" s="197">
        <v>31210</v>
      </c>
      <c r="E1327" s="2" t="s">
        <v>47</v>
      </c>
      <c r="F1327" s="78" t="s">
        <v>0</v>
      </c>
      <c r="G1327" s="2" t="s">
        <v>43</v>
      </c>
      <c r="H1327" s="88"/>
      <c r="I1327" s="2" t="s">
        <v>48</v>
      </c>
      <c r="K1327" s="2" t="s">
        <v>123</v>
      </c>
      <c r="L1327" t="s">
        <v>0</v>
      </c>
      <c r="M1327" s="2" t="s">
        <v>120</v>
      </c>
      <c r="O1327">
        <v>4</v>
      </c>
      <c r="P1327" s="1" t="s">
        <v>1</v>
      </c>
      <c r="Q1327">
        <v>4</v>
      </c>
      <c r="S1327">
        <f t="shared" si="246"/>
        <v>0</v>
      </c>
      <c r="T1327">
        <f t="shared" si="247"/>
        <v>1</v>
      </c>
      <c r="U1327">
        <f t="shared" si="248"/>
        <v>0</v>
      </c>
    </row>
    <row r="1328" spans="1:21" x14ac:dyDescent="0.2">
      <c r="A1328" s="198">
        <v>1321</v>
      </c>
      <c r="B1328" s="65">
        <v>83</v>
      </c>
      <c r="C1328">
        <v>9</v>
      </c>
      <c r="D1328" s="197">
        <v>31210</v>
      </c>
      <c r="E1328" s="2" t="s">
        <v>47</v>
      </c>
      <c r="F1328" s="78" t="s">
        <v>0</v>
      </c>
      <c r="G1328" s="2" t="s">
        <v>43</v>
      </c>
      <c r="H1328" s="88">
        <v>0</v>
      </c>
      <c r="I1328" s="2" t="s">
        <v>48</v>
      </c>
      <c r="K1328" s="2" t="s">
        <v>119</v>
      </c>
      <c r="L1328" t="s">
        <v>0</v>
      </c>
      <c r="M1328" s="2" t="s">
        <v>122</v>
      </c>
      <c r="O1328">
        <v>0</v>
      </c>
      <c r="P1328" s="1" t="s">
        <v>1</v>
      </c>
      <c r="Q1328">
        <v>5</v>
      </c>
      <c r="S1328">
        <f t="shared" si="246"/>
        <v>0</v>
      </c>
      <c r="T1328">
        <f t="shared" si="247"/>
        <v>0</v>
      </c>
      <c r="U1328">
        <f t="shared" si="248"/>
        <v>1</v>
      </c>
    </row>
    <row r="1329" spans="1:21" x14ac:dyDescent="0.2">
      <c r="A1329" s="198">
        <v>1322</v>
      </c>
      <c r="B1329" s="65">
        <v>83</v>
      </c>
      <c r="C1329">
        <v>10</v>
      </c>
      <c r="D1329" s="197">
        <v>31210</v>
      </c>
      <c r="E1329" s="2" t="s">
        <v>47</v>
      </c>
      <c r="F1329" s="78" t="s">
        <v>0</v>
      </c>
      <c r="G1329" s="2" t="s">
        <v>43</v>
      </c>
      <c r="H1329" s="88">
        <v>0</v>
      </c>
      <c r="I1329" s="2" t="s">
        <v>48</v>
      </c>
      <c r="K1329" s="2" t="s">
        <v>81</v>
      </c>
      <c r="L1329" t="s">
        <v>0</v>
      </c>
      <c r="M1329" s="2" t="s">
        <v>99</v>
      </c>
      <c r="O1329">
        <v>3</v>
      </c>
      <c r="P1329" s="1" t="s">
        <v>1</v>
      </c>
      <c r="Q1329">
        <v>6</v>
      </c>
      <c r="S1329">
        <f t="shared" si="246"/>
        <v>0</v>
      </c>
      <c r="T1329">
        <f t="shared" si="247"/>
        <v>0</v>
      </c>
      <c r="U1329">
        <f t="shared" si="248"/>
        <v>1</v>
      </c>
    </row>
    <row r="1330" spans="1:21" x14ac:dyDescent="0.2">
      <c r="A1330" s="198">
        <v>1323</v>
      </c>
      <c r="B1330" s="65">
        <v>83</v>
      </c>
      <c r="C1330">
        <v>11</v>
      </c>
      <c r="D1330" s="197">
        <v>31210</v>
      </c>
      <c r="E1330" s="2" t="s">
        <v>47</v>
      </c>
      <c r="F1330" s="78" t="s">
        <v>0</v>
      </c>
      <c r="G1330" s="2" t="s">
        <v>43</v>
      </c>
      <c r="H1330" s="88"/>
      <c r="I1330" s="2" t="s">
        <v>48</v>
      </c>
      <c r="K1330" s="2" t="s">
        <v>79</v>
      </c>
      <c r="L1330" t="s">
        <v>0</v>
      </c>
      <c r="M1330" s="2" t="s">
        <v>120</v>
      </c>
      <c r="O1330">
        <v>6</v>
      </c>
      <c r="P1330" s="1" t="s">
        <v>1</v>
      </c>
      <c r="Q1330">
        <v>5</v>
      </c>
      <c r="S1330">
        <f t="shared" si="246"/>
        <v>1</v>
      </c>
      <c r="T1330">
        <f t="shared" si="247"/>
        <v>0</v>
      </c>
      <c r="U1330">
        <f t="shared" si="248"/>
        <v>0</v>
      </c>
    </row>
    <row r="1331" spans="1:21" x14ac:dyDescent="0.2">
      <c r="A1331" s="198">
        <v>1324</v>
      </c>
      <c r="B1331" s="65">
        <v>83</v>
      </c>
      <c r="C1331">
        <v>12</v>
      </c>
      <c r="D1331" s="197">
        <v>31210</v>
      </c>
      <c r="E1331" s="2" t="s">
        <v>47</v>
      </c>
      <c r="F1331" s="78" t="s">
        <v>0</v>
      </c>
      <c r="G1331" s="2" t="s">
        <v>43</v>
      </c>
      <c r="H1331" s="88"/>
      <c r="I1331" s="2" t="s">
        <v>48</v>
      </c>
      <c r="K1331" s="2" t="s">
        <v>123</v>
      </c>
      <c r="L1331" t="s">
        <v>0</v>
      </c>
      <c r="M1331" s="2" t="s">
        <v>129</v>
      </c>
      <c r="O1331">
        <v>5</v>
      </c>
      <c r="P1331" s="1" t="s">
        <v>1</v>
      </c>
      <c r="Q1331">
        <v>4</v>
      </c>
      <c r="S1331">
        <f t="shared" si="246"/>
        <v>1</v>
      </c>
      <c r="T1331">
        <f t="shared" si="247"/>
        <v>0</v>
      </c>
      <c r="U1331">
        <f t="shared" si="248"/>
        <v>0</v>
      </c>
    </row>
    <row r="1332" spans="1:21" x14ac:dyDescent="0.2">
      <c r="A1332" s="198">
        <v>1325</v>
      </c>
      <c r="B1332" s="65">
        <v>83</v>
      </c>
      <c r="C1332">
        <v>13</v>
      </c>
      <c r="D1332" s="197">
        <v>31210</v>
      </c>
      <c r="E1332" s="2" t="s">
        <v>47</v>
      </c>
      <c r="F1332" s="78" t="s">
        <v>0</v>
      </c>
      <c r="G1332" s="2" t="s">
        <v>43</v>
      </c>
      <c r="H1332" s="88">
        <v>0</v>
      </c>
      <c r="I1332" s="2" t="s">
        <v>48</v>
      </c>
      <c r="K1332" s="2" t="s">
        <v>123</v>
      </c>
      <c r="L1332" t="s">
        <v>0</v>
      </c>
      <c r="M1332" s="2" t="s">
        <v>122</v>
      </c>
      <c r="O1332">
        <v>1</v>
      </c>
      <c r="P1332" s="1" t="s">
        <v>1</v>
      </c>
      <c r="Q1332">
        <v>6</v>
      </c>
      <c r="S1332">
        <f t="shared" si="246"/>
        <v>0</v>
      </c>
      <c r="T1332">
        <f t="shared" si="247"/>
        <v>0</v>
      </c>
      <c r="U1332">
        <f t="shared" si="248"/>
        <v>1</v>
      </c>
    </row>
    <row r="1333" spans="1:21" x14ac:dyDescent="0.2">
      <c r="A1333" s="198">
        <v>1326</v>
      </c>
      <c r="B1333" s="65">
        <v>83</v>
      </c>
      <c r="C1333">
        <v>14</v>
      </c>
      <c r="D1333" s="197">
        <v>31210</v>
      </c>
      <c r="E1333" s="2" t="s">
        <v>47</v>
      </c>
      <c r="F1333" s="78" t="s">
        <v>0</v>
      </c>
      <c r="G1333" s="2" t="s">
        <v>43</v>
      </c>
      <c r="H1333" s="88">
        <v>0</v>
      </c>
      <c r="I1333" s="2" t="s">
        <v>48</v>
      </c>
      <c r="K1333" s="2" t="s">
        <v>119</v>
      </c>
      <c r="L1333" t="s">
        <v>0</v>
      </c>
      <c r="M1333" s="2" t="s">
        <v>99</v>
      </c>
      <c r="O1333">
        <v>0</v>
      </c>
      <c r="P1333" s="1" t="s">
        <v>1</v>
      </c>
      <c r="Q1333">
        <v>5</v>
      </c>
      <c r="S1333">
        <f t="shared" si="246"/>
        <v>0</v>
      </c>
      <c r="T1333">
        <f t="shared" si="247"/>
        <v>0</v>
      </c>
      <c r="U1333">
        <f t="shared" si="248"/>
        <v>1</v>
      </c>
    </row>
    <row r="1334" spans="1:21" x14ac:dyDescent="0.2">
      <c r="A1334" s="198">
        <v>1327</v>
      </c>
      <c r="B1334" s="65">
        <v>83</v>
      </c>
      <c r="C1334">
        <v>15</v>
      </c>
      <c r="D1334" s="197">
        <v>31210</v>
      </c>
      <c r="E1334" s="2" t="s">
        <v>47</v>
      </c>
      <c r="F1334" s="78" t="s">
        <v>0</v>
      </c>
      <c r="G1334" s="2" t="s">
        <v>43</v>
      </c>
      <c r="H1334" s="88"/>
      <c r="I1334" s="2" t="s">
        <v>48</v>
      </c>
      <c r="K1334" s="2" t="s">
        <v>81</v>
      </c>
      <c r="L1334" t="s">
        <v>0</v>
      </c>
      <c r="M1334" s="2" t="s">
        <v>120</v>
      </c>
      <c r="O1334">
        <v>9</v>
      </c>
      <c r="P1334" s="1" t="s">
        <v>1</v>
      </c>
      <c r="Q1334">
        <v>3</v>
      </c>
      <c r="S1334">
        <f t="shared" si="246"/>
        <v>1</v>
      </c>
      <c r="T1334">
        <f t="shared" si="247"/>
        <v>0</v>
      </c>
      <c r="U1334">
        <f t="shared" si="248"/>
        <v>0</v>
      </c>
    </row>
    <row r="1335" spans="1:21" x14ac:dyDescent="0.2">
      <c r="A1335" s="198">
        <v>1328</v>
      </c>
      <c r="B1335" s="65">
        <v>83</v>
      </c>
      <c r="C1335">
        <v>16</v>
      </c>
      <c r="D1335" s="197">
        <v>31210</v>
      </c>
      <c r="E1335" s="2" t="s">
        <v>47</v>
      </c>
      <c r="F1335" s="78" t="s">
        <v>0</v>
      </c>
      <c r="G1335" s="2" t="s">
        <v>43</v>
      </c>
      <c r="H1335" s="88">
        <v>0</v>
      </c>
      <c r="I1335" s="2" t="s">
        <v>48</v>
      </c>
      <c r="K1335" s="2" t="s">
        <v>79</v>
      </c>
      <c r="L1335" t="s">
        <v>0</v>
      </c>
      <c r="M1335" s="2" t="s">
        <v>129</v>
      </c>
      <c r="O1335">
        <v>5</v>
      </c>
      <c r="P1335" s="1" t="s">
        <v>1</v>
      </c>
      <c r="Q1335">
        <v>6</v>
      </c>
      <c r="S1335">
        <f t="shared" si="246"/>
        <v>0</v>
      </c>
      <c r="T1335">
        <f t="shared" si="247"/>
        <v>0</v>
      </c>
      <c r="U1335">
        <f t="shared" si="248"/>
        <v>1</v>
      </c>
    </row>
    <row r="1336" spans="1:21" x14ac:dyDescent="0.2">
      <c r="A1336" s="198">
        <v>1329</v>
      </c>
      <c r="B1336" s="65">
        <v>84</v>
      </c>
      <c r="C1336">
        <v>1</v>
      </c>
      <c r="D1336" s="197">
        <v>31213</v>
      </c>
      <c r="E1336" s="2" t="s">
        <v>40</v>
      </c>
      <c r="F1336" s="78" t="s">
        <v>0</v>
      </c>
      <c r="G1336" s="2" t="s">
        <v>45</v>
      </c>
      <c r="H1336" s="88"/>
      <c r="I1336" s="2" t="s">
        <v>48</v>
      </c>
      <c r="K1336" s="2" t="s">
        <v>134</v>
      </c>
      <c r="L1336" t="s">
        <v>0</v>
      </c>
      <c r="M1336" s="2" t="s">
        <v>138</v>
      </c>
      <c r="O1336">
        <v>5</v>
      </c>
      <c r="P1336" s="1" t="s">
        <v>1</v>
      </c>
      <c r="Q1336">
        <v>0</v>
      </c>
      <c r="S1336">
        <f t="shared" si="246"/>
        <v>1</v>
      </c>
      <c r="T1336">
        <f t="shared" si="247"/>
        <v>0</v>
      </c>
      <c r="U1336">
        <f t="shared" si="248"/>
        <v>0</v>
      </c>
    </row>
    <row r="1337" spans="1:21" x14ac:dyDescent="0.2">
      <c r="A1337" s="198">
        <v>1330</v>
      </c>
      <c r="B1337" s="65">
        <v>84</v>
      </c>
      <c r="C1337">
        <v>2</v>
      </c>
      <c r="D1337" s="197">
        <v>31213</v>
      </c>
      <c r="E1337" s="2" t="s">
        <v>40</v>
      </c>
      <c r="F1337" s="78" t="s">
        <v>0</v>
      </c>
      <c r="G1337" s="2" t="s">
        <v>45</v>
      </c>
      <c r="H1337" s="88"/>
      <c r="I1337" s="2" t="s">
        <v>48</v>
      </c>
      <c r="K1337" s="2" t="s">
        <v>135</v>
      </c>
      <c r="L1337" t="s">
        <v>0</v>
      </c>
      <c r="M1337" s="2" t="s">
        <v>139</v>
      </c>
      <c r="O1337">
        <v>5</v>
      </c>
      <c r="P1337" s="1" t="s">
        <v>1</v>
      </c>
      <c r="Q1337">
        <v>0</v>
      </c>
      <c r="S1337">
        <f t="shared" ref="S1337:S1352" si="249">IF(O1337&gt;Q1337,1,0)</f>
        <v>1</v>
      </c>
      <c r="T1337">
        <f t="shared" ref="T1337:T1352" si="250">IF(ISNUMBER(Q1337),IF(O1337=Q1337,1,0),0)</f>
        <v>0</v>
      </c>
      <c r="U1337">
        <f t="shared" ref="U1337:U1352" si="251">IF(O1337&lt;Q1337,1,0)</f>
        <v>0</v>
      </c>
    </row>
    <row r="1338" spans="1:21" x14ac:dyDescent="0.2">
      <c r="A1338" s="198">
        <v>1331</v>
      </c>
      <c r="B1338" s="65">
        <v>84</v>
      </c>
      <c r="C1338">
        <v>3</v>
      </c>
      <c r="D1338" s="197">
        <v>31213</v>
      </c>
      <c r="E1338" s="2" t="s">
        <v>40</v>
      </c>
      <c r="F1338" s="78" t="s">
        <v>0</v>
      </c>
      <c r="G1338" s="2" t="s">
        <v>45</v>
      </c>
      <c r="H1338" s="88"/>
      <c r="I1338" s="2" t="s">
        <v>48</v>
      </c>
      <c r="K1338" s="2" t="s">
        <v>136</v>
      </c>
      <c r="L1338" t="s">
        <v>0</v>
      </c>
      <c r="M1338" s="2" t="s">
        <v>140</v>
      </c>
      <c r="O1338">
        <v>5</v>
      </c>
      <c r="P1338" s="1" t="s">
        <v>1</v>
      </c>
      <c r="Q1338">
        <v>0</v>
      </c>
      <c r="S1338">
        <f t="shared" si="249"/>
        <v>1</v>
      </c>
      <c r="T1338">
        <f t="shared" si="250"/>
        <v>0</v>
      </c>
      <c r="U1338">
        <f t="shared" si="251"/>
        <v>0</v>
      </c>
    </row>
    <row r="1339" spans="1:21" x14ac:dyDescent="0.2">
      <c r="A1339" s="198">
        <v>1332</v>
      </c>
      <c r="B1339" s="65">
        <v>84</v>
      </c>
      <c r="C1339">
        <v>4</v>
      </c>
      <c r="D1339" s="197">
        <v>31213</v>
      </c>
      <c r="E1339" s="2" t="s">
        <v>40</v>
      </c>
      <c r="F1339" s="78" t="s">
        <v>0</v>
      </c>
      <c r="G1339" s="2" t="s">
        <v>45</v>
      </c>
      <c r="H1339" s="88"/>
      <c r="I1339" s="2" t="s">
        <v>48</v>
      </c>
      <c r="K1339" s="2" t="s">
        <v>137</v>
      </c>
      <c r="L1339" t="s">
        <v>0</v>
      </c>
      <c r="M1339" s="2" t="s">
        <v>141</v>
      </c>
      <c r="O1339">
        <v>5</v>
      </c>
      <c r="P1339" s="1" t="s">
        <v>1</v>
      </c>
      <c r="Q1339">
        <v>0</v>
      </c>
      <c r="S1339">
        <f t="shared" si="249"/>
        <v>1</v>
      </c>
      <c r="T1339">
        <f t="shared" si="250"/>
        <v>0</v>
      </c>
      <c r="U1339">
        <f t="shared" si="251"/>
        <v>0</v>
      </c>
    </row>
    <row r="1340" spans="1:21" x14ac:dyDescent="0.2">
      <c r="A1340" s="198">
        <v>1333</v>
      </c>
      <c r="B1340" s="65">
        <v>84</v>
      </c>
      <c r="C1340">
        <v>5</v>
      </c>
      <c r="D1340" s="197">
        <v>31213</v>
      </c>
      <c r="E1340" s="2" t="s">
        <v>40</v>
      </c>
      <c r="F1340" s="78" t="s">
        <v>0</v>
      </c>
      <c r="G1340" s="2" t="s">
        <v>45</v>
      </c>
      <c r="H1340" s="88"/>
      <c r="I1340" s="2" t="s">
        <v>48</v>
      </c>
      <c r="K1340" s="2" t="s">
        <v>135</v>
      </c>
      <c r="L1340" t="s">
        <v>0</v>
      </c>
      <c r="M1340" s="2" t="s">
        <v>138</v>
      </c>
      <c r="O1340">
        <v>5</v>
      </c>
      <c r="P1340" s="1" t="s">
        <v>1</v>
      </c>
      <c r="Q1340">
        <v>0</v>
      </c>
      <c r="S1340">
        <f t="shared" si="249"/>
        <v>1</v>
      </c>
      <c r="T1340">
        <f t="shared" si="250"/>
        <v>0</v>
      </c>
      <c r="U1340">
        <f t="shared" si="251"/>
        <v>0</v>
      </c>
    </row>
    <row r="1341" spans="1:21" x14ac:dyDescent="0.2">
      <c r="A1341" s="198">
        <v>1334</v>
      </c>
      <c r="B1341" s="65">
        <v>84</v>
      </c>
      <c r="C1341">
        <v>6</v>
      </c>
      <c r="D1341" s="197">
        <v>31213</v>
      </c>
      <c r="E1341" s="2" t="s">
        <v>40</v>
      </c>
      <c r="F1341" s="78" t="s">
        <v>0</v>
      </c>
      <c r="G1341" s="2" t="s">
        <v>45</v>
      </c>
      <c r="H1341" s="88"/>
      <c r="I1341" s="2" t="s">
        <v>48</v>
      </c>
      <c r="K1341" s="2" t="s">
        <v>136</v>
      </c>
      <c r="L1341" t="s">
        <v>0</v>
      </c>
      <c r="M1341" s="2" t="s">
        <v>139</v>
      </c>
      <c r="O1341">
        <v>5</v>
      </c>
      <c r="P1341" s="1" t="s">
        <v>1</v>
      </c>
      <c r="Q1341">
        <v>0</v>
      </c>
      <c r="S1341">
        <f t="shared" si="249"/>
        <v>1</v>
      </c>
      <c r="T1341">
        <f t="shared" si="250"/>
        <v>0</v>
      </c>
      <c r="U1341">
        <f t="shared" si="251"/>
        <v>0</v>
      </c>
    </row>
    <row r="1342" spans="1:21" x14ac:dyDescent="0.2">
      <c r="A1342" s="198">
        <v>1335</v>
      </c>
      <c r="B1342" s="65">
        <v>84</v>
      </c>
      <c r="C1342">
        <v>7</v>
      </c>
      <c r="D1342" s="197">
        <v>31213</v>
      </c>
      <c r="E1342" s="2" t="s">
        <v>40</v>
      </c>
      <c r="F1342" s="78" t="s">
        <v>0</v>
      </c>
      <c r="G1342" s="2" t="s">
        <v>45</v>
      </c>
      <c r="H1342" s="88"/>
      <c r="I1342" s="2" t="s">
        <v>48</v>
      </c>
      <c r="K1342" s="2" t="s">
        <v>137</v>
      </c>
      <c r="L1342" t="s">
        <v>0</v>
      </c>
      <c r="M1342" s="2" t="s">
        <v>140</v>
      </c>
      <c r="O1342">
        <v>5</v>
      </c>
      <c r="P1342" s="1" t="s">
        <v>1</v>
      </c>
      <c r="Q1342">
        <v>0</v>
      </c>
      <c r="S1342">
        <f t="shared" si="249"/>
        <v>1</v>
      </c>
      <c r="T1342">
        <f t="shared" si="250"/>
        <v>0</v>
      </c>
      <c r="U1342">
        <f t="shared" si="251"/>
        <v>0</v>
      </c>
    </row>
    <row r="1343" spans="1:21" x14ac:dyDescent="0.2">
      <c r="A1343" s="198">
        <v>1336</v>
      </c>
      <c r="B1343" s="65">
        <v>84</v>
      </c>
      <c r="C1343">
        <v>8</v>
      </c>
      <c r="D1343" s="197">
        <v>31213</v>
      </c>
      <c r="E1343" s="2" t="s">
        <v>40</v>
      </c>
      <c r="F1343" s="78" t="s">
        <v>0</v>
      </c>
      <c r="G1343" s="2" t="s">
        <v>45</v>
      </c>
      <c r="H1343" s="88"/>
      <c r="I1343" s="2" t="s">
        <v>48</v>
      </c>
      <c r="K1343" s="2" t="s">
        <v>134</v>
      </c>
      <c r="L1343" t="s">
        <v>0</v>
      </c>
      <c r="M1343" s="2" t="s">
        <v>141</v>
      </c>
      <c r="O1343">
        <v>5</v>
      </c>
      <c r="P1343" s="1" t="s">
        <v>1</v>
      </c>
      <c r="Q1343">
        <v>0</v>
      </c>
      <c r="S1343">
        <f t="shared" si="249"/>
        <v>1</v>
      </c>
      <c r="T1343">
        <f t="shared" si="250"/>
        <v>0</v>
      </c>
      <c r="U1343">
        <f t="shared" si="251"/>
        <v>0</v>
      </c>
    </row>
    <row r="1344" spans="1:21" x14ac:dyDescent="0.2">
      <c r="A1344" s="198">
        <v>1337</v>
      </c>
      <c r="B1344" s="65">
        <v>84</v>
      </c>
      <c r="C1344">
        <v>9</v>
      </c>
      <c r="D1344" s="197">
        <v>31213</v>
      </c>
      <c r="E1344" s="2" t="s">
        <v>40</v>
      </c>
      <c r="F1344" s="78" t="s">
        <v>0</v>
      </c>
      <c r="G1344" s="2" t="s">
        <v>45</v>
      </c>
      <c r="H1344" s="88"/>
      <c r="I1344" s="2" t="s">
        <v>48</v>
      </c>
      <c r="K1344" s="2" t="s">
        <v>137</v>
      </c>
      <c r="L1344" t="s">
        <v>0</v>
      </c>
      <c r="M1344" s="2" t="s">
        <v>139</v>
      </c>
      <c r="O1344">
        <v>5</v>
      </c>
      <c r="P1344" s="1" t="s">
        <v>1</v>
      </c>
      <c r="Q1344">
        <v>0</v>
      </c>
      <c r="S1344">
        <f t="shared" si="249"/>
        <v>1</v>
      </c>
      <c r="T1344">
        <f t="shared" si="250"/>
        <v>0</v>
      </c>
      <c r="U1344">
        <f t="shared" si="251"/>
        <v>0</v>
      </c>
    </row>
    <row r="1345" spans="1:21" x14ac:dyDescent="0.2">
      <c r="A1345" s="198">
        <v>1338</v>
      </c>
      <c r="B1345" s="65">
        <v>84</v>
      </c>
      <c r="C1345">
        <v>10</v>
      </c>
      <c r="D1345" s="197">
        <v>31213</v>
      </c>
      <c r="E1345" s="2" t="s">
        <v>40</v>
      </c>
      <c r="F1345" s="78" t="s">
        <v>0</v>
      </c>
      <c r="G1345" s="2" t="s">
        <v>45</v>
      </c>
      <c r="H1345" s="88"/>
      <c r="I1345" s="2" t="s">
        <v>48</v>
      </c>
      <c r="K1345" s="2" t="s">
        <v>136</v>
      </c>
      <c r="L1345" t="s">
        <v>0</v>
      </c>
      <c r="M1345" s="2" t="s">
        <v>138</v>
      </c>
      <c r="O1345">
        <v>5</v>
      </c>
      <c r="P1345" s="1" t="s">
        <v>1</v>
      </c>
      <c r="Q1345">
        <v>0</v>
      </c>
      <c r="S1345">
        <f t="shared" si="249"/>
        <v>1</v>
      </c>
      <c r="T1345">
        <f t="shared" si="250"/>
        <v>0</v>
      </c>
      <c r="U1345">
        <f t="shared" si="251"/>
        <v>0</v>
      </c>
    </row>
    <row r="1346" spans="1:21" x14ac:dyDescent="0.2">
      <c r="A1346" s="198">
        <v>1339</v>
      </c>
      <c r="B1346" s="65">
        <v>84</v>
      </c>
      <c r="C1346">
        <v>11</v>
      </c>
      <c r="D1346" s="197">
        <v>31213</v>
      </c>
      <c r="E1346" s="2" t="s">
        <v>40</v>
      </c>
      <c r="F1346" s="78" t="s">
        <v>0</v>
      </c>
      <c r="G1346" s="2" t="s">
        <v>45</v>
      </c>
      <c r="H1346" s="88"/>
      <c r="I1346" s="2" t="s">
        <v>48</v>
      </c>
      <c r="K1346" s="2" t="s">
        <v>135</v>
      </c>
      <c r="L1346" t="s">
        <v>0</v>
      </c>
      <c r="M1346" s="2" t="s">
        <v>141</v>
      </c>
      <c r="O1346">
        <v>5</v>
      </c>
      <c r="P1346" s="1" t="s">
        <v>1</v>
      </c>
      <c r="Q1346">
        <v>0</v>
      </c>
      <c r="S1346">
        <f t="shared" si="249"/>
        <v>1</v>
      </c>
      <c r="T1346">
        <f t="shared" si="250"/>
        <v>0</v>
      </c>
      <c r="U1346">
        <f t="shared" si="251"/>
        <v>0</v>
      </c>
    </row>
    <row r="1347" spans="1:21" x14ac:dyDescent="0.2">
      <c r="A1347" s="198">
        <v>1340</v>
      </c>
      <c r="B1347" s="65">
        <v>84</v>
      </c>
      <c r="C1347">
        <v>12</v>
      </c>
      <c r="D1347" s="197">
        <v>31213</v>
      </c>
      <c r="E1347" s="2" t="s">
        <v>40</v>
      </c>
      <c r="F1347" s="78" t="s">
        <v>0</v>
      </c>
      <c r="G1347" s="2" t="s">
        <v>45</v>
      </c>
      <c r="H1347" s="88"/>
      <c r="I1347" s="2" t="s">
        <v>48</v>
      </c>
      <c r="K1347" s="2" t="s">
        <v>134</v>
      </c>
      <c r="L1347" t="s">
        <v>0</v>
      </c>
      <c r="M1347" s="2" t="s">
        <v>140</v>
      </c>
      <c r="O1347">
        <v>5</v>
      </c>
      <c r="P1347" s="1" t="s">
        <v>1</v>
      </c>
      <c r="Q1347">
        <v>0</v>
      </c>
      <c r="S1347">
        <f t="shared" si="249"/>
        <v>1</v>
      </c>
      <c r="T1347">
        <f t="shared" si="250"/>
        <v>0</v>
      </c>
      <c r="U1347">
        <f t="shared" si="251"/>
        <v>0</v>
      </c>
    </row>
    <row r="1348" spans="1:21" x14ac:dyDescent="0.2">
      <c r="A1348" s="198">
        <v>1341</v>
      </c>
      <c r="B1348" s="65">
        <v>84</v>
      </c>
      <c r="C1348">
        <v>13</v>
      </c>
      <c r="D1348" s="197">
        <v>31213</v>
      </c>
      <c r="E1348" s="2" t="s">
        <v>40</v>
      </c>
      <c r="F1348" s="78" t="s">
        <v>0</v>
      </c>
      <c r="G1348" s="2" t="s">
        <v>45</v>
      </c>
      <c r="H1348" s="88"/>
      <c r="I1348" s="2" t="s">
        <v>48</v>
      </c>
      <c r="K1348" s="2" t="s">
        <v>134</v>
      </c>
      <c r="L1348" t="s">
        <v>0</v>
      </c>
      <c r="M1348" s="2" t="s">
        <v>139</v>
      </c>
      <c r="O1348">
        <v>5</v>
      </c>
      <c r="P1348" s="1" t="s">
        <v>1</v>
      </c>
      <c r="Q1348">
        <v>0</v>
      </c>
      <c r="S1348">
        <f t="shared" si="249"/>
        <v>1</v>
      </c>
      <c r="T1348">
        <f t="shared" si="250"/>
        <v>0</v>
      </c>
      <c r="U1348">
        <f t="shared" si="251"/>
        <v>0</v>
      </c>
    </row>
    <row r="1349" spans="1:21" x14ac:dyDescent="0.2">
      <c r="A1349" s="198">
        <v>1342</v>
      </c>
      <c r="B1349" s="65">
        <v>84</v>
      </c>
      <c r="C1349">
        <v>14</v>
      </c>
      <c r="D1349" s="197">
        <v>31213</v>
      </c>
      <c r="E1349" s="2" t="s">
        <v>40</v>
      </c>
      <c r="F1349" s="78" t="s">
        <v>0</v>
      </c>
      <c r="G1349" s="2" t="s">
        <v>45</v>
      </c>
      <c r="H1349" s="88"/>
      <c r="I1349" s="2" t="s">
        <v>48</v>
      </c>
      <c r="K1349" s="2" t="s">
        <v>137</v>
      </c>
      <c r="L1349" t="s">
        <v>0</v>
      </c>
      <c r="M1349" s="2" t="s">
        <v>138</v>
      </c>
      <c r="O1349">
        <v>5</v>
      </c>
      <c r="P1349" s="1" t="s">
        <v>1</v>
      </c>
      <c r="Q1349">
        <v>0</v>
      </c>
      <c r="S1349">
        <f t="shared" si="249"/>
        <v>1</v>
      </c>
      <c r="T1349">
        <f t="shared" si="250"/>
        <v>0</v>
      </c>
      <c r="U1349">
        <f t="shared" si="251"/>
        <v>0</v>
      </c>
    </row>
    <row r="1350" spans="1:21" x14ac:dyDescent="0.2">
      <c r="A1350" s="198">
        <v>1343</v>
      </c>
      <c r="B1350" s="65">
        <v>84</v>
      </c>
      <c r="C1350">
        <v>15</v>
      </c>
      <c r="D1350" s="197">
        <v>31213</v>
      </c>
      <c r="E1350" s="2" t="s">
        <v>40</v>
      </c>
      <c r="F1350" s="78" t="s">
        <v>0</v>
      </c>
      <c r="G1350" s="2" t="s">
        <v>45</v>
      </c>
      <c r="H1350" s="88"/>
      <c r="I1350" s="2" t="s">
        <v>48</v>
      </c>
      <c r="K1350" s="2" t="s">
        <v>136</v>
      </c>
      <c r="L1350" t="s">
        <v>0</v>
      </c>
      <c r="M1350" s="2" t="s">
        <v>141</v>
      </c>
      <c r="O1350">
        <v>5</v>
      </c>
      <c r="P1350" s="1" t="s">
        <v>1</v>
      </c>
      <c r="Q1350">
        <v>0</v>
      </c>
      <c r="S1350">
        <f t="shared" si="249"/>
        <v>1</v>
      </c>
      <c r="T1350">
        <f t="shared" si="250"/>
        <v>0</v>
      </c>
      <c r="U1350">
        <f t="shared" si="251"/>
        <v>0</v>
      </c>
    </row>
    <row r="1351" spans="1:21" x14ac:dyDescent="0.2">
      <c r="A1351" s="198">
        <v>1344</v>
      </c>
      <c r="B1351" s="65">
        <v>84</v>
      </c>
      <c r="C1351">
        <v>16</v>
      </c>
      <c r="D1351" s="197">
        <v>31213</v>
      </c>
      <c r="E1351" s="2" t="s">
        <v>40</v>
      </c>
      <c r="F1351" s="78" t="s">
        <v>0</v>
      </c>
      <c r="G1351" s="2" t="s">
        <v>45</v>
      </c>
      <c r="H1351" s="88"/>
      <c r="I1351" s="2" t="s">
        <v>48</v>
      </c>
      <c r="K1351" s="2" t="s">
        <v>135</v>
      </c>
      <c r="L1351" t="s">
        <v>0</v>
      </c>
      <c r="M1351" s="2" t="s">
        <v>140</v>
      </c>
      <c r="O1351">
        <v>5</v>
      </c>
      <c r="P1351" s="1" t="s">
        <v>1</v>
      </c>
      <c r="Q1351">
        <v>0</v>
      </c>
      <c r="S1351">
        <f t="shared" si="249"/>
        <v>1</v>
      </c>
      <c r="T1351">
        <f t="shared" si="250"/>
        <v>0</v>
      </c>
      <c r="U1351">
        <f t="shared" si="251"/>
        <v>0</v>
      </c>
    </row>
    <row r="1352" spans="1:21" x14ac:dyDescent="0.2">
      <c r="A1352" s="198">
        <v>1345</v>
      </c>
      <c r="B1352" s="65">
        <v>85</v>
      </c>
      <c r="C1352">
        <v>1</v>
      </c>
      <c r="D1352" s="197">
        <v>31217</v>
      </c>
      <c r="E1352" s="2" t="s">
        <v>38</v>
      </c>
      <c r="F1352" s="78" t="s">
        <v>0</v>
      </c>
      <c r="G1352" s="2" t="s">
        <v>42</v>
      </c>
      <c r="H1352" s="88">
        <v>0</v>
      </c>
      <c r="I1352" s="2" t="s">
        <v>48</v>
      </c>
      <c r="K1352" s="2" t="s">
        <v>84</v>
      </c>
      <c r="L1352" t="s">
        <v>0</v>
      </c>
      <c r="M1352" s="2" t="s">
        <v>95</v>
      </c>
      <c r="O1352">
        <v>1</v>
      </c>
      <c r="P1352" s="1" t="s">
        <v>1</v>
      </c>
      <c r="Q1352">
        <v>3</v>
      </c>
      <c r="S1352">
        <f t="shared" si="249"/>
        <v>0</v>
      </c>
      <c r="T1352">
        <f t="shared" si="250"/>
        <v>0</v>
      </c>
      <c r="U1352">
        <f t="shared" si="251"/>
        <v>1</v>
      </c>
    </row>
    <row r="1353" spans="1:21" x14ac:dyDescent="0.2">
      <c r="A1353" s="198">
        <v>1346</v>
      </c>
      <c r="B1353" s="65">
        <v>85</v>
      </c>
      <c r="C1353">
        <v>2</v>
      </c>
      <c r="D1353" s="197">
        <v>31217</v>
      </c>
      <c r="E1353" s="2" t="s">
        <v>38</v>
      </c>
      <c r="F1353" s="78" t="s">
        <v>0</v>
      </c>
      <c r="G1353" s="2" t="s">
        <v>42</v>
      </c>
      <c r="H1353" s="88"/>
      <c r="I1353" s="2" t="s">
        <v>48</v>
      </c>
      <c r="K1353" s="2" t="s">
        <v>85</v>
      </c>
      <c r="L1353" t="s">
        <v>0</v>
      </c>
      <c r="M1353" s="2" t="s">
        <v>124</v>
      </c>
      <c r="O1353">
        <v>3</v>
      </c>
      <c r="P1353" s="1" t="s">
        <v>1</v>
      </c>
      <c r="Q1353">
        <v>2</v>
      </c>
      <c r="S1353">
        <f t="shared" ref="S1353:S1368" si="252">IF(O1353&gt;Q1353,1,0)</f>
        <v>1</v>
      </c>
      <c r="T1353">
        <f t="shared" ref="T1353:T1368" si="253">IF(ISNUMBER(Q1353),IF(O1353=Q1353,1,0),0)</f>
        <v>0</v>
      </c>
      <c r="U1353">
        <f t="shared" ref="U1353:U1368" si="254">IF(O1353&lt;Q1353,1,0)</f>
        <v>0</v>
      </c>
    </row>
    <row r="1354" spans="1:21" x14ac:dyDescent="0.2">
      <c r="A1354" s="198">
        <v>1347</v>
      </c>
      <c r="B1354" s="65">
        <v>85</v>
      </c>
      <c r="C1354">
        <v>3</v>
      </c>
      <c r="D1354" s="197">
        <v>31217</v>
      </c>
      <c r="E1354" s="2" t="s">
        <v>38</v>
      </c>
      <c r="F1354" s="78" t="s">
        <v>0</v>
      </c>
      <c r="G1354" s="2" t="s">
        <v>42</v>
      </c>
      <c r="H1354" s="88"/>
      <c r="I1354" s="2" t="s">
        <v>48</v>
      </c>
      <c r="K1354" s="2" t="s">
        <v>82</v>
      </c>
      <c r="L1354" t="s">
        <v>0</v>
      </c>
      <c r="M1354" s="2" t="s">
        <v>116</v>
      </c>
      <c r="O1354">
        <v>8</v>
      </c>
      <c r="P1354" s="1" t="s">
        <v>1</v>
      </c>
      <c r="Q1354">
        <v>3</v>
      </c>
      <c r="S1354">
        <f t="shared" si="252"/>
        <v>1</v>
      </c>
      <c r="T1354">
        <f t="shared" si="253"/>
        <v>0</v>
      </c>
      <c r="U1354">
        <f t="shared" si="254"/>
        <v>0</v>
      </c>
    </row>
    <row r="1355" spans="1:21" x14ac:dyDescent="0.2">
      <c r="A1355" s="198">
        <v>1348</v>
      </c>
      <c r="B1355" s="65">
        <v>85</v>
      </c>
      <c r="C1355">
        <v>4</v>
      </c>
      <c r="D1355" s="197">
        <v>31217</v>
      </c>
      <c r="E1355" s="2" t="s">
        <v>38</v>
      </c>
      <c r="F1355" s="78" t="s">
        <v>0</v>
      </c>
      <c r="G1355" s="2" t="s">
        <v>42</v>
      </c>
      <c r="H1355" s="88"/>
      <c r="I1355" s="2" t="s">
        <v>48</v>
      </c>
      <c r="K1355" s="2" t="s">
        <v>111</v>
      </c>
      <c r="L1355" t="s">
        <v>0</v>
      </c>
      <c r="M1355" s="2" t="s">
        <v>99</v>
      </c>
      <c r="O1355">
        <v>7</v>
      </c>
      <c r="P1355" s="1" t="s">
        <v>1</v>
      </c>
      <c r="Q1355">
        <v>7</v>
      </c>
      <c r="S1355">
        <f t="shared" si="252"/>
        <v>0</v>
      </c>
      <c r="T1355">
        <f t="shared" si="253"/>
        <v>1</v>
      </c>
      <c r="U1355">
        <f t="shared" si="254"/>
        <v>0</v>
      </c>
    </row>
    <row r="1356" spans="1:21" x14ac:dyDescent="0.2">
      <c r="A1356" s="198">
        <v>1349</v>
      </c>
      <c r="B1356" s="65">
        <v>85</v>
      </c>
      <c r="C1356">
        <v>5</v>
      </c>
      <c r="D1356" s="197">
        <v>31217</v>
      </c>
      <c r="E1356" s="2" t="s">
        <v>38</v>
      </c>
      <c r="F1356" s="78" t="s">
        <v>0</v>
      </c>
      <c r="G1356" s="2" t="s">
        <v>42</v>
      </c>
      <c r="H1356" s="88">
        <v>0</v>
      </c>
      <c r="I1356" s="2" t="s">
        <v>48</v>
      </c>
      <c r="K1356" s="2" t="s">
        <v>85</v>
      </c>
      <c r="L1356" t="s">
        <v>0</v>
      </c>
      <c r="M1356" s="2" t="s">
        <v>95</v>
      </c>
      <c r="O1356">
        <v>3</v>
      </c>
      <c r="P1356" s="1" t="s">
        <v>1</v>
      </c>
      <c r="Q1356">
        <v>4</v>
      </c>
      <c r="S1356">
        <f t="shared" si="252"/>
        <v>0</v>
      </c>
      <c r="T1356">
        <f t="shared" si="253"/>
        <v>0</v>
      </c>
      <c r="U1356">
        <f t="shared" si="254"/>
        <v>1</v>
      </c>
    </row>
    <row r="1357" spans="1:21" x14ac:dyDescent="0.2">
      <c r="A1357" s="198">
        <v>1350</v>
      </c>
      <c r="B1357" s="65">
        <v>85</v>
      </c>
      <c r="C1357">
        <v>6</v>
      </c>
      <c r="D1357" s="197">
        <v>31217</v>
      </c>
      <c r="E1357" s="2" t="s">
        <v>38</v>
      </c>
      <c r="F1357" s="78" t="s">
        <v>0</v>
      </c>
      <c r="G1357" s="2" t="s">
        <v>42</v>
      </c>
      <c r="H1357" s="88"/>
      <c r="I1357" s="2" t="s">
        <v>48</v>
      </c>
      <c r="K1357" s="2" t="s">
        <v>82</v>
      </c>
      <c r="L1357" t="s">
        <v>0</v>
      </c>
      <c r="M1357" s="2" t="s">
        <v>124</v>
      </c>
      <c r="O1357">
        <v>6</v>
      </c>
      <c r="P1357" s="1" t="s">
        <v>1</v>
      </c>
      <c r="Q1357">
        <v>4</v>
      </c>
      <c r="S1357">
        <f t="shared" si="252"/>
        <v>1</v>
      </c>
      <c r="T1357">
        <f t="shared" si="253"/>
        <v>0</v>
      </c>
      <c r="U1357">
        <f t="shared" si="254"/>
        <v>0</v>
      </c>
    </row>
    <row r="1358" spans="1:21" x14ac:dyDescent="0.2">
      <c r="A1358" s="198">
        <v>1351</v>
      </c>
      <c r="B1358" s="65">
        <v>85</v>
      </c>
      <c r="C1358">
        <v>7</v>
      </c>
      <c r="D1358" s="197">
        <v>31217</v>
      </c>
      <c r="E1358" s="2" t="s">
        <v>38</v>
      </c>
      <c r="F1358" s="78" t="s">
        <v>0</v>
      </c>
      <c r="G1358" s="2" t="s">
        <v>42</v>
      </c>
      <c r="H1358" s="88">
        <v>0</v>
      </c>
      <c r="I1358" s="2" t="s">
        <v>48</v>
      </c>
      <c r="K1358" s="2" t="s">
        <v>111</v>
      </c>
      <c r="L1358" t="s">
        <v>0</v>
      </c>
      <c r="M1358" s="2" t="s">
        <v>116</v>
      </c>
      <c r="O1358">
        <v>3</v>
      </c>
      <c r="P1358" s="1" t="s">
        <v>1</v>
      </c>
      <c r="Q1358">
        <v>4</v>
      </c>
      <c r="S1358">
        <f t="shared" si="252"/>
        <v>0</v>
      </c>
      <c r="T1358">
        <f t="shared" si="253"/>
        <v>0</v>
      </c>
      <c r="U1358">
        <f t="shared" si="254"/>
        <v>1</v>
      </c>
    </row>
    <row r="1359" spans="1:21" x14ac:dyDescent="0.2">
      <c r="A1359" s="198">
        <v>1352</v>
      </c>
      <c r="B1359" s="65">
        <v>85</v>
      </c>
      <c r="C1359">
        <v>8</v>
      </c>
      <c r="D1359" s="197">
        <v>31217</v>
      </c>
      <c r="E1359" s="2" t="s">
        <v>38</v>
      </c>
      <c r="F1359" s="78" t="s">
        <v>0</v>
      </c>
      <c r="G1359" s="2" t="s">
        <v>42</v>
      </c>
      <c r="H1359" s="88"/>
      <c r="I1359" s="2" t="s">
        <v>48</v>
      </c>
      <c r="K1359" s="2" t="s">
        <v>84</v>
      </c>
      <c r="L1359" t="s">
        <v>0</v>
      </c>
      <c r="M1359" s="2" t="s">
        <v>99</v>
      </c>
      <c r="O1359">
        <v>5</v>
      </c>
      <c r="P1359" s="1" t="s">
        <v>1</v>
      </c>
      <c r="Q1359">
        <v>3</v>
      </c>
      <c r="S1359">
        <f t="shared" si="252"/>
        <v>1</v>
      </c>
      <c r="T1359">
        <f t="shared" si="253"/>
        <v>0</v>
      </c>
      <c r="U1359">
        <f t="shared" si="254"/>
        <v>0</v>
      </c>
    </row>
    <row r="1360" spans="1:21" x14ac:dyDescent="0.2">
      <c r="A1360" s="198">
        <v>1353</v>
      </c>
      <c r="B1360" s="65">
        <v>85</v>
      </c>
      <c r="C1360">
        <v>9</v>
      </c>
      <c r="D1360" s="197">
        <v>31217</v>
      </c>
      <c r="E1360" s="2" t="s">
        <v>38</v>
      </c>
      <c r="F1360" s="78" t="s">
        <v>0</v>
      </c>
      <c r="G1360" s="2" t="s">
        <v>42</v>
      </c>
      <c r="H1360" s="88"/>
      <c r="I1360" s="2" t="s">
        <v>48</v>
      </c>
      <c r="K1360" s="2" t="s">
        <v>111</v>
      </c>
      <c r="L1360" t="s">
        <v>0</v>
      </c>
      <c r="M1360" s="2" t="s">
        <v>124</v>
      </c>
      <c r="O1360">
        <v>3</v>
      </c>
      <c r="P1360" s="1" t="s">
        <v>1</v>
      </c>
      <c r="Q1360">
        <v>3</v>
      </c>
      <c r="S1360">
        <f t="shared" si="252"/>
        <v>0</v>
      </c>
      <c r="T1360">
        <f t="shared" si="253"/>
        <v>1</v>
      </c>
      <c r="U1360">
        <f t="shared" si="254"/>
        <v>0</v>
      </c>
    </row>
    <row r="1361" spans="1:21" x14ac:dyDescent="0.2">
      <c r="A1361" s="198">
        <v>1354</v>
      </c>
      <c r="B1361" s="65">
        <v>85</v>
      </c>
      <c r="C1361">
        <v>10</v>
      </c>
      <c r="D1361" s="197">
        <v>31217</v>
      </c>
      <c r="E1361" s="2" t="s">
        <v>38</v>
      </c>
      <c r="F1361" s="78" t="s">
        <v>0</v>
      </c>
      <c r="G1361" s="2" t="s">
        <v>42</v>
      </c>
      <c r="H1361" s="88"/>
      <c r="I1361" s="2" t="s">
        <v>48</v>
      </c>
      <c r="K1361" s="2" t="s">
        <v>82</v>
      </c>
      <c r="L1361" t="s">
        <v>0</v>
      </c>
      <c r="M1361" s="2" t="s">
        <v>95</v>
      </c>
      <c r="O1361">
        <v>5</v>
      </c>
      <c r="P1361" s="1" t="s">
        <v>1</v>
      </c>
      <c r="Q1361">
        <v>2</v>
      </c>
      <c r="S1361">
        <f t="shared" si="252"/>
        <v>1</v>
      </c>
      <c r="T1361">
        <f t="shared" si="253"/>
        <v>0</v>
      </c>
      <c r="U1361">
        <f t="shared" si="254"/>
        <v>0</v>
      </c>
    </row>
    <row r="1362" spans="1:21" x14ac:dyDescent="0.2">
      <c r="A1362" s="198">
        <v>1355</v>
      </c>
      <c r="B1362" s="65">
        <v>85</v>
      </c>
      <c r="C1362">
        <v>11</v>
      </c>
      <c r="D1362" s="197">
        <v>31217</v>
      </c>
      <c r="E1362" s="2" t="s">
        <v>38</v>
      </c>
      <c r="F1362" s="78" t="s">
        <v>0</v>
      </c>
      <c r="G1362" s="2" t="s">
        <v>42</v>
      </c>
      <c r="H1362" s="88"/>
      <c r="I1362" s="2" t="s">
        <v>48</v>
      </c>
      <c r="K1362" s="2" t="s">
        <v>85</v>
      </c>
      <c r="L1362" t="s">
        <v>0</v>
      </c>
      <c r="M1362" s="2" t="s">
        <v>99</v>
      </c>
      <c r="O1362">
        <v>4</v>
      </c>
      <c r="P1362" s="1" t="s">
        <v>1</v>
      </c>
      <c r="Q1362">
        <v>3</v>
      </c>
      <c r="S1362">
        <f t="shared" si="252"/>
        <v>1</v>
      </c>
      <c r="T1362">
        <f t="shared" si="253"/>
        <v>0</v>
      </c>
      <c r="U1362">
        <f t="shared" si="254"/>
        <v>0</v>
      </c>
    </row>
    <row r="1363" spans="1:21" x14ac:dyDescent="0.2">
      <c r="A1363" s="198">
        <v>1356</v>
      </c>
      <c r="B1363" s="65">
        <v>85</v>
      </c>
      <c r="C1363">
        <v>12</v>
      </c>
      <c r="D1363" s="197">
        <v>31217</v>
      </c>
      <c r="E1363" s="2" t="s">
        <v>38</v>
      </c>
      <c r="F1363" s="78" t="s">
        <v>0</v>
      </c>
      <c r="G1363" s="2" t="s">
        <v>42</v>
      </c>
      <c r="H1363" s="88">
        <v>0</v>
      </c>
      <c r="I1363" s="2" t="s">
        <v>48</v>
      </c>
      <c r="K1363" s="2" t="s">
        <v>84</v>
      </c>
      <c r="L1363" t="s">
        <v>0</v>
      </c>
      <c r="M1363" s="2" t="s">
        <v>116</v>
      </c>
      <c r="O1363">
        <v>1</v>
      </c>
      <c r="P1363" s="1" t="s">
        <v>1</v>
      </c>
      <c r="Q1363">
        <v>8</v>
      </c>
      <c r="S1363">
        <f t="shared" si="252"/>
        <v>0</v>
      </c>
      <c r="T1363">
        <f t="shared" si="253"/>
        <v>0</v>
      </c>
      <c r="U1363">
        <f t="shared" si="254"/>
        <v>1</v>
      </c>
    </row>
    <row r="1364" spans="1:21" x14ac:dyDescent="0.2">
      <c r="A1364" s="198">
        <v>1357</v>
      </c>
      <c r="B1364" s="65">
        <v>85</v>
      </c>
      <c r="C1364">
        <v>13</v>
      </c>
      <c r="D1364" s="197">
        <v>31217</v>
      </c>
      <c r="E1364" s="2" t="s">
        <v>38</v>
      </c>
      <c r="F1364" s="78" t="s">
        <v>0</v>
      </c>
      <c r="G1364" s="2" t="s">
        <v>42</v>
      </c>
      <c r="H1364" s="88">
        <v>0</v>
      </c>
      <c r="I1364" s="2" t="s">
        <v>48</v>
      </c>
      <c r="K1364" s="2" t="s">
        <v>84</v>
      </c>
      <c r="L1364" t="s">
        <v>0</v>
      </c>
      <c r="M1364" s="2" t="s">
        <v>124</v>
      </c>
      <c r="O1364">
        <v>5</v>
      </c>
      <c r="P1364" s="1" t="s">
        <v>1</v>
      </c>
      <c r="Q1364">
        <v>8</v>
      </c>
      <c r="S1364">
        <f t="shared" si="252"/>
        <v>0</v>
      </c>
      <c r="T1364">
        <f t="shared" si="253"/>
        <v>0</v>
      </c>
      <c r="U1364">
        <f t="shared" si="254"/>
        <v>1</v>
      </c>
    </row>
    <row r="1365" spans="1:21" x14ac:dyDescent="0.2">
      <c r="A1365" s="198">
        <v>1358</v>
      </c>
      <c r="B1365" s="65">
        <v>85</v>
      </c>
      <c r="C1365">
        <v>14</v>
      </c>
      <c r="D1365" s="197">
        <v>31217</v>
      </c>
      <c r="E1365" s="2" t="s">
        <v>38</v>
      </c>
      <c r="F1365" s="78" t="s">
        <v>0</v>
      </c>
      <c r="G1365" s="2" t="s">
        <v>42</v>
      </c>
      <c r="H1365" s="88">
        <v>0</v>
      </c>
      <c r="I1365" s="2" t="s">
        <v>48</v>
      </c>
      <c r="K1365" s="2" t="s">
        <v>111</v>
      </c>
      <c r="L1365" t="s">
        <v>0</v>
      </c>
      <c r="M1365" s="2" t="s">
        <v>95</v>
      </c>
      <c r="O1365">
        <v>5</v>
      </c>
      <c r="P1365" s="1" t="s">
        <v>1</v>
      </c>
      <c r="Q1365">
        <v>6</v>
      </c>
      <c r="S1365">
        <f t="shared" si="252"/>
        <v>0</v>
      </c>
      <c r="T1365">
        <f t="shared" si="253"/>
        <v>0</v>
      </c>
      <c r="U1365">
        <f t="shared" si="254"/>
        <v>1</v>
      </c>
    </row>
    <row r="1366" spans="1:21" x14ac:dyDescent="0.2">
      <c r="A1366" s="198">
        <v>1359</v>
      </c>
      <c r="B1366" s="65">
        <v>85</v>
      </c>
      <c r="C1366">
        <v>15</v>
      </c>
      <c r="D1366" s="197">
        <v>31217</v>
      </c>
      <c r="E1366" s="2" t="s">
        <v>38</v>
      </c>
      <c r="F1366" s="78" t="s">
        <v>0</v>
      </c>
      <c r="G1366" s="2" t="s">
        <v>42</v>
      </c>
      <c r="H1366" s="88"/>
      <c r="I1366" s="2" t="s">
        <v>48</v>
      </c>
      <c r="K1366" s="2" t="s">
        <v>82</v>
      </c>
      <c r="L1366" t="s">
        <v>0</v>
      </c>
      <c r="M1366" s="2" t="s">
        <v>99</v>
      </c>
      <c r="O1366">
        <v>4</v>
      </c>
      <c r="P1366" s="1" t="s">
        <v>1</v>
      </c>
      <c r="Q1366">
        <v>3</v>
      </c>
      <c r="S1366">
        <f t="shared" si="252"/>
        <v>1</v>
      </c>
      <c r="T1366">
        <f t="shared" si="253"/>
        <v>0</v>
      </c>
      <c r="U1366">
        <f t="shared" si="254"/>
        <v>0</v>
      </c>
    </row>
    <row r="1367" spans="1:21" x14ac:dyDescent="0.2">
      <c r="A1367" s="198">
        <v>1360</v>
      </c>
      <c r="B1367" s="65">
        <v>85</v>
      </c>
      <c r="C1367">
        <v>16</v>
      </c>
      <c r="D1367" s="197">
        <v>31217</v>
      </c>
      <c r="E1367" s="2" t="s">
        <v>38</v>
      </c>
      <c r="F1367" s="78" t="s">
        <v>0</v>
      </c>
      <c r="G1367" s="2" t="s">
        <v>42</v>
      </c>
      <c r="H1367" s="88"/>
      <c r="I1367" s="2" t="s">
        <v>48</v>
      </c>
      <c r="K1367" s="2" t="s">
        <v>85</v>
      </c>
      <c r="L1367" t="s">
        <v>0</v>
      </c>
      <c r="M1367" s="2" t="s">
        <v>116</v>
      </c>
      <c r="O1367">
        <v>3</v>
      </c>
      <c r="P1367" s="1" t="s">
        <v>1</v>
      </c>
      <c r="Q1367">
        <v>3</v>
      </c>
      <c r="S1367">
        <f t="shared" si="252"/>
        <v>0</v>
      </c>
      <c r="T1367">
        <f t="shared" si="253"/>
        <v>1</v>
      </c>
      <c r="U1367">
        <f t="shared" si="254"/>
        <v>0</v>
      </c>
    </row>
    <row r="1368" spans="1:21" x14ac:dyDescent="0.2">
      <c r="A1368" s="198">
        <v>1361</v>
      </c>
      <c r="B1368" s="65">
        <v>86</v>
      </c>
      <c r="C1368">
        <v>1</v>
      </c>
      <c r="D1368" s="197">
        <v>31218</v>
      </c>
      <c r="E1368" s="2" t="s">
        <v>36</v>
      </c>
      <c r="F1368" s="78" t="s">
        <v>0</v>
      </c>
      <c r="G1368" s="2" t="s">
        <v>46</v>
      </c>
      <c r="H1368" s="88"/>
      <c r="I1368" s="2" t="s">
        <v>48</v>
      </c>
      <c r="K1368" s="2" t="s">
        <v>70</v>
      </c>
      <c r="L1368" t="s">
        <v>0</v>
      </c>
      <c r="M1368" s="2" t="s">
        <v>107</v>
      </c>
      <c r="O1368">
        <v>7</v>
      </c>
      <c r="P1368" s="1" t="s">
        <v>1</v>
      </c>
      <c r="Q1368">
        <v>5</v>
      </c>
      <c r="S1368">
        <f t="shared" si="252"/>
        <v>1</v>
      </c>
      <c r="T1368">
        <f t="shared" si="253"/>
        <v>0</v>
      </c>
      <c r="U1368">
        <f t="shared" si="254"/>
        <v>0</v>
      </c>
    </row>
    <row r="1369" spans="1:21" x14ac:dyDescent="0.2">
      <c r="A1369" s="198">
        <v>1362</v>
      </c>
      <c r="B1369" s="65">
        <v>86</v>
      </c>
      <c r="C1369">
        <v>2</v>
      </c>
      <c r="D1369" s="197">
        <v>31218</v>
      </c>
      <c r="E1369" s="2" t="s">
        <v>36</v>
      </c>
      <c r="F1369" s="78" t="s">
        <v>0</v>
      </c>
      <c r="G1369" s="2" t="s">
        <v>46</v>
      </c>
      <c r="H1369" s="88">
        <v>0</v>
      </c>
      <c r="I1369" s="2" t="s">
        <v>48</v>
      </c>
      <c r="K1369" s="2" t="s">
        <v>71</v>
      </c>
      <c r="L1369" t="s">
        <v>0</v>
      </c>
      <c r="M1369" s="2" t="s">
        <v>108</v>
      </c>
      <c r="O1369">
        <v>2</v>
      </c>
      <c r="P1369" s="1" t="s">
        <v>1</v>
      </c>
      <c r="Q1369">
        <v>13</v>
      </c>
      <c r="S1369">
        <f t="shared" ref="S1369:S1384" si="255">IF(O1369&gt;Q1369,1,0)</f>
        <v>0</v>
      </c>
      <c r="T1369">
        <f t="shared" ref="T1369:T1384" si="256">IF(ISNUMBER(Q1369),IF(O1369=Q1369,1,0),0)</f>
        <v>0</v>
      </c>
      <c r="U1369">
        <f t="shared" ref="U1369:U1384" si="257">IF(O1369&lt;Q1369,1,0)</f>
        <v>1</v>
      </c>
    </row>
    <row r="1370" spans="1:21" x14ac:dyDescent="0.2">
      <c r="A1370" s="198">
        <v>1363</v>
      </c>
      <c r="B1370" s="65">
        <v>86</v>
      </c>
      <c r="C1370">
        <v>3</v>
      </c>
      <c r="D1370" s="197">
        <v>31218</v>
      </c>
      <c r="E1370" s="2" t="s">
        <v>36</v>
      </c>
      <c r="F1370" s="78" t="s">
        <v>0</v>
      </c>
      <c r="G1370" s="2" t="s">
        <v>46</v>
      </c>
      <c r="H1370" s="88"/>
      <c r="I1370" s="2" t="s">
        <v>48</v>
      </c>
      <c r="K1370" s="2" t="s">
        <v>72</v>
      </c>
      <c r="L1370" t="s">
        <v>0</v>
      </c>
      <c r="M1370" s="2" t="s">
        <v>128</v>
      </c>
      <c r="O1370">
        <v>6</v>
      </c>
      <c r="P1370" s="1" t="s">
        <v>1</v>
      </c>
      <c r="Q1370">
        <v>3</v>
      </c>
      <c r="S1370">
        <f t="shared" si="255"/>
        <v>1</v>
      </c>
      <c r="T1370">
        <f t="shared" si="256"/>
        <v>0</v>
      </c>
      <c r="U1370">
        <f t="shared" si="257"/>
        <v>0</v>
      </c>
    </row>
    <row r="1371" spans="1:21" x14ac:dyDescent="0.2">
      <c r="A1371" s="198">
        <v>1364</v>
      </c>
      <c r="B1371" s="65">
        <v>86</v>
      </c>
      <c r="C1371">
        <v>4</v>
      </c>
      <c r="D1371" s="197">
        <v>31218</v>
      </c>
      <c r="E1371" s="2" t="s">
        <v>36</v>
      </c>
      <c r="F1371" s="78" t="s">
        <v>0</v>
      </c>
      <c r="G1371" s="2" t="s">
        <v>46</v>
      </c>
      <c r="H1371" s="88"/>
      <c r="I1371" s="2" t="s">
        <v>48</v>
      </c>
      <c r="K1371" s="2" t="s">
        <v>73</v>
      </c>
      <c r="L1371" t="s">
        <v>0</v>
      </c>
      <c r="M1371" s="2" t="s">
        <v>110</v>
      </c>
      <c r="O1371">
        <v>4</v>
      </c>
      <c r="P1371" s="1" t="s">
        <v>1</v>
      </c>
      <c r="Q1371">
        <v>1</v>
      </c>
      <c r="S1371">
        <f t="shared" si="255"/>
        <v>1</v>
      </c>
      <c r="T1371">
        <f t="shared" si="256"/>
        <v>0</v>
      </c>
      <c r="U1371">
        <f t="shared" si="257"/>
        <v>0</v>
      </c>
    </row>
    <row r="1372" spans="1:21" x14ac:dyDescent="0.2">
      <c r="A1372" s="198">
        <v>1365</v>
      </c>
      <c r="B1372" s="65">
        <v>86</v>
      </c>
      <c r="C1372">
        <v>5</v>
      </c>
      <c r="D1372" s="197">
        <v>31218</v>
      </c>
      <c r="E1372" s="2" t="s">
        <v>36</v>
      </c>
      <c r="F1372" s="78" t="s">
        <v>0</v>
      </c>
      <c r="G1372" s="2" t="s">
        <v>46</v>
      </c>
      <c r="H1372" s="88"/>
      <c r="I1372" s="2" t="s">
        <v>48</v>
      </c>
      <c r="K1372" s="2" t="s">
        <v>71</v>
      </c>
      <c r="L1372" t="s">
        <v>0</v>
      </c>
      <c r="M1372" s="2" t="s">
        <v>107</v>
      </c>
      <c r="O1372">
        <v>3</v>
      </c>
      <c r="P1372" s="1" t="s">
        <v>1</v>
      </c>
      <c r="Q1372">
        <v>2</v>
      </c>
      <c r="S1372">
        <f t="shared" si="255"/>
        <v>1</v>
      </c>
      <c r="T1372">
        <f t="shared" si="256"/>
        <v>0</v>
      </c>
      <c r="U1372">
        <f t="shared" si="257"/>
        <v>0</v>
      </c>
    </row>
    <row r="1373" spans="1:21" x14ac:dyDescent="0.2">
      <c r="A1373" s="198">
        <v>1366</v>
      </c>
      <c r="B1373" s="65">
        <v>86</v>
      </c>
      <c r="C1373">
        <v>6</v>
      </c>
      <c r="D1373" s="197">
        <v>31218</v>
      </c>
      <c r="E1373" s="2" t="s">
        <v>36</v>
      </c>
      <c r="F1373" s="78" t="s">
        <v>0</v>
      </c>
      <c r="G1373" s="2" t="s">
        <v>46</v>
      </c>
      <c r="H1373" s="88"/>
      <c r="I1373" s="2" t="s">
        <v>48</v>
      </c>
      <c r="K1373" s="2" t="s">
        <v>72</v>
      </c>
      <c r="L1373" t="s">
        <v>0</v>
      </c>
      <c r="M1373" s="2" t="s">
        <v>108</v>
      </c>
      <c r="O1373">
        <v>7</v>
      </c>
      <c r="P1373" s="1" t="s">
        <v>1</v>
      </c>
      <c r="Q1373">
        <v>1</v>
      </c>
      <c r="S1373">
        <f t="shared" si="255"/>
        <v>1</v>
      </c>
      <c r="T1373">
        <f t="shared" si="256"/>
        <v>0</v>
      </c>
      <c r="U1373">
        <f t="shared" si="257"/>
        <v>0</v>
      </c>
    </row>
    <row r="1374" spans="1:21" x14ac:dyDescent="0.2">
      <c r="A1374" s="198">
        <v>1367</v>
      </c>
      <c r="B1374" s="65">
        <v>86</v>
      </c>
      <c r="C1374">
        <v>7</v>
      </c>
      <c r="D1374" s="197">
        <v>31218</v>
      </c>
      <c r="E1374" s="2" t="s">
        <v>36</v>
      </c>
      <c r="F1374" s="78" t="s">
        <v>0</v>
      </c>
      <c r="G1374" s="2" t="s">
        <v>46</v>
      </c>
      <c r="H1374" s="88"/>
      <c r="I1374" s="2" t="s">
        <v>48</v>
      </c>
      <c r="K1374" s="2" t="s">
        <v>73</v>
      </c>
      <c r="L1374" t="s">
        <v>0</v>
      </c>
      <c r="M1374" s="2" t="s">
        <v>128</v>
      </c>
      <c r="O1374">
        <v>3</v>
      </c>
      <c r="P1374" s="1" t="s">
        <v>1</v>
      </c>
      <c r="Q1374">
        <v>3</v>
      </c>
      <c r="S1374">
        <f t="shared" si="255"/>
        <v>0</v>
      </c>
      <c r="T1374">
        <f t="shared" si="256"/>
        <v>1</v>
      </c>
      <c r="U1374">
        <f t="shared" si="257"/>
        <v>0</v>
      </c>
    </row>
    <row r="1375" spans="1:21" x14ac:dyDescent="0.2">
      <c r="A1375" s="198">
        <v>1368</v>
      </c>
      <c r="B1375" s="65">
        <v>86</v>
      </c>
      <c r="C1375">
        <v>8</v>
      </c>
      <c r="D1375" s="197">
        <v>31218</v>
      </c>
      <c r="E1375" s="2" t="s">
        <v>36</v>
      </c>
      <c r="F1375" s="78" t="s">
        <v>0</v>
      </c>
      <c r="G1375" s="2" t="s">
        <v>46</v>
      </c>
      <c r="H1375" s="88">
        <v>0</v>
      </c>
      <c r="I1375" s="2" t="s">
        <v>48</v>
      </c>
      <c r="K1375" s="2" t="s">
        <v>70</v>
      </c>
      <c r="L1375" t="s">
        <v>0</v>
      </c>
      <c r="M1375" s="2" t="s">
        <v>110</v>
      </c>
      <c r="O1375">
        <v>3</v>
      </c>
      <c r="P1375" s="1" t="s">
        <v>1</v>
      </c>
      <c r="Q1375">
        <v>4</v>
      </c>
      <c r="S1375">
        <f t="shared" si="255"/>
        <v>0</v>
      </c>
      <c r="T1375">
        <f t="shared" si="256"/>
        <v>0</v>
      </c>
      <c r="U1375">
        <f t="shared" si="257"/>
        <v>1</v>
      </c>
    </row>
    <row r="1376" spans="1:21" x14ac:dyDescent="0.2">
      <c r="A1376" s="198">
        <v>1369</v>
      </c>
      <c r="B1376" s="65">
        <v>86</v>
      </c>
      <c r="C1376">
        <v>9</v>
      </c>
      <c r="D1376" s="197">
        <v>31218</v>
      </c>
      <c r="E1376" s="2" t="s">
        <v>36</v>
      </c>
      <c r="F1376" s="78" t="s">
        <v>0</v>
      </c>
      <c r="G1376" s="2" t="s">
        <v>46</v>
      </c>
      <c r="H1376" s="88">
        <v>0</v>
      </c>
      <c r="I1376" s="2" t="s">
        <v>48</v>
      </c>
      <c r="K1376" s="2" t="s">
        <v>73</v>
      </c>
      <c r="L1376" t="s">
        <v>0</v>
      </c>
      <c r="M1376" s="2" t="s">
        <v>108</v>
      </c>
      <c r="O1376">
        <v>3</v>
      </c>
      <c r="P1376" s="1" t="s">
        <v>1</v>
      </c>
      <c r="Q1376">
        <v>5</v>
      </c>
      <c r="S1376">
        <f t="shared" si="255"/>
        <v>0</v>
      </c>
      <c r="T1376">
        <f t="shared" si="256"/>
        <v>0</v>
      </c>
      <c r="U1376">
        <f t="shared" si="257"/>
        <v>1</v>
      </c>
    </row>
    <row r="1377" spans="1:21" x14ac:dyDescent="0.2">
      <c r="A1377" s="198">
        <v>1370</v>
      </c>
      <c r="B1377" s="65">
        <v>86</v>
      </c>
      <c r="C1377">
        <v>10</v>
      </c>
      <c r="D1377" s="197">
        <v>31218</v>
      </c>
      <c r="E1377" s="2" t="s">
        <v>36</v>
      </c>
      <c r="F1377" s="78" t="s">
        <v>0</v>
      </c>
      <c r="G1377" s="2" t="s">
        <v>46</v>
      </c>
      <c r="H1377" s="88"/>
      <c r="I1377" s="2" t="s">
        <v>48</v>
      </c>
      <c r="K1377" s="2" t="s">
        <v>72</v>
      </c>
      <c r="L1377" t="s">
        <v>0</v>
      </c>
      <c r="M1377" s="2" t="s">
        <v>107</v>
      </c>
      <c r="O1377">
        <v>5</v>
      </c>
      <c r="P1377" s="1" t="s">
        <v>1</v>
      </c>
      <c r="Q1377">
        <v>4</v>
      </c>
      <c r="S1377">
        <f t="shared" si="255"/>
        <v>1</v>
      </c>
      <c r="T1377">
        <f t="shared" si="256"/>
        <v>0</v>
      </c>
      <c r="U1377">
        <f t="shared" si="257"/>
        <v>0</v>
      </c>
    </row>
    <row r="1378" spans="1:21" x14ac:dyDescent="0.2">
      <c r="A1378" s="198">
        <v>1371</v>
      </c>
      <c r="B1378" s="65">
        <v>86</v>
      </c>
      <c r="C1378">
        <v>11</v>
      </c>
      <c r="D1378" s="197">
        <v>31218</v>
      </c>
      <c r="E1378" s="2" t="s">
        <v>36</v>
      </c>
      <c r="F1378" s="78" t="s">
        <v>0</v>
      </c>
      <c r="G1378" s="2" t="s">
        <v>46</v>
      </c>
      <c r="H1378" s="88">
        <v>0</v>
      </c>
      <c r="I1378" s="2" t="s">
        <v>48</v>
      </c>
      <c r="K1378" s="2" t="s">
        <v>71</v>
      </c>
      <c r="L1378" t="s">
        <v>0</v>
      </c>
      <c r="M1378" s="2" t="s">
        <v>110</v>
      </c>
      <c r="O1378">
        <v>0</v>
      </c>
      <c r="P1378" s="1" t="s">
        <v>1</v>
      </c>
      <c r="Q1378">
        <v>1</v>
      </c>
      <c r="S1378">
        <f t="shared" si="255"/>
        <v>0</v>
      </c>
      <c r="T1378">
        <f t="shared" si="256"/>
        <v>0</v>
      </c>
      <c r="U1378">
        <f t="shared" si="257"/>
        <v>1</v>
      </c>
    </row>
    <row r="1379" spans="1:21" x14ac:dyDescent="0.2">
      <c r="A1379" s="198">
        <v>1372</v>
      </c>
      <c r="B1379" s="65">
        <v>86</v>
      </c>
      <c r="C1379">
        <v>12</v>
      </c>
      <c r="D1379" s="197">
        <v>31218</v>
      </c>
      <c r="E1379" s="2" t="s">
        <v>36</v>
      </c>
      <c r="F1379" s="78" t="s">
        <v>0</v>
      </c>
      <c r="G1379" s="2" t="s">
        <v>46</v>
      </c>
      <c r="H1379" s="88"/>
      <c r="I1379" s="2" t="s">
        <v>48</v>
      </c>
      <c r="K1379" s="2" t="s">
        <v>70</v>
      </c>
      <c r="L1379" t="s">
        <v>0</v>
      </c>
      <c r="M1379" s="2" t="s">
        <v>128</v>
      </c>
      <c r="O1379">
        <v>4</v>
      </c>
      <c r="P1379" s="1" t="s">
        <v>1</v>
      </c>
      <c r="Q1379">
        <v>2</v>
      </c>
      <c r="S1379">
        <f t="shared" si="255"/>
        <v>1</v>
      </c>
      <c r="T1379">
        <f t="shared" si="256"/>
        <v>0</v>
      </c>
      <c r="U1379">
        <f t="shared" si="257"/>
        <v>0</v>
      </c>
    </row>
    <row r="1380" spans="1:21" x14ac:dyDescent="0.2">
      <c r="A1380" s="198">
        <v>1373</v>
      </c>
      <c r="B1380" s="65">
        <v>86</v>
      </c>
      <c r="C1380">
        <v>13</v>
      </c>
      <c r="D1380" s="197">
        <v>31218</v>
      </c>
      <c r="E1380" s="2" t="s">
        <v>36</v>
      </c>
      <c r="F1380" s="78" t="s">
        <v>0</v>
      </c>
      <c r="G1380" s="2" t="s">
        <v>46</v>
      </c>
      <c r="H1380" s="88">
        <v>0</v>
      </c>
      <c r="I1380" s="2" t="s">
        <v>48</v>
      </c>
      <c r="K1380" s="2" t="s">
        <v>70</v>
      </c>
      <c r="L1380" t="s">
        <v>0</v>
      </c>
      <c r="M1380" s="2" t="s">
        <v>108</v>
      </c>
      <c r="O1380">
        <v>3</v>
      </c>
      <c r="P1380" s="1" t="s">
        <v>1</v>
      </c>
      <c r="Q1380">
        <v>5</v>
      </c>
      <c r="S1380">
        <f t="shared" si="255"/>
        <v>0</v>
      </c>
      <c r="T1380">
        <f t="shared" si="256"/>
        <v>0</v>
      </c>
      <c r="U1380">
        <f t="shared" si="257"/>
        <v>1</v>
      </c>
    </row>
    <row r="1381" spans="1:21" x14ac:dyDescent="0.2">
      <c r="A1381" s="198">
        <v>1374</v>
      </c>
      <c r="B1381" s="65">
        <v>86</v>
      </c>
      <c r="C1381">
        <v>14</v>
      </c>
      <c r="D1381" s="197">
        <v>31218</v>
      </c>
      <c r="E1381" s="2" t="s">
        <v>36</v>
      </c>
      <c r="F1381" s="78" t="s">
        <v>0</v>
      </c>
      <c r="G1381" s="2" t="s">
        <v>46</v>
      </c>
      <c r="H1381" s="88"/>
      <c r="I1381" s="2" t="s">
        <v>48</v>
      </c>
      <c r="K1381" s="2" t="s">
        <v>73</v>
      </c>
      <c r="L1381" t="s">
        <v>0</v>
      </c>
      <c r="M1381" s="2" t="s">
        <v>107</v>
      </c>
      <c r="O1381">
        <v>7</v>
      </c>
      <c r="P1381" s="1" t="s">
        <v>1</v>
      </c>
      <c r="Q1381">
        <v>3</v>
      </c>
      <c r="S1381">
        <f t="shared" si="255"/>
        <v>1</v>
      </c>
      <c r="T1381">
        <f t="shared" si="256"/>
        <v>0</v>
      </c>
      <c r="U1381">
        <f t="shared" si="257"/>
        <v>0</v>
      </c>
    </row>
    <row r="1382" spans="1:21" x14ac:dyDescent="0.2">
      <c r="A1382" s="198">
        <v>1375</v>
      </c>
      <c r="B1382" s="65">
        <v>86</v>
      </c>
      <c r="C1382">
        <v>15</v>
      </c>
      <c r="D1382" s="197">
        <v>31218</v>
      </c>
      <c r="E1382" s="2" t="s">
        <v>36</v>
      </c>
      <c r="F1382" s="78" t="s">
        <v>0</v>
      </c>
      <c r="G1382" s="2" t="s">
        <v>46</v>
      </c>
      <c r="H1382" s="88">
        <v>0</v>
      </c>
      <c r="I1382" s="2" t="s">
        <v>48</v>
      </c>
      <c r="K1382" s="2" t="s">
        <v>72</v>
      </c>
      <c r="L1382" t="s">
        <v>0</v>
      </c>
      <c r="M1382" s="2" t="s">
        <v>110</v>
      </c>
      <c r="O1382">
        <v>1</v>
      </c>
      <c r="P1382" s="1" t="s">
        <v>1</v>
      </c>
      <c r="Q1382">
        <v>3</v>
      </c>
      <c r="S1382">
        <f t="shared" si="255"/>
        <v>0</v>
      </c>
      <c r="T1382">
        <f t="shared" si="256"/>
        <v>0</v>
      </c>
      <c r="U1382">
        <f t="shared" si="257"/>
        <v>1</v>
      </c>
    </row>
    <row r="1383" spans="1:21" x14ac:dyDescent="0.2">
      <c r="A1383" s="198">
        <v>1376</v>
      </c>
      <c r="B1383" s="65">
        <v>86</v>
      </c>
      <c r="C1383">
        <v>16</v>
      </c>
      <c r="D1383" s="197">
        <v>31218</v>
      </c>
      <c r="E1383" s="2" t="s">
        <v>36</v>
      </c>
      <c r="F1383" s="78" t="s">
        <v>0</v>
      </c>
      <c r="G1383" s="2" t="s">
        <v>46</v>
      </c>
      <c r="H1383" s="88"/>
      <c r="I1383" s="2" t="s">
        <v>48</v>
      </c>
      <c r="K1383" s="2" t="s">
        <v>71</v>
      </c>
      <c r="L1383" t="s">
        <v>0</v>
      </c>
      <c r="M1383" s="2" t="s">
        <v>128</v>
      </c>
      <c r="O1383">
        <v>4</v>
      </c>
      <c r="P1383" s="1" t="s">
        <v>1</v>
      </c>
      <c r="Q1383">
        <v>0</v>
      </c>
      <c r="S1383">
        <f t="shared" si="255"/>
        <v>1</v>
      </c>
      <c r="T1383">
        <f t="shared" si="256"/>
        <v>0</v>
      </c>
      <c r="U1383">
        <f t="shared" si="257"/>
        <v>0</v>
      </c>
    </row>
    <row r="1384" spans="1:21" x14ac:dyDescent="0.2">
      <c r="A1384" s="198">
        <v>1377</v>
      </c>
      <c r="B1384" s="65">
        <v>87</v>
      </c>
      <c r="C1384">
        <v>1</v>
      </c>
      <c r="D1384" s="197">
        <v>31221</v>
      </c>
      <c r="E1384" s="2" t="s">
        <v>37</v>
      </c>
      <c r="F1384" s="78" t="s">
        <v>0</v>
      </c>
      <c r="G1384" s="2" t="s">
        <v>40</v>
      </c>
      <c r="H1384" s="88">
        <v>0</v>
      </c>
      <c r="I1384" s="2" t="s">
        <v>48</v>
      </c>
      <c r="K1384" s="2" t="s">
        <v>134</v>
      </c>
      <c r="L1384" t="s">
        <v>0</v>
      </c>
      <c r="M1384" s="2" t="s">
        <v>138</v>
      </c>
      <c r="O1384">
        <v>0</v>
      </c>
      <c r="P1384" s="1" t="s">
        <v>1</v>
      </c>
      <c r="Q1384">
        <v>5</v>
      </c>
      <c r="S1384">
        <f t="shared" si="255"/>
        <v>0</v>
      </c>
      <c r="T1384">
        <f t="shared" si="256"/>
        <v>0</v>
      </c>
      <c r="U1384">
        <f t="shared" si="257"/>
        <v>1</v>
      </c>
    </row>
    <row r="1385" spans="1:21" x14ac:dyDescent="0.2">
      <c r="A1385" s="198">
        <v>1378</v>
      </c>
      <c r="B1385" s="65">
        <v>87</v>
      </c>
      <c r="C1385">
        <v>2</v>
      </c>
      <c r="D1385" s="197">
        <v>31221</v>
      </c>
      <c r="E1385" s="2" t="s">
        <v>37</v>
      </c>
      <c r="F1385" s="78" t="s">
        <v>0</v>
      </c>
      <c r="G1385" s="2" t="s">
        <v>40</v>
      </c>
      <c r="H1385" s="88">
        <v>0</v>
      </c>
      <c r="I1385" s="2" t="s">
        <v>48</v>
      </c>
      <c r="K1385" s="2" t="s">
        <v>135</v>
      </c>
      <c r="L1385" t="s">
        <v>0</v>
      </c>
      <c r="M1385" s="2" t="s">
        <v>139</v>
      </c>
      <c r="O1385">
        <v>0</v>
      </c>
      <c r="P1385" s="1" t="s">
        <v>1</v>
      </c>
      <c r="Q1385">
        <v>5</v>
      </c>
      <c r="S1385">
        <f t="shared" ref="S1385:S1400" si="258">IF(O1385&gt;Q1385,1,0)</f>
        <v>0</v>
      </c>
      <c r="T1385">
        <f t="shared" ref="T1385:T1400" si="259">IF(ISNUMBER(Q1385),IF(O1385=Q1385,1,0),0)</f>
        <v>0</v>
      </c>
      <c r="U1385">
        <f t="shared" ref="U1385:U1400" si="260">IF(O1385&lt;Q1385,1,0)</f>
        <v>1</v>
      </c>
    </row>
    <row r="1386" spans="1:21" x14ac:dyDescent="0.2">
      <c r="A1386" s="198">
        <v>1379</v>
      </c>
      <c r="B1386" s="65">
        <v>87</v>
      </c>
      <c r="C1386">
        <v>3</v>
      </c>
      <c r="D1386" s="197">
        <v>31221</v>
      </c>
      <c r="E1386" s="2" t="s">
        <v>37</v>
      </c>
      <c r="F1386" s="78" t="s">
        <v>0</v>
      </c>
      <c r="G1386" s="2" t="s">
        <v>40</v>
      </c>
      <c r="H1386" s="88">
        <v>0</v>
      </c>
      <c r="I1386" s="2" t="s">
        <v>48</v>
      </c>
      <c r="K1386" s="2" t="s">
        <v>136</v>
      </c>
      <c r="L1386" t="s">
        <v>0</v>
      </c>
      <c r="M1386" s="2" t="s">
        <v>140</v>
      </c>
      <c r="O1386">
        <v>0</v>
      </c>
      <c r="P1386" s="1" t="s">
        <v>1</v>
      </c>
      <c r="Q1386">
        <v>5</v>
      </c>
      <c r="S1386">
        <f t="shared" si="258"/>
        <v>0</v>
      </c>
      <c r="T1386">
        <f t="shared" si="259"/>
        <v>0</v>
      </c>
      <c r="U1386">
        <f t="shared" si="260"/>
        <v>1</v>
      </c>
    </row>
    <row r="1387" spans="1:21" x14ac:dyDescent="0.2">
      <c r="A1387" s="198">
        <v>1380</v>
      </c>
      <c r="B1387" s="65">
        <v>87</v>
      </c>
      <c r="C1387">
        <v>4</v>
      </c>
      <c r="D1387" s="197">
        <v>31221</v>
      </c>
      <c r="E1387" s="2" t="s">
        <v>37</v>
      </c>
      <c r="F1387" s="78" t="s">
        <v>0</v>
      </c>
      <c r="G1387" s="2" t="s">
        <v>40</v>
      </c>
      <c r="H1387" s="88">
        <v>0</v>
      </c>
      <c r="I1387" s="2" t="s">
        <v>48</v>
      </c>
      <c r="K1387" s="2" t="s">
        <v>137</v>
      </c>
      <c r="L1387" t="s">
        <v>0</v>
      </c>
      <c r="M1387" s="2" t="s">
        <v>141</v>
      </c>
      <c r="O1387">
        <v>0</v>
      </c>
      <c r="P1387" s="1" t="s">
        <v>1</v>
      </c>
      <c r="Q1387">
        <v>5</v>
      </c>
      <c r="S1387">
        <f t="shared" si="258"/>
        <v>0</v>
      </c>
      <c r="T1387">
        <f t="shared" si="259"/>
        <v>0</v>
      </c>
      <c r="U1387">
        <f t="shared" si="260"/>
        <v>1</v>
      </c>
    </row>
    <row r="1388" spans="1:21" x14ac:dyDescent="0.2">
      <c r="A1388" s="198">
        <v>1381</v>
      </c>
      <c r="B1388" s="65">
        <v>87</v>
      </c>
      <c r="C1388">
        <v>5</v>
      </c>
      <c r="D1388" s="197">
        <v>31221</v>
      </c>
      <c r="E1388" s="2" t="s">
        <v>37</v>
      </c>
      <c r="F1388" s="78" t="s">
        <v>0</v>
      </c>
      <c r="G1388" s="2" t="s">
        <v>40</v>
      </c>
      <c r="H1388" s="88">
        <v>0</v>
      </c>
      <c r="I1388" s="2" t="s">
        <v>48</v>
      </c>
      <c r="K1388" s="2" t="s">
        <v>135</v>
      </c>
      <c r="L1388" t="s">
        <v>0</v>
      </c>
      <c r="M1388" s="2" t="s">
        <v>138</v>
      </c>
      <c r="O1388">
        <v>0</v>
      </c>
      <c r="P1388" s="1" t="s">
        <v>1</v>
      </c>
      <c r="Q1388">
        <v>5</v>
      </c>
      <c r="S1388">
        <f t="shared" si="258"/>
        <v>0</v>
      </c>
      <c r="T1388">
        <f t="shared" si="259"/>
        <v>0</v>
      </c>
      <c r="U1388">
        <f t="shared" si="260"/>
        <v>1</v>
      </c>
    </row>
    <row r="1389" spans="1:21" x14ac:dyDescent="0.2">
      <c r="A1389" s="198">
        <v>1382</v>
      </c>
      <c r="B1389" s="65">
        <v>87</v>
      </c>
      <c r="C1389">
        <v>6</v>
      </c>
      <c r="D1389" s="197">
        <v>31221</v>
      </c>
      <c r="E1389" s="2" t="s">
        <v>37</v>
      </c>
      <c r="F1389" s="78" t="s">
        <v>0</v>
      </c>
      <c r="G1389" s="2" t="s">
        <v>40</v>
      </c>
      <c r="H1389" s="88">
        <v>0</v>
      </c>
      <c r="I1389" s="2" t="s">
        <v>48</v>
      </c>
      <c r="K1389" s="2" t="s">
        <v>136</v>
      </c>
      <c r="L1389" t="s">
        <v>0</v>
      </c>
      <c r="M1389" s="2" t="s">
        <v>139</v>
      </c>
      <c r="O1389">
        <v>0</v>
      </c>
      <c r="P1389" s="1" t="s">
        <v>1</v>
      </c>
      <c r="Q1389">
        <v>5</v>
      </c>
      <c r="S1389">
        <f t="shared" si="258"/>
        <v>0</v>
      </c>
      <c r="T1389">
        <f t="shared" si="259"/>
        <v>0</v>
      </c>
      <c r="U1389">
        <f t="shared" si="260"/>
        <v>1</v>
      </c>
    </row>
    <row r="1390" spans="1:21" x14ac:dyDescent="0.2">
      <c r="A1390" s="198">
        <v>1383</v>
      </c>
      <c r="B1390" s="65">
        <v>87</v>
      </c>
      <c r="C1390">
        <v>7</v>
      </c>
      <c r="D1390" s="197">
        <v>31221</v>
      </c>
      <c r="E1390" s="2" t="s">
        <v>37</v>
      </c>
      <c r="F1390" s="78" t="s">
        <v>0</v>
      </c>
      <c r="G1390" s="2" t="s">
        <v>40</v>
      </c>
      <c r="H1390" s="88">
        <v>0</v>
      </c>
      <c r="I1390" s="2" t="s">
        <v>48</v>
      </c>
      <c r="K1390" s="2" t="s">
        <v>137</v>
      </c>
      <c r="L1390" t="s">
        <v>0</v>
      </c>
      <c r="M1390" s="2" t="s">
        <v>140</v>
      </c>
      <c r="O1390">
        <v>0</v>
      </c>
      <c r="P1390" s="1" t="s">
        <v>1</v>
      </c>
      <c r="Q1390">
        <v>5</v>
      </c>
      <c r="S1390">
        <f t="shared" si="258"/>
        <v>0</v>
      </c>
      <c r="T1390">
        <f t="shared" si="259"/>
        <v>0</v>
      </c>
      <c r="U1390">
        <f t="shared" si="260"/>
        <v>1</v>
      </c>
    </row>
    <row r="1391" spans="1:21" x14ac:dyDescent="0.2">
      <c r="A1391" s="198">
        <v>1384</v>
      </c>
      <c r="B1391" s="65">
        <v>87</v>
      </c>
      <c r="C1391">
        <v>8</v>
      </c>
      <c r="D1391" s="197">
        <v>31221</v>
      </c>
      <c r="E1391" s="2" t="s">
        <v>37</v>
      </c>
      <c r="F1391" s="78" t="s">
        <v>0</v>
      </c>
      <c r="G1391" s="2" t="s">
        <v>40</v>
      </c>
      <c r="H1391" s="88">
        <v>0</v>
      </c>
      <c r="I1391" s="2" t="s">
        <v>48</v>
      </c>
      <c r="K1391" s="2" t="s">
        <v>134</v>
      </c>
      <c r="L1391" t="s">
        <v>0</v>
      </c>
      <c r="M1391" s="2" t="s">
        <v>141</v>
      </c>
      <c r="O1391">
        <v>0</v>
      </c>
      <c r="P1391" s="1" t="s">
        <v>1</v>
      </c>
      <c r="Q1391">
        <v>5</v>
      </c>
      <c r="S1391">
        <f t="shared" si="258"/>
        <v>0</v>
      </c>
      <c r="T1391">
        <f t="shared" si="259"/>
        <v>0</v>
      </c>
      <c r="U1391">
        <f t="shared" si="260"/>
        <v>1</v>
      </c>
    </row>
    <row r="1392" spans="1:21" x14ac:dyDescent="0.2">
      <c r="A1392" s="198">
        <v>1385</v>
      </c>
      <c r="B1392" s="65">
        <v>87</v>
      </c>
      <c r="C1392">
        <v>9</v>
      </c>
      <c r="D1392" s="197">
        <v>31221</v>
      </c>
      <c r="E1392" s="2" t="s">
        <v>37</v>
      </c>
      <c r="F1392" s="78" t="s">
        <v>0</v>
      </c>
      <c r="G1392" s="2" t="s">
        <v>40</v>
      </c>
      <c r="H1392" s="88">
        <v>0</v>
      </c>
      <c r="I1392" s="2" t="s">
        <v>48</v>
      </c>
      <c r="K1392" s="2" t="s">
        <v>137</v>
      </c>
      <c r="L1392" t="s">
        <v>0</v>
      </c>
      <c r="M1392" s="2" t="s">
        <v>139</v>
      </c>
      <c r="O1392">
        <v>0</v>
      </c>
      <c r="P1392" s="1" t="s">
        <v>1</v>
      </c>
      <c r="Q1392">
        <v>5</v>
      </c>
      <c r="S1392">
        <f t="shared" si="258"/>
        <v>0</v>
      </c>
      <c r="T1392">
        <f t="shared" si="259"/>
        <v>0</v>
      </c>
      <c r="U1392">
        <f t="shared" si="260"/>
        <v>1</v>
      </c>
    </row>
    <row r="1393" spans="1:21" x14ac:dyDescent="0.2">
      <c r="A1393" s="198">
        <v>1386</v>
      </c>
      <c r="B1393" s="65">
        <v>87</v>
      </c>
      <c r="C1393">
        <v>10</v>
      </c>
      <c r="D1393" s="197">
        <v>31221</v>
      </c>
      <c r="E1393" s="2" t="s">
        <v>37</v>
      </c>
      <c r="F1393" s="78" t="s">
        <v>0</v>
      </c>
      <c r="G1393" s="2" t="s">
        <v>40</v>
      </c>
      <c r="H1393" s="88">
        <v>0</v>
      </c>
      <c r="I1393" s="2" t="s">
        <v>48</v>
      </c>
      <c r="K1393" s="2" t="s">
        <v>136</v>
      </c>
      <c r="L1393" t="s">
        <v>0</v>
      </c>
      <c r="M1393" s="2" t="s">
        <v>138</v>
      </c>
      <c r="O1393">
        <v>0</v>
      </c>
      <c r="P1393" s="1" t="s">
        <v>1</v>
      </c>
      <c r="Q1393">
        <v>5</v>
      </c>
      <c r="S1393">
        <f t="shared" si="258"/>
        <v>0</v>
      </c>
      <c r="T1393">
        <f t="shared" si="259"/>
        <v>0</v>
      </c>
      <c r="U1393">
        <f t="shared" si="260"/>
        <v>1</v>
      </c>
    </row>
    <row r="1394" spans="1:21" x14ac:dyDescent="0.2">
      <c r="A1394" s="198">
        <v>1387</v>
      </c>
      <c r="B1394" s="65">
        <v>87</v>
      </c>
      <c r="C1394">
        <v>11</v>
      </c>
      <c r="D1394" s="197">
        <v>31221</v>
      </c>
      <c r="E1394" s="2" t="s">
        <v>37</v>
      </c>
      <c r="F1394" s="78" t="s">
        <v>0</v>
      </c>
      <c r="G1394" s="2" t="s">
        <v>40</v>
      </c>
      <c r="H1394" s="88">
        <v>0</v>
      </c>
      <c r="I1394" s="2" t="s">
        <v>48</v>
      </c>
      <c r="K1394" s="2" t="s">
        <v>135</v>
      </c>
      <c r="L1394" t="s">
        <v>0</v>
      </c>
      <c r="M1394" s="2" t="s">
        <v>141</v>
      </c>
      <c r="O1394">
        <v>0</v>
      </c>
      <c r="P1394" s="1" t="s">
        <v>1</v>
      </c>
      <c r="Q1394">
        <v>5</v>
      </c>
      <c r="S1394">
        <f t="shared" si="258"/>
        <v>0</v>
      </c>
      <c r="T1394">
        <f t="shared" si="259"/>
        <v>0</v>
      </c>
      <c r="U1394">
        <f t="shared" si="260"/>
        <v>1</v>
      </c>
    </row>
    <row r="1395" spans="1:21" x14ac:dyDescent="0.2">
      <c r="A1395" s="198">
        <v>1388</v>
      </c>
      <c r="B1395" s="65">
        <v>87</v>
      </c>
      <c r="C1395">
        <v>12</v>
      </c>
      <c r="D1395" s="197">
        <v>31221</v>
      </c>
      <c r="E1395" s="2" t="s">
        <v>37</v>
      </c>
      <c r="F1395" s="78" t="s">
        <v>0</v>
      </c>
      <c r="G1395" s="2" t="s">
        <v>40</v>
      </c>
      <c r="H1395" s="88">
        <v>0</v>
      </c>
      <c r="I1395" s="2" t="s">
        <v>48</v>
      </c>
      <c r="K1395" s="2" t="s">
        <v>134</v>
      </c>
      <c r="L1395" t="s">
        <v>0</v>
      </c>
      <c r="M1395" s="2" t="s">
        <v>140</v>
      </c>
      <c r="O1395">
        <v>0</v>
      </c>
      <c r="P1395" s="1" t="s">
        <v>1</v>
      </c>
      <c r="Q1395">
        <v>5</v>
      </c>
      <c r="S1395">
        <f t="shared" si="258"/>
        <v>0</v>
      </c>
      <c r="T1395">
        <f t="shared" si="259"/>
        <v>0</v>
      </c>
      <c r="U1395">
        <f t="shared" si="260"/>
        <v>1</v>
      </c>
    </row>
    <row r="1396" spans="1:21" x14ac:dyDescent="0.2">
      <c r="A1396" s="198">
        <v>1389</v>
      </c>
      <c r="B1396" s="65">
        <v>87</v>
      </c>
      <c r="C1396">
        <v>13</v>
      </c>
      <c r="D1396" s="197">
        <v>31221</v>
      </c>
      <c r="E1396" s="2" t="s">
        <v>37</v>
      </c>
      <c r="F1396" s="78" t="s">
        <v>0</v>
      </c>
      <c r="G1396" s="2" t="s">
        <v>40</v>
      </c>
      <c r="H1396" s="88">
        <v>0</v>
      </c>
      <c r="I1396" s="2" t="s">
        <v>48</v>
      </c>
      <c r="K1396" s="2" t="s">
        <v>134</v>
      </c>
      <c r="L1396" t="s">
        <v>0</v>
      </c>
      <c r="M1396" s="2" t="s">
        <v>139</v>
      </c>
      <c r="O1396">
        <v>0</v>
      </c>
      <c r="P1396" s="1" t="s">
        <v>1</v>
      </c>
      <c r="Q1396">
        <v>5</v>
      </c>
      <c r="S1396">
        <f t="shared" si="258"/>
        <v>0</v>
      </c>
      <c r="T1396">
        <f t="shared" si="259"/>
        <v>0</v>
      </c>
      <c r="U1396">
        <f t="shared" si="260"/>
        <v>1</v>
      </c>
    </row>
    <row r="1397" spans="1:21" x14ac:dyDescent="0.2">
      <c r="A1397" s="198">
        <v>1390</v>
      </c>
      <c r="B1397" s="65">
        <v>87</v>
      </c>
      <c r="C1397">
        <v>14</v>
      </c>
      <c r="D1397" s="197">
        <v>31221</v>
      </c>
      <c r="E1397" s="2" t="s">
        <v>37</v>
      </c>
      <c r="F1397" s="78" t="s">
        <v>0</v>
      </c>
      <c r="G1397" s="2" t="s">
        <v>40</v>
      </c>
      <c r="H1397" s="88">
        <v>0</v>
      </c>
      <c r="I1397" s="2" t="s">
        <v>48</v>
      </c>
      <c r="K1397" s="2" t="s">
        <v>137</v>
      </c>
      <c r="L1397" t="s">
        <v>0</v>
      </c>
      <c r="M1397" s="2" t="s">
        <v>138</v>
      </c>
      <c r="O1397">
        <v>0</v>
      </c>
      <c r="P1397" s="1" t="s">
        <v>1</v>
      </c>
      <c r="Q1397">
        <v>5</v>
      </c>
      <c r="S1397">
        <f t="shared" si="258"/>
        <v>0</v>
      </c>
      <c r="T1397">
        <f t="shared" si="259"/>
        <v>0</v>
      </c>
      <c r="U1397">
        <f t="shared" si="260"/>
        <v>1</v>
      </c>
    </row>
    <row r="1398" spans="1:21" x14ac:dyDescent="0.2">
      <c r="A1398" s="198">
        <v>1391</v>
      </c>
      <c r="B1398" s="65">
        <v>87</v>
      </c>
      <c r="C1398">
        <v>15</v>
      </c>
      <c r="D1398" s="197">
        <v>31221</v>
      </c>
      <c r="E1398" s="2" t="s">
        <v>37</v>
      </c>
      <c r="F1398" s="78" t="s">
        <v>0</v>
      </c>
      <c r="G1398" s="2" t="s">
        <v>40</v>
      </c>
      <c r="H1398" s="88">
        <v>0</v>
      </c>
      <c r="I1398" s="2" t="s">
        <v>48</v>
      </c>
      <c r="K1398" s="2" t="s">
        <v>136</v>
      </c>
      <c r="L1398" t="s">
        <v>0</v>
      </c>
      <c r="M1398" s="2" t="s">
        <v>141</v>
      </c>
      <c r="O1398">
        <v>0</v>
      </c>
      <c r="P1398" s="1" t="s">
        <v>1</v>
      </c>
      <c r="Q1398">
        <v>5</v>
      </c>
      <c r="S1398">
        <f t="shared" si="258"/>
        <v>0</v>
      </c>
      <c r="T1398">
        <f t="shared" si="259"/>
        <v>0</v>
      </c>
      <c r="U1398">
        <f t="shared" si="260"/>
        <v>1</v>
      </c>
    </row>
    <row r="1399" spans="1:21" x14ac:dyDescent="0.2">
      <c r="A1399" s="198">
        <v>1392</v>
      </c>
      <c r="B1399" s="65">
        <v>87</v>
      </c>
      <c r="C1399">
        <v>16</v>
      </c>
      <c r="D1399" s="197">
        <v>31221</v>
      </c>
      <c r="E1399" s="2" t="s">
        <v>37</v>
      </c>
      <c r="F1399" s="78" t="s">
        <v>0</v>
      </c>
      <c r="G1399" s="2" t="s">
        <v>40</v>
      </c>
      <c r="H1399" s="88">
        <v>0</v>
      </c>
      <c r="I1399" s="2" t="s">
        <v>48</v>
      </c>
      <c r="K1399" s="2" t="s">
        <v>135</v>
      </c>
      <c r="L1399" t="s">
        <v>0</v>
      </c>
      <c r="M1399" s="2" t="s">
        <v>140</v>
      </c>
      <c r="O1399">
        <v>0</v>
      </c>
      <c r="P1399" s="1" t="s">
        <v>1</v>
      </c>
      <c r="Q1399">
        <v>5</v>
      </c>
      <c r="S1399">
        <f t="shared" si="258"/>
        <v>0</v>
      </c>
      <c r="T1399">
        <f t="shared" si="259"/>
        <v>0</v>
      </c>
      <c r="U1399">
        <f t="shared" si="260"/>
        <v>1</v>
      </c>
    </row>
    <row r="1400" spans="1:21" x14ac:dyDescent="0.2">
      <c r="A1400" s="198">
        <v>1393</v>
      </c>
      <c r="B1400" s="65">
        <v>88</v>
      </c>
      <c r="C1400">
        <v>1</v>
      </c>
      <c r="D1400" s="197">
        <v>31221</v>
      </c>
      <c r="E1400" s="2" t="s">
        <v>34</v>
      </c>
      <c r="F1400" s="78" t="s">
        <v>0</v>
      </c>
      <c r="G1400" s="2" t="s">
        <v>37</v>
      </c>
      <c r="H1400" s="88"/>
      <c r="I1400" s="2" t="s">
        <v>48</v>
      </c>
      <c r="K1400" s="2" t="s">
        <v>134</v>
      </c>
      <c r="L1400" t="s">
        <v>0</v>
      </c>
      <c r="M1400" s="2" t="s">
        <v>138</v>
      </c>
      <c r="O1400">
        <v>5</v>
      </c>
      <c r="P1400" s="1" t="s">
        <v>1</v>
      </c>
      <c r="Q1400">
        <v>0</v>
      </c>
      <c r="S1400">
        <f t="shared" si="258"/>
        <v>1</v>
      </c>
      <c r="T1400">
        <f t="shared" si="259"/>
        <v>0</v>
      </c>
      <c r="U1400">
        <f t="shared" si="260"/>
        <v>0</v>
      </c>
    </row>
    <row r="1401" spans="1:21" x14ac:dyDescent="0.2">
      <c r="A1401" s="198">
        <v>1394</v>
      </c>
      <c r="B1401" s="65">
        <v>88</v>
      </c>
      <c r="C1401">
        <v>2</v>
      </c>
      <c r="D1401" s="197">
        <v>31221</v>
      </c>
      <c r="E1401" s="2" t="s">
        <v>34</v>
      </c>
      <c r="F1401" s="78" t="s">
        <v>0</v>
      </c>
      <c r="G1401" s="2" t="s">
        <v>37</v>
      </c>
      <c r="H1401" s="88"/>
      <c r="I1401" s="2" t="s">
        <v>48</v>
      </c>
      <c r="K1401" s="2" t="s">
        <v>135</v>
      </c>
      <c r="L1401" t="s">
        <v>0</v>
      </c>
      <c r="M1401" s="2" t="s">
        <v>139</v>
      </c>
      <c r="O1401">
        <v>5</v>
      </c>
      <c r="P1401" s="1" t="s">
        <v>1</v>
      </c>
      <c r="Q1401">
        <v>0</v>
      </c>
      <c r="S1401">
        <f t="shared" ref="S1401:S1416" si="261">IF(O1401&gt;Q1401,1,0)</f>
        <v>1</v>
      </c>
      <c r="T1401">
        <f t="shared" ref="T1401:T1416" si="262">IF(ISNUMBER(Q1401),IF(O1401=Q1401,1,0),0)</f>
        <v>0</v>
      </c>
      <c r="U1401">
        <f t="shared" ref="U1401:U1416" si="263">IF(O1401&lt;Q1401,1,0)</f>
        <v>0</v>
      </c>
    </row>
    <row r="1402" spans="1:21" x14ac:dyDescent="0.2">
      <c r="A1402" s="198">
        <v>1395</v>
      </c>
      <c r="B1402" s="65">
        <v>88</v>
      </c>
      <c r="C1402">
        <v>3</v>
      </c>
      <c r="D1402" s="197">
        <v>31221</v>
      </c>
      <c r="E1402" s="2" t="s">
        <v>34</v>
      </c>
      <c r="F1402" s="78" t="s">
        <v>0</v>
      </c>
      <c r="G1402" s="2" t="s">
        <v>37</v>
      </c>
      <c r="H1402" s="88"/>
      <c r="I1402" s="2" t="s">
        <v>48</v>
      </c>
      <c r="K1402" s="2" t="s">
        <v>136</v>
      </c>
      <c r="L1402" t="s">
        <v>0</v>
      </c>
      <c r="M1402" s="2" t="s">
        <v>140</v>
      </c>
      <c r="O1402">
        <v>5</v>
      </c>
      <c r="P1402" s="1" t="s">
        <v>1</v>
      </c>
      <c r="Q1402">
        <v>0</v>
      </c>
      <c r="S1402">
        <f t="shared" si="261"/>
        <v>1</v>
      </c>
      <c r="T1402">
        <f t="shared" si="262"/>
        <v>0</v>
      </c>
      <c r="U1402">
        <f t="shared" si="263"/>
        <v>0</v>
      </c>
    </row>
    <row r="1403" spans="1:21" x14ac:dyDescent="0.2">
      <c r="A1403" s="198">
        <v>1396</v>
      </c>
      <c r="B1403" s="65">
        <v>88</v>
      </c>
      <c r="C1403">
        <v>4</v>
      </c>
      <c r="D1403" s="197">
        <v>31221</v>
      </c>
      <c r="E1403" s="2" t="s">
        <v>34</v>
      </c>
      <c r="F1403" s="78" t="s">
        <v>0</v>
      </c>
      <c r="G1403" s="2" t="s">
        <v>37</v>
      </c>
      <c r="H1403" s="88"/>
      <c r="I1403" s="2" t="s">
        <v>48</v>
      </c>
      <c r="K1403" s="2" t="s">
        <v>137</v>
      </c>
      <c r="L1403" t="s">
        <v>0</v>
      </c>
      <c r="M1403" s="2" t="s">
        <v>141</v>
      </c>
      <c r="O1403">
        <v>5</v>
      </c>
      <c r="P1403" s="1" t="s">
        <v>1</v>
      </c>
      <c r="Q1403">
        <v>0</v>
      </c>
      <c r="S1403">
        <f t="shared" si="261"/>
        <v>1</v>
      </c>
      <c r="T1403">
        <f t="shared" si="262"/>
        <v>0</v>
      </c>
      <c r="U1403">
        <f t="shared" si="263"/>
        <v>0</v>
      </c>
    </row>
    <row r="1404" spans="1:21" x14ac:dyDescent="0.2">
      <c r="A1404" s="198">
        <v>1397</v>
      </c>
      <c r="B1404" s="65">
        <v>88</v>
      </c>
      <c r="C1404">
        <v>5</v>
      </c>
      <c r="D1404" s="197">
        <v>31221</v>
      </c>
      <c r="E1404" s="2" t="s">
        <v>34</v>
      </c>
      <c r="F1404" s="78" t="s">
        <v>0</v>
      </c>
      <c r="G1404" s="2" t="s">
        <v>37</v>
      </c>
      <c r="H1404" s="88"/>
      <c r="I1404" s="2" t="s">
        <v>48</v>
      </c>
      <c r="K1404" s="2" t="s">
        <v>135</v>
      </c>
      <c r="L1404" t="s">
        <v>0</v>
      </c>
      <c r="M1404" s="2" t="s">
        <v>138</v>
      </c>
      <c r="O1404">
        <v>5</v>
      </c>
      <c r="P1404" s="1" t="s">
        <v>1</v>
      </c>
      <c r="Q1404">
        <v>0</v>
      </c>
      <c r="S1404">
        <f t="shared" si="261"/>
        <v>1</v>
      </c>
      <c r="T1404">
        <f t="shared" si="262"/>
        <v>0</v>
      </c>
      <c r="U1404">
        <f t="shared" si="263"/>
        <v>0</v>
      </c>
    </row>
    <row r="1405" spans="1:21" x14ac:dyDescent="0.2">
      <c r="A1405" s="198">
        <v>1398</v>
      </c>
      <c r="B1405" s="65">
        <v>88</v>
      </c>
      <c r="C1405">
        <v>6</v>
      </c>
      <c r="D1405" s="197">
        <v>31221</v>
      </c>
      <c r="E1405" s="2" t="s">
        <v>34</v>
      </c>
      <c r="F1405" s="78" t="s">
        <v>0</v>
      </c>
      <c r="G1405" s="2" t="s">
        <v>37</v>
      </c>
      <c r="H1405" s="88"/>
      <c r="I1405" s="2" t="s">
        <v>48</v>
      </c>
      <c r="K1405" s="2" t="s">
        <v>136</v>
      </c>
      <c r="L1405" t="s">
        <v>0</v>
      </c>
      <c r="M1405" s="2" t="s">
        <v>139</v>
      </c>
      <c r="O1405">
        <v>5</v>
      </c>
      <c r="P1405" s="1" t="s">
        <v>1</v>
      </c>
      <c r="Q1405">
        <v>0</v>
      </c>
      <c r="S1405">
        <f t="shared" si="261"/>
        <v>1</v>
      </c>
      <c r="T1405">
        <f t="shared" si="262"/>
        <v>0</v>
      </c>
      <c r="U1405">
        <f t="shared" si="263"/>
        <v>0</v>
      </c>
    </row>
    <row r="1406" spans="1:21" x14ac:dyDescent="0.2">
      <c r="A1406" s="198">
        <v>1399</v>
      </c>
      <c r="B1406" s="65">
        <v>88</v>
      </c>
      <c r="C1406">
        <v>7</v>
      </c>
      <c r="D1406" s="197">
        <v>31221</v>
      </c>
      <c r="E1406" s="2" t="s">
        <v>34</v>
      </c>
      <c r="F1406" s="78" t="s">
        <v>0</v>
      </c>
      <c r="G1406" s="2" t="s">
        <v>37</v>
      </c>
      <c r="H1406" s="88"/>
      <c r="I1406" s="2" t="s">
        <v>48</v>
      </c>
      <c r="K1406" s="2" t="s">
        <v>137</v>
      </c>
      <c r="L1406" t="s">
        <v>0</v>
      </c>
      <c r="M1406" s="2" t="s">
        <v>140</v>
      </c>
      <c r="O1406">
        <v>5</v>
      </c>
      <c r="P1406" s="1" t="s">
        <v>1</v>
      </c>
      <c r="Q1406">
        <v>0</v>
      </c>
      <c r="S1406">
        <f t="shared" si="261"/>
        <v>1</v>
      </c>
      <c r="T1406">
        <f t="shared" si="262"/>
        <v>0</v>
      </c>
      <c r="U1406">
        <f t="shared" si="263"/>
        <v>0</v>
      </c>
    </row>
    <row r="1407" spans="1:21" x14ac:dyDescent="0.2">
      <c r="A1407" s="198">
        <v>1400</v>
      </c>
      <c r="B1407" s="65">
        <v>88</v>
      </c>
      <c r="C1407">
        <v>8</v>
      </c>
      <c r="D1407" s="197">
        <v>31221</v>
      </c>
      <c r="E1407" s="2" t="s">
        <v>34</v>
      </c>
      <c r="F1407" s="78" t="s">
        <v>0</v>
      </c>
      <c r="G1407" s="2" t="s">
        <v>37</v>
      </c>
      <c r="H1407" s="88"/>
      <c r="I1407" s="2" t="s">
        <v>48</v>
      </c>
      <c r="K1407" s="2" t="s">
        <v>134</v>
      </c>
      <c r="L1407" t="s">
        <v>0</v>
      </c>
      <c r="M1407" s="2" t="s">
        <v>141</v>
      </c>
      <c r="O1407">
        <v>5</v>
      </c>
      <c r="P1407" s="1" t="s">
        <v>1</v>
      </c>
      <c r="Q1407">
        <v>0</v>
      </c>
      <c r="S1407">
        <f t="shared" si="261"/>
        <v>1</v>
      </c>
      <c r="T1407">
        <f t="shared" si="262"/>
        <v>0</v>
      </c>
      <c r="U1407">
        <f t="shared" si="263"/>
        <v>0</v>
      </c>
    </row>
    <row r="1408" spans="1:21" x14ac:dyDescent="0.2">
      <c r="A1408" s="198">
        <v>1401</v>
      </c>
      <c r="B1408" s="65">
        <v>88</v>
      </c>
      <c r="C1408">
        <v>9</v>
      </c>
      <c r="D1408" s="197">
        <v>31221</v>
      </c>
      <c r="E1408" s="2" t="s">
        <v>34</v>
      </c>
      <c r="F1408" s="78" t="s">
        <v>0</v>
      </c>
      <c r="G1408" s="2" t="s">
        <v>37</v>
      </c>
      <c r="H1408" s="88"/>
      <c r="I1408" s="2" t="s">
        <v>48</v>
      </c>
      <c r="K1408" s="2" t="s">
        <v>137</v>
      </c>
      <c r="L1408" t="s">
        <v>0</v>
      </c>
      <c r="M1408" s="2" t="s">
        <v>139</v>
      </c>
      <c r="O1408">
        <v>5</v>
      </c>
      <c r="P1408" s="1" t="s">
        <v>1</v>
      </c>
      <c r="Q1408">
        <v>0</v>
      </c>
      <c r="S1408">
        <f t="shared" si="261"/>
        <v>1</v>
      </c>
      <c r="T1408">
        <f t="shared" si="262"/>
        <v>0</v>
      </c>
      <c r="U1408">
        <f t="shared" si="263"/>
        <v>0</v>
      </c>
    </row>
    <row r="1409" spans="1:21" x14ac:dyDescent="0.2">
      <c r="A1409" s="198">
        <v>1402</v>
      </c>
      <c r="B1409" s="65">
        <v>88</v>
      </c>
      <c r="C1409">
        <v>10</v>
      </c>
      <c r="D1409" s="197">
        <v>31221</v>
      </c>
      <c r="E1409" s="2" t="s">
        <v>34</v>
      </c>
      <c r="F1409" s="78" t="s">
        <v>0</v>
      </c>
      <c r="G1409" s="2" t="s">
        <v>37</v>
      </c>
      <c r="H1409" s="88"/>
      <c r="I1409" s="2" t="s">
        <v>48</v>
      </c>
      <c r="K1409" s="2" t="s">
        <v>136</v>
      </c>
      <c r="L1409" t="s">
        <v>0</v>
      </c>
      <c r="M1409" s="2" t="s">
        <v>138</v>
      </c>
      <c r="O1409">
        <v>5</v>
      </c>
      <c r="P1409" s="1" t="s">
        <v>1</v>
      </c>
      <c r="Q1409">
        <v>0</v>
      </c>
      <c r="S1409">
        <f t="shared" si="261"/>
        <v>1</v>
      </c>
      <c r="T1409">
        <f t="shared" si="262"/>
        <v>0</v>
      </c>
      <c r="U1409">
        <f t="shared" si="263"/>
        <v>0</v>
      </c>
    </row>
    <row r="1410" spans="1:21" x14ac:dyDescent="0.2">
      <c r="A1410" s="198">
        <v>1403</v>
      </c>
      <c r="B1410" s="65">
        <v>88</v>
      </c>
      <c r="C1410">
        <v>11</v>
      </c>
      <c r="D1410" s="197">
        <v>31221</v>
      </c>
      <c r="E1410" s="2" t="s">
        <v>34</v>
      </c>
      <c r="F1410" s="78" t="s">
        <v>0</v>
      </c>
      <c r="G1410" s="2" t="s">
        <v>37</v>
      </c>
      <c r="H1410" s="88"/>
      <c r="I1410" s="2" t="s">
        <v>48</v>
      </c>
      <c r="K1410" s="2" t="s">
        <v>135</v>
      </c>
      <c r="L1410" t="s">
        <v>0</v>
      </c>
      <c r="M1410" s="2" t="s">
        <v>141</v>
      </c>
      <c r="O1410">
        <v>5</v>
      </c>
      <c r="P1410" s="1" t="s">
        <v>1</v>
      </c>
      <c r="Q1410">
        <v>0</v>
      </c>
      <c r="S1410">
        <f t="shared" si="261"/>
        <v>1</v>
      </c>
      <c r="T1410">
        <f t="shared" si="262"/>
        <v>0</v>
      </c>
      <c r="U1410">
        <f t="shared" si="263"/>
        <v>0</v>
      </c>
    </row>
    <row r="1411" spans="1:21" x14ac:dyDescent="0.2">
      <c r="A1411" s="198">
        <v>1404</v>
      </c>
      <c r="B1411" s="65">
        <v>88</v>
      </c>
      <c r="C1411">
        <v>12</v>
      </c>
      <c r="D1411" s="197">
        <v>31221</v>
      </c>
      <c r="E1411" s="2" t="s">
        <v>34</v>
      </c>
      <c r="F1411" s="78" t="s">
        <v>0</v>
      </c>
      <c r="G1411" s="2" t="s">
        <v>37</v>
      </c>
      <c r="H1411" s="88"/>
      <c r="I1411" s="2" t="s">
        <v>48</v>
      </c>
      <c r="K1411" s="2" t="s">
        <v>134</v>
      </c>
      <c r="L1411" t="s">
        <v>0</v>
      </c>
      <c r="M1411" s="2" t="s">
        <v>140</v>
      </c>
      <c r="O1411">
        <v>5</v>
      </c>
      <c r="P1411" s="1" t="s">
        <v>1</v>
      </c>
      <c r="Q1411">
        <v>0</v>
      </c>
      <c r="S1411">
        <f t="shared" si="261"/>
        <v>1</v>
      </c>
      <c r="T1411">
        <f t="shared" si="262"/>
        <v>0</v>
      </c>
      <c r="U1411">
        <f t="shared" si="263"/>
        <v>0</v>
      </c>
    </row>
    <row r="1412" spans="1:21" x14ac:dyDescent="0.2">
      <c r="A1412" s="198">
        <v>1405</v>
      </c>
      <c r="B1412" s="65">
        <v>88</v>
      </c>
      <c r="C1412">
        <v>13</v>
      </c>
      <c r="D1412" s="197">
        <v>31221</v>
      </c>
      <c r="E1412" s="2" t="s">
        <v>34</v>
      </c>
      <c r="F1412" s="78" t="s">
        <v>0</v>
      </c>
      <c r="G1412" s="2" t="s">
        <v>37</v>
      </c>
      <c r="H1412" s="88"/>
      <c r="I1412" s="2" t="s">
        <v>48</v>
      </c>
      <c r="K1412" s="2" t="s">
        <v>134</v>
      </c>
      <c r="L1412" t="s">
        <v>0</v>
      </c>
      <c r="M1412" s="2" t="s">
        <v>139</v>
      </c>
      <c r="O1412">
        <v>5</v>
      </c>
      <c r="P1412" s="1" t="s">
        <v>1</v>
      </c>
      <c r="Q1412">
        <v>0</v>
      </c>
      <c r="S1412">
        <f t="shared" si="261"/>
        <v>1</v>
      </c>
      <c r="T1412">
        <f t="shared" si="262"/>
        <v>0</v>
      </c>
      <c r="U1412">
        <f t="shared" si="263"/>
        <v>0</v>
      </c>
    </row>
    <row r="1413" spans="1:21" x14ac:dyDescent="0.2">
      <c r="A1413" s="198">
        <v>1406</v>
      </c>
      <c r="B1413" s="65">
        <v>88</v>
      </c>
      <c r="C1413">
        <v>14</v>
      </c>
      <c r="D1413" s="197">
        <v>31221</v>
      </c>
      <c r="E1413" s="2" t="s">
        <v>34</v>
      </c>
      <c r="F1413" s="78" t="s">
        <v>0</v>
      </c>
      <c r="G1413" s="2" t="s">
        <v>37</v>
      </c>
      <c r="H1413" s="88"/>
      <c r="I1413" s="2" t="s">
        <v>48</v>
      </c>
      <c r="K1413" s="2" t="s">
        <v>137</v>
      </c>
      <c r="L1413" t="s">
        <v>0</v>
      </c>
      <c r="M1413" s="2" t="s">
        <v>138</v>
      </c>
      <c r="O1413">
        <v>5</v>
      </c>
      <c r="P1413" s="1" t="s">
        <v>1</v>
      </c>
      <c r="Q1413">
        <v>0</v>
      </c>
      <c r="S1413">
        <f t="shared" si="261"/>
        <v>1</v>
      </c>
      <c r="T1413">
        <f t="shared" si="262"/>
        <v>0</v>
      </c>
      <c r="U1413">
        <f t="shared" si="263"/>
        <v>0</v>
      </c>
    </row>
    <row r="1414" spans="1:21" x14ac:dyDescent="0.2">
      <c r="A1414" s="198">
        <v>1407</v>
      </c>
      <c r="B1414" s="65">
        <v>88</v>
      </c>
      <c r="C1414">
        <v>15</v>
      </c>
      <c r="D1414" s="197">
        <v>31221</v>
      </c>
      <c r="E1414" s="2" t="s">
        <v>34</v>
      </c>
      <c r="F1414" s="78" t="s">
        <v>0</v>
      </c>
      <c r="G1414" s="2" t="s">
        <v>37</v>
      </c>
      <c r="H1414" s="88"/>
      <c r="I1414" s="2" t="s">
        <v>48</v>
      </c>
      <c r="K1414" s="2" t="s">
        <v>136</v>
      </c>
      <c r="L1414" t="s">
        <v>0</v>
      </c>
      <c r="M1414" s="2" t="s">
        <v>141</v>
      </c>
      <c r="O1414">
        <v>5</v>
      </c>
      <c r="P1414" s="1" t="s">
        <v>1</v>
      </c>
      <c r="Q1414">
        <v>0</v>
      </c>
      <c r="S1414">
        <f t="shared" si="261"/>
        <v>1</v>
      </c>
      <c r="T1414">
        <f t="shared" si="262"/>
        <v>0</v>
      </c>
      <c r="U1414">
        <f t="shared" si="263"/>
        <v>0</v>
      </c>
    </row>
    <row r="1415" spans="1:21" x14ac:dyDescent="0.2">
      <c r="A1415" s="198">
        <v>1408</v>
      </c>
      <c r="B1415" s="65">
        <v>88</v>
      </c>
      <c r="C1415">
        <v>16</v>
      </c>
      <c r="D1415" s="197">
        <v>31221</v>
      </c>
      <c r="E1415" s="2" t="s">
        <v>34</v>
      </c>
      <c r="F1415" s="78" t="s">
        <v>0</v>
      </c>
      <c r="G1415" s="2" t="s">
        <v>37</v>
      </c>
      <c r="H1415" s="88"/>
      <c r="I1415" s="2" t="s">
        <v>48</v>
      </c>
      <c r="K1415" s="2" t="s">
        <v>135</v>
      </c>
      <c r="L1415" t="s">
        <v>0</v>
      </c>
      <c r="M1415" s="2" t="s">
        <v>140</v>
      </c>
      <c r="O1415">
        <v>5</v>
      </c>
      <c r="P1415" s="1" t="s">
        <v>1</v>
      </c>
      <c r="Q1415">
        <v>0</v>
      </c>
      <c r="S1415">
        <f t="shared" si="261"/>
        <v>1</v>
      </c>
      <c r="T1415">
        <f t="shared" si="262"/>
        <v>0</v>
      </c>
      <c r="U1415">
        <f t="shared" si="263"/>
        <v>0</v>
      </c>
    </row>
    <row r="1416" spans="1:21" x14ac:dyDescent="0.2">
      <c r="A1416" s="198">
        <v>1409</v>
      </c>
      <c r="B1416" s="65">
        <v>89</v>
      </c>
      <c r="C1416">
        <v>1</v>
      </c>
      <c r="D1416" s="197">
        <v>31221</v>
      </c>
      <c r="E1416" s="2" t="s">
        <v>39</v>
      </c>
      <c r="F1416" s="78" t="s">
        <v>0</v>
      </c>
      <c r="G1416" s="2" t="s">
        <v>37</v>
      </c>
      <c r="H1416" s="88"/>
      <c r="I1416" s="2" t="s">
        <v>48</v>
      </c>
      <c r="K1416" s="2" t="s">
        <v>134</v>
      </c>
      <c r="L1416" t="s">
        <v>0</v>
      </c>
      <c r="M1416" s="2" t="s">
        <v>138</v>
      </c>
      <c r="O1416">
        <v>5</v>
      </c>
      <c r="P1416" s="1" t="s">
        <v>1</v>
      </c>
      <c r="Q1416">
        <v>0</v>
      </c>
      <c r="S1416">
        <f t="shared" si="261"/>
        <v>1</v>
      </c>
      <c r="T1416">
        <f t="shared" si="262"/>
        <v>0</v>
      </c>
      <c r="U1416">
        <f t="shared" si="263"/>
        <v>0</v>
      </c>
    </row>
    <row r="1417" spans="1:21" x14ac:dyDescent="0.2">
      <c r="A1417" s="198">
        <v>1410</v>
      </c>
      <c r="B1417" s="65">
        <v>89</v>
      </c>
      <c r="C1417">
        <v>2</v>
      </c>
      <c r="D1417" s="197">
        <v>31221</v>
      </c>
      <c r="E1417" s="2" t="s">
        <v>39</v>
      </c>
      <c r="F1417" s="78" t="s">
        <v>0</v>
      </c>
      <c r="G1417" s="2" t="s">
        <v>37</v>
      </c>
      <c r="H1417" s="88"/>
      <c r="I1417" s="2" t="s">
        <v>48</v>
      </c>
      <c r="K1417" s="2" t="s">
        <v>135</v>
      </c>
      <c r="L1417" t="s">
        <v>0</v>
      </c>
      <c r="M1417" s="2" t="s">
        <v>139</v>
      </c>
      <c r="O1417">
        <v>5</v>
      </c>
      <c r="P1417" s="1" t="s">
        <v>1</v>
      </c>
      <c r="Q1417">
        <v>0</v>
      </c>
      <c r="S1417">
        <f t="shared" ref="S1417:S1432" si="264">IF(O1417&gt;Q1417,1,0)</f>
        <v>1</v>
      </c>
      <c r="T1417">
        <f t="shared" ref="T1417:T1432" si="265">IF(ISNUMBER(Q1417),IF(O1417=Q1417,1,0),0)</f>
        <v>0</v>
      </c>
      <c r="U1417">
        <f t="shared" ref="U1417:U1432" si="266">IF(O1417&lt;Q1417,1,0)</f>
        <v>0</v>
      </c>
    </row>
    <row r="1418" spans="1:21" x14ac:dyDescent="0.2">
      <c r="A1418" s="198">
        <v>1411</v>
      </c>
      <c r="B1418" s="65">
        <v>89</v>
      </c>
      <c r="C1418">
        <v>3</v>
      </c>
      <c r="D1418" s="197">
        <v>31221</v>
      </c>
      <c r="E1418" s="2" t="s">
        <v>39</v>
      </c>
      <c r="F1418" s="78" t="s">
        <v>0</v>
      </c>
      <c r="G1418" s="2" t="s">
        <v>37</v>
      </c>
      <c r="H1418" s="88"/>
      <c r="I1418" s="2" t="s">
        <v>48</v>
      </c>
      <c r="K1418" s="2" t="s">
        <v>136</v>
      </c>
      <c r="L1418" t="s">
        <v>0</v>
      </c>
      <c r="M1418" s="2" t="s">
        <v>140</v>
      </c>
      <c r="O1418">
        <v>5</v>
      </c>
      <c r="P1418" s="1" t="s">
        <v>1</v>
      </c>
      <c r="Q1418">
        <v>0</v>
      </c>
      <c r="S1418">
        <f t="shared" si="264"/>
        <v>1</v>
      </c>
      <c r="T1418">
        <f t="shared" si="265"/>
        <v>0</v>
      </c>
      <c r="U1418">
        <f t="shared" si="266"/>
        <v>0</v>
      </c>
    </row>
    <row r="1419" spans="1:21" x14ac:dyDescent="0.2">
      <c r="A1419" s="198">
        <v>1412</v>
      </c>
      <c r="B1419" s="65">
        <v>89</v>
      </c>
      <c r="C1419">
        <v>4</v>
      </c>
      <c r="D1419" s="197">
        <v>31221</v>
      </c>
      <c r="E1419" s="2" t="s">
        <v>39</v>
      </c>
      <c r="F1419" s="78" t="s">
        <v>0</v>
      </c>
      <c r="G1419" s="2" t="s">
        <v>37</v>
      </c>
      <c r="H1419" s="88"/>
      <c r="I1419" s="2" t="s">
        <v>48</v>
      </c>
      <c r="K1419" s="2" t="s">
        <v>137</v>
      </c>
      <c r="L1419" t="s">
        <v>0</v>
      </c>
      <c r="M1419" s="2" t="s">
        <v>141</v>
      </c>
      <c r="O1419">
        <v>5</v>
      </c>
      <c r="P1419" s="1" t="s">
        <v>1</v>
      </c>
      <c r="Q1419">
        <v>0</v>
      </c>
      <c r="S1419">
        <f t="shared" si="264"/>
        <v>1</v>
      </c>
      <c r="T1419">
        <f t="shared" si="265"/>
        <v>0</v>
      </c>
      <c r="U1419">
        <f t="shared" si="266"/>
        <v>0</v>
      </c>
    </row>
    <row r="1420" spans="1:21" x14ac:dyDescent="0.2">
      <c r="A1420" s="198">
        <v>1413</v>
      </c>
      <c r="B1420" s="65">
        <v>89</v>
      </c>
      <c r="C1420">
        <v>5</v>
      </c>
      <c r="D1420" s="197">
        <v>31221</v>
      </c>
      <c r="E1420" s="2" t="s">
        <v>39</v>
      </c>
      <c r="F1420" s="78" t="s">
        <v>0</v>
      </c>
      <c r="G1420" s="2" t="s">
        <v>37</v>
      </c>
      <c r="H1420" s="88"/>
      <c r="I1420" s="2" t="s">
        <v>48</v>
      </c>
      <c r="K1420" s="2" t="s">
        <v>135</v>
      </c>
      <c r="L1420" t="s">
        <v>0</v>
      </c>
      <c r="M1420" s="2" t="s">
        <v>138</v>
      </c>
      <c r="O1420">
        <v>5</v>
      </c>
      <c r="P1420" s="1" t="s">
        <v>1</v>
      </c>
      <c r="Q1420">
        <v>0</v>
      </c>
      <c r="S1420">
        <f t="shared" si="264"/>
        <v>1</v>
      </c>
      <c r="T1420">
        <f t="shared" si="265"/>
        <v>0</v>
      </c>
      <c r="U1420">
        <f t="shared" si="266"/>
        <v>0</v>
      </c>
    </row>
    <row r="1421" spans="1:21" x14ac:dyDescent="0.2">
      <c r="A1421" s="198">
        <v>1414</v>
      </c>
      <c r="B1421" s="65">
        <v>89</v>
      </c>
      <c r="C1421">
        <v>6</v>
      </c>
      <c r="D1421" s="197">
        <v>31221</v>
      </c>
      <c r="E1421" s="2" t="s">
        <v>39</v>
      </c>
      <c r="F1421" s="78" t="s">
        <v>0</v>
      </c>
      <c r="G1421" s="2" t="s">
        <v>37</v>
      </c>
      <c r="H1421" s="88"/>
      <c r="I1421" s="2" t="s">
        <v>48</v>
      </c>
      <c r="K1421" s="2" t="s">
        <v>136</v>
      </c>
      <c r="L1421" t="s">
        <v>0</v>
      </c>
      <c r="M1421" s="2" t="s">
        <v>139</v>
      </c>
      <c r="O1421">
        <v>5</v>
      </c>
      <c r="P1421" s="1" t="s">
        <v>1</v>
      </c>
      <c r="Q1421">
        <v>0</v>
      </c>
      <c r="S1421">
        <f t="shared" si="264"/>
        <v>1</v>
      </c>
      <c r="T1421">
        <f t="shared" si="265"/>
        <v>0</v>
      </c>
      <c r="U1421">
        <f t="shared" si="266"/>
        <v>0</v>
      </c>
    </row>
    <row r="1422" spans="1:21" x14ac:dyDescent="0.2">
      <c r="A1422" s="198">
        <v>1415</v>
      </c>
      <c r="B1422" s="65">
        <v>89</v>
      </c>
      <c r="C1422">
        <v>7</v>
      </c>
      <c r="D1422" s="197">
        <v>31221</v>
      </c>
      <c r="E1422" s="2" t="s">
        <v>39</v>
      </c>
      <c r="F1422" s="78" t="s">
        <v>0</v>
      </c>
      <c r="G1422" s="2" t="s">
        <v>37</v>
      </c>
      <c r="H1422" s="88"/>
      <c r="I1422" s="2" t="s">
        <v>48</v>
      </c>
      <c r="K1422" s="2" t="s">
        <v>137</v>
      </c>
      <c r="L1422" t="s">
        <v>0</v>
      </c>
      <c r="M1422" s="2" t="s">
        <v>140</v>
      </c>
      <c r="O1422">
        <v>5</v>
      </c>
      <c r="P1422" s="1" t="s">
        <v>1</v>
      </c>
      <c r="Q1422">
        <v>0</v>
      </c>
      <c r="S1422">
        <f t="shared" si="264"/>
        <v>1</v>
      </c>
      <c r="T1422">
        <f t="shared" si="265"/>
        <v>0</v>
      </c>
      <c r="U1422">
        <f t="shared" si="266"/>
        <v>0</v>
      </c>
    </row>
    <row r="1423" spans="1:21" x14ac:dyDescent="0.2">
      <c r="A1423" s="198">
        <v>1416</v>
      </c>
      <c r="B1423" s="65">
        <v>89</v>
      </c>
      <c r="C1423">
        <v>8</v>
      </c>
      <c r="D1423" s="197">
        <v>31221</v>
      </c>
      <c r="E1423" s="2" t="s">
        <v>39</v>
      </c>
      <c r="F1423" s="78" t="s">
        <v>0</v>
      </c>
      <c r="G1423" s="2" t="s">
        <v>37</v>
      </c>
      <c r="H1423" s="88"/>
      <c r="I1423" s="2" t="s">
        <v>48</v>
      </c>
      <c r="K1423" s="2" t="s">
        <v>134</v>
      </c>
      <c r="L1423" t="s">
        <v>0</v>
      </c>
      <c r="M1423" s="2" t="s">
        <v>141</v>
      </c>
      <c r="O1423">
        <v>5</v>
      </c>
      <c r="P1423" s="1" t="s">
        <v>1</v>
      </c>
      <c r="Q1423">
        <v>0</v>
      </c>
      <c r="S1423">
        <f t="shared" si="264"/>
        <v>1</v>
      </c>
      <c r="T1423">
        <f t="shared" si="265"/>
        <v>0</v>
      </c>
      <c r="U1423">
        <f t="shared" si="266"/>
        <v>0</v>
      </c>
    </row>
    <row r="1424" spans="1:21" x14ac:dyDescent="0.2">
      <c r="A1424" s="198">
        <v>1417</v>
      </c>
      <c r="B1424" s="65">
        <v>89</v>
      </c>
      <c r="C1424">
        <v>9</v>
      </c>
      <c r="D1424" s="197">
        <v>31221</v>
      </c>
      <c r="E1424" s="2" t="s">
        <v>39</v>
      </c>
      <c r="F1424" s="78" t="s">
        <v>0</v>
      </c>
      <c r="G1424" s="2" t="s">
        <v>37</v>
      </c>
      <c r="H1424" s="88"/>
      <c r="I1424" s="2" t="s">
        <v>48</v>
      </c>
      <c r="K1424" s="2" t="s">
        <v>137</v>
      </c>
      <c r="L1424" t="s">
        <v>0</v>
      </c>
      <c r="M1424" s="2" t="s">
        <v>139</v>
      </c>
      <c r="O1424">
        <v>5</v>
      </c>
      <c r="P1424" s="1" t="s">
        <v>1</v>
      </c>
      <c r="Q1424">
        <v>0</v>
      </c>
      <c r="S1424">
        <f t="shared" si="264"/>
        <v>1</v>
      </c>
      <c r="T1424">
        <f t="shared" si="265"/>
        <v>0</v>
      </c>
      <c r="U1424">
        <f t="shared" si="266"/>
        <v>0</v>
      </c>
    </row>
    <row r="1425" spans="1:21" x14ac:dyDescent="0.2">
      <c r="A1425" s="198">
        <v>1418</v>
      </c>
      <c r="B1425" s="65">
        <v>89</v>
      </c>
      <c r="C1425">
        <v>10</v>
      </c>
      <c r="D1425" s="197">
        <v>31221</v>
      </c>
      <c r="E1425" s="2" t="s">
        <v>39</v>
      </c>
      <c r="F1425" s="78" t="s">
        <v>0</v>
      </c>
      <c r="G1425" s="2" t="s">
        <v>37</v>
      </c>
      <c r="H1425" s="88"/>
      <c r="I1425" s="2" t="s">
        <v>48</v>
      </c>
      <c r="K1425" s="2" t="s">
        <v>136</v>
      </c>
      <c r="L1425" t="s">
        <v>0</v>
      </c>
      <c r="M1425" s="2" t="s">
        <v>138</v>
      </c>
      <c r="O1425">
        <v>5</v>
      </c>
      <c r="P1425" s="1" t="s">
        <v>1</v>
      </c>
      <c r="Q1425">
        <v>0</v>
      </c>
      <c r="S1425">
        <f t="shared" si="264"/>
        <v>1</v>
      </c>
      <c r="T1425">
        <f t="shared" si="265"/>
        <v>0</v>
      </c>
      <c r="U1425">
        <f t="shared" si="266"/>
        <v>0</v>
      </c>
    </row>
    <row r="1426" spans="1:21" x14ac:dyDescent="0.2">
      <c r="A1426" s="198">
        <v>1419</v>
      </c>
      <c r="B1426" s="65">
        <v>89</v>
      </c>
      <c r="C1426">
        <v>11</v>
      </c>
      <c r="D1426" s="197">
        <v>31221</v>
      </c>
      <c r="E1426" s="2" t="s">
        <v>39</v>
      </c>
      <c r="F1426" s="78" t="s">
        <v>0</v>
      </c>
      <c r="G1426" s="2" t="s">
        <v>37</v>
      </c>
      <c r="H1426" s="88"/>
      <c r="I1426" s="2" t="s">
        <v>48</v>
      </c>
      <c r="K1426" s="2" t="s">
        <v>135</v>
      </c>
      <c r="L1426" t="s">
        <v>0</v>
      </c>
      <c r="M1426" s="2" t="s">
        <v>141</v>
      </c>
      <c r="O1426">
        <v>5</v>
      </c>
      <c r="P1426" s="1" t="s">
        <v>1</v>
      </c>
      <c r="Q1426">
        <v>0</v>
      </c>
      <c r="S1426">
        <f t="shared" si="264"/>
        <v>1</v>
      </c>
      <c r="T1426">
        <f t="shared" si="265"/>
        <v>0</v>
      </c>
      <c r="U1426">
        <f t="shared" si="266"/>
        <v>0</v>
      </c>
    </row>
    <row r="1427" spans="1:21" x14ac:dyDescent="0.2">
      <c r="A1427" s="198">
        <v>1420</v>
      </c>
      <c r="B1427" s="65">
        <v>89</v>
      </c>
      <c r="C1427">
        <v>12</v>
      </c>
      <c r="D1427" s="197">
        <v>31221</v>
      </c>
      <c r="E1427" s="2" t="s">
        <v>39</v>
      </c>
      <c r="F1427" s="78" t="s">
        <v>0</v>
      </c>
      <c r="G1427" s="2" t="s">
        <v>37</v>
      </c>
      <c r="H1427" s="88"/>
      <c r="I1427" s="2" t="s">
        <v>48</v>
      </c>
      <c r="K1427" s="2" t="s">
        <v>134</v>
      </c>
      <c r="L1427" t="s">
        <v>0</v>
      </c>
      <c r="M1427" s="2" t="s">
        <v>140</v>
      </c>
      <c r="O1427">
        <v>5</v>
      </c>
      <c r="P1427" s="1" t="s">
        <v>1</v>
      </c>
      <c r="Q1427">
        <v>0</v>
      </c>
      <c r="S1427">
        <f t="shared" si="264"/>
        <v>1</v>
      </c>
      <c r="T1427">
        <f t="shared" si="265"/>
        <v>0</v>
      </c>
      <c r="U1427">
        <f t="shared" si="266"/>
        <v>0</v>
      </c>
    </row>
    <row r="1428" spans="1:21" x14ac:dyDescent="0.2">
      <c r="A1428" s="198">
        <v>1421</v>
      </c>
      <c r="B1428" s="65">
        <v>89</v>
      </c>
      <c r="C1428">
        <v>13</v>
      </c>
      <c r="D1428" s="197">
        <v>31221</v>
      </c>
      <c r="E1428" s="2" t="s">
        <v>39</v>
      </c>
      <c r="F1428" s="78" t="s">
        <v>0</v>
      </c>
      <c r="G1428" s="2" t="s">
        <v>37</v>
      </c>
      <c r="H1428" s="88"/>
      <c r="I1428" s="2" t="s">
        <v>48</v>
      </c>
      <c r="K1428" s="2" t="s">
        <v>134</v>
      </c>
      <c r="L1428" t="s">
        <v>0</v>
      </c>
      <c r="M1428" s="2" t="s">
        <v>139</v>
      </c>
      <c r="O1428">
        <v>5</v>
      </c>
      <c r="P1428" s="1" t="s">
        <v>1</v>
      </c>
      <c r="Q1428">
        <v>0</v>
      </c>
      <c r="S1428">
        <f t="shared" si="264"/>
        <v>1</v>
      </c>
      <c r="T1428">
        <f t="shared" si="265"/>
        <v>0</v>
      </c>
      <c r="U1428">
        <f t="shared" si="266"/>
        <v>0</v>
      </c>
    </row>
    <row r="1429" spans="1:21" x14ac:dyDescent="0.2">
      <c r="A1429" s="198">
        <v>1422</v>
      </c>
      <c r="B1429" s="65">
        <v>89</v>
      </c>
      <c r="C1429">
        <v>14</v>
      </c>
      <c r="D1429" s="197">
        <v>31221</v>
      </c>
      <c r="E1429" s="2" t="s">
        <v>39</v>
      </c>
      <c r="F1429" s="78" t="s">
        <v>0</v>
      </c>
      <c r="G1429" s="2" t="s">
        <v>37</v>
      </c>
      <c r="H1429" s="88"/>
      <c r="I1429" s="2" t="s">
        <v>48</v>
      </c>
      <c r="K1429" s="2" t="s">
        <v>137</v>
      </c>
      <c r="L1429" t="s">
        <v>0</v>
      </c>
      <c r="M1429" s="2" t="s">
        <v>138</v>
      </c>
      <c r="O1429">
        <v>5</v>
      </c>
      <c r="P1429" s="1" t="s">
        <v>1</v>
      </c>
      <c r="Q1429">
        <v>0</v>
      </c>
      <c r="S1429">
        <f t="shared" si="264"/>
        <v>1</v>
      </c>
      <c r="T1429">
        <f t="shared" si="265"/>
        <v>0</v>
      </c>
      <c r="U1429">
        <f t="shared" si="266"/>
        <v>0</v>
      </c>
    </row>
    <row r="1430" spans="1:21" x14ac:dyDescent="0.2">
      <c r="A1430" s="198">
        <v>1423</v>
      </c>
      <c r="B1430" s="65">
        <v>89</v>
      </c>
      <c r="C1430">
        <v>15</v>
      </c>
      <c r="D1430" s="197">
        <v>31221</v>
      </c>
      <c r="E1430" s="2" t="s">
        <v>39</v>
      </c>
      <c r="F1430" s="78" t="s">
        <v>0</v>
      </c>
      <c r="G1430" s="2" t="s">
        <v>37</v>
      </c>
      <c r="H1430" s="88"/>
      <c r="I1430" s="2" t="s">
        <v>48</v>
      </c>
      <c r="K1430" s="2" t="s">
        <v>136</v>
      </c>
      <c r="L1430" t="s">
        <v>0</v>
      </c>
      <c r="M1430" s="2" t="s">
        <v>141</v>
      </c>
      <c r="O1430">
        <v>5</v>
      </c>
      <c r="P1430" s="1" t="s">
        <v>1</v>
      </c>
      <c r="Q1430">
        <v>0</v>
      </c>
      <c r="S1430">
        <f t="shared" si="264"/>
        <v>1</v>
      </c>
      <c r="T1430">
        <f t="shared" si="265"/>
        <v>0</v>
      </c>
      <c r="U1430">
        <f t="shared" si="266"/>
        <v>0</v>
      </c>
    </row>
    <row r="1431" spans="1:21" x14ac:dyDescent="0.2">
      <c r="A1431" s="198">
        <v>1424</v>
      </c>
      <c r="B1431" s="65">
        <v>89</v>
      </c>
      <c r="C1431">
        <v>16</v>
      </c>
      <c r="D1431" s="197">
        <v>31221</v>
      </c>
      <c r="E1431" s="2" t="s">
        <v>39</v>
      </c>
      <c r="F1431" s="78" t="s">
        <v>0</v>
      </c>
      <c r="G1431" s="2" t="s">
        <v>37</v>
      </c>
      <c r="H1431" s="88"/>
      <c r="I1431" s="2" t="s">
        <v>48</v>
      </c>
      <c r="K1431" s="2" t="s">
        <v>135</v>
      </c>
      <c r="L1431" t="s">
        <v>0</v>
      </c>
      <c r="M1431" s="2" t="s">
        <v>140</v>
      </c>
      <c r="O1431">
        <v>5</v>
      </c>
      <c r="P1431" s="1" t="s">
        <v>1</v>
      </c>
      <c r="Q1431">
        <v>0</v>
      </c>
      <c r="S1431">
        <f t="shared" si="264"/>
        <v>1</v>
      </c>
      <c r="T1431">
        <f t="shared" si="265"/>
        <v>0</v>
      </c>
      <c r="U1431">
        <f t="shared" si="266"/>
        <v>0</v>
      </c>
    </row>
    <row r="1432" spans="1:21" x14ac:dyDescent="0.2">
      <c r="A1432" s="198">
        <v>1425</v>
      </c>
      <c r="B1432" s="65">
        <v>90</v>
      </c>
      <c r="C1432">
        <v>1</v>
      </c>
      <c r="D1432" s="197">
        <v>31236</v>
      </c>
      <c r="E1432" s="2" t="s">
        <v>40</v>
      </c>
      <c r="F1432" s="78" t="s">
        <v>0</v>
      </c>
      <c r="G1432" s="2" t="s">
        <v>46</v>
      </c>
      <c r="H1432" s="88"/>
      <c r="I1432" s="2" t="s">
        <v>48</v>
      </c>
      <c r="K1432" s="2" t="s">
        <v>142</v>
      </c>
      <c r="L1432" t="s">
        <v>0</v>
      </c>
      <c r="M1432" s="2" t="s">
        <v>133</v>
      </c>
      <c r="O1432">
        <v>6</v>
      </c>
      <c r="P1432" s="1" t="s">
        <v>1</v>
      </c>
      <c r="Q1432">
        <v>4</v>
      </c>
      <c r="S1432">
        <f t="shared" si="264"/>
        <v>1</v>
      </c>
      <c r="T1432">
        <f t="shared" si="265"/>
        <v>0</v>
      </c>
      <c r="U1432">
        <f t="shared" si="266"/>
        <v>0</v>
      </c>
    </row>
    <row r="1433" spans="1:21" x14ac:dyDescent="0.2">
      <c r="A1433" s="198">
        <v>1426</v>
      </c>
      <c r="B1433" s="65">
        <v>90</v>
      </c>
      <c r="C1433">
        <v>2</v>
      </c>
      <c r="D1433" s="197">
        <v>31236</v>
      </c>
      <c r="E1433" s="2" t="s">
        <v>40</v>
      </c>
      <c r="F1433" s="78" t="s">
        <v>0</v>
      </c>
      <c r="G1433" s="2" t="s">
        <v>46</v>
      </c>
      <c r="H1433" s="88"/>
      <c r="I1433" s="2" t="s">
        <v>48</v>
      </c>
      <c r="K1433" s="2" t="s">
        <v>92</v>
      </c>
      <c r="L1433" t="s">
        <v>0</v>
      </c>
      <c r="M1433" s="2" t="s">
        <v>108</v>
      </c>
      <c r="O1433">
        <v>4</v>
      </c>
      <c r="P1433" s="1" t="s">
        <v>1</v>
      </c>
      <c r="Q1433">
        <v>3</v>
      </c>
      <c r="S1433">
        <f t="shared" ref="S1433:S1448" si="267">IF(O1433&gt;Q1433,1,0)</f>
        <v>1</v>
      </c>
      <c r="T1433">
        <f t="shared" ref="T1433:T1448" si="268">IF(ISNUMBER(Q1433),IF(O1433=Q1433,1,0),0)</f>
        <v>0</v>
      </c>
      <c r="U1433">
        <f t="shared" ref="U1433:U1448" si="269">IF(O1433&lt;Q1433,1,0)</f>
        <v>0</v>
      </c>
    </row>
    <row r="1434" spans="1:21" x14ac:dyDescent="0.2">
      <c r="A1434" s="198">
        <v>1427</v>
      </c>
      <c r="B1434" s="65">
        <v>90</v>
      </c>
      <c r="C1434">
        <v>3</v>
      </c>
      <c r="D1434" s="197">
        <v>31236</v>
      </c>
      <c r="E1434" s="2" t="s">
        <v>40</v>
      </c>
      <c r="F1434" s="78" t="s">
        <v>0</v>
      </c>
      <c r="G1434" s="2" t="s">
        <v>46</v>
      </c>
      <c r="H1434" s="88"/>
      <c r="I1434" s="2" t="s">
        <v>48</v>
      </c>
      <c r="K1434" s="2" t="s">
        <v>93</v>
      </c>
      <c r="L1434" t="s">
        <v>0</v>
      </c>
      <c r="M1434" s="2" t="s">
        <v>107</v>
      </c>
      <c r="O1434">
        <v>7</v>
      </c>
      <c r="P1434" s="1" t="s">
        <v>1</v>
      </c>
      <c r="Q1434">
        <v>4</v>
      </c>
      <c r="S1434">
        <f t="shared" si="267"/>
        <v>1</v>
      </c>
      <c r="T1434">
        <f t="shared" si="268"/>
        <v>0</v>
      </c>
      <c r="U1434">
        <f t="shared" si="269"/>
        <v>0</v>
      </c>
    </row>
    <row r="1435" spans="1:21" x14ac:dyDescent="0.2">
      <c r="A1435" s="198">
        <v>1428</v>
      </c>
      <c r="B1435" s="65">
        <v>90</v>
      </c>
      <c r="C1435">
        <v>4</v>
      </c>
      <c r="D1435" s="197">
        <v>31236</v>
      </c>
      <c r="E1435" s="2" t="s">
        <v>40</v>
      </c>
      <c r="F1435" s="78" t="s">
        <v>0</v>
      </c>
      <c r="G1435" s="2" t="s">
        <v>46</v>
      </c>
      <c r="H1435" s="88">
        <v>0</v>
      </c>
      <c r="I1435" s="2" t="s">
        <v>48</v>
      </c>
      <c r="K1435" s="2" t="s">
        <v>126</v>
      </c>
      <c r="L1435" t="s">
        <v>0</v>
      </c>
      <c r="M1435" s="2" t="s">
        <v>110</v>
      </c>
      <c r="O1435">
        <v>2</v>
      </c>
      <c r="P1435" s="1" t="s">
        <v>1</v>
      </c>
      <c r="Q1435">
        <v>7</v>
      </c>
      <c r="S1435">
        <f t="shared" si="267"/>
        <v>0</v>
      </c>
      <c r="T1435">
        <f t="shared" si="268"/>
        <v>0</v>
      </c>
      <c r="U1435">
        <f t="shared" si="269"/>
        <v>1</v>
      </c>
    </row>
    <row r="1436" spans="1:21" x14ac:dyDescent="0.2">
      <c r="A1436" s="198">
        <v>1429</v>
      </c>
      <c r="B1436" s="65">
        <v>90</v>
      </c>
      <c r="C1436">
        <v>5</v>
      </c>
      <c r="D1436" s="197">
        <v>31236</v>
      </c>
      <c r="E1436" s="2" t="s">
        <v>40</v>
      </c>
      <c r="F1436" s="78" t="s">
        <v>0</v>
      </c>
      <c r="G1436" s="2" t="s">
        <v>46</v>
      </c>
      <c r="H1436" s="88"/>
      <c r="I1436" s="2" t="s">
        <v>48</v>
      </c>
      <c r="K1436" s="2" t="s">
        <v>92</v>
      </c>
      <c r="L1436" t="s">
        <v>0</v>
      </c>
      <c r="M1436" s="2" t="s">
        <v>133</v>
      </c>
      <c r="O1436">
        <v>6</v>
      </c>
      <c r="P1436" s="1" t="s">
        <v>1</v>
      </c>
      <c r="Q1436">
        <v>4</v>
      </c>
      <c r="S1436">
        <f t="shared" si="267"/>
        <v>1</v>
      </c>
      <c r="T1436">
        <f t="shared" si="268"/>
        <v>0</v>
      </c>
      <c r="U1436">
        <f t="shared" si="269"/>
        <v>0</v>
      </c>
    </row>
    <row r="1437" spans="1:21" x14ac:dyDescent="0.2">
      <c r="A1437" s="198">
        <v>1430</v>
      </c>
      <c r="B1437" s="65">
        <v>90</v>
      </c>
      <c r="C1437">
        <v>6</v>
      </c>
      <c r="D1437" s="197">
        <v>31236</v>
      </c>
      <c r="E1437" s="2" t="s">
        <v>40</v>
      </c>
      <c r="F1437" s="78" t="s">
        <v>0</v>
      </c>
      <c r="G1437" s="2" t="s">
        <v>46</v>
      </c>
      <c r="H1437" s="88"/>
      <c r="I1437" s="2" t="s">
        <v>48</v>
      </c>
      <c r="K1437" s="2" t="s">
        <v>93</v>
      </c>
      <c r="L1437" t="s">
        <v>0</v>
      </c>
      <c r="M1437" s="2" t="s">
        <v>108</v>
      </c>
      <c r="O1437">
        <v>2</v>
      </c>
      <c r="P1437" s="1" t="s">
        <v>1</v>
      </c>
      <c r="Q1437">
        <v>2</v>
      </c>
      <c r="S1437">
        <f t="shared" si="267"/>
        <v>0</v>
      </c>
      <c r="T1437">
        <f t="shared" si="268"/>
        <v>1</v>
      </c>
      <c r="U1437">
        <f t="shared" si="269"/>
        <v>0</v>
      </c>
    </row>
    <row r="1438" spans="1:21" x14ac:dyDescent="0.2">
      <c r="A1438" s="198">
        <v>1431</v>
      </c>
      <c r="B1438" s="65">
        <v>90</v>
      </c>
      <c r="C1438">
        <v>7</v>
      </c>
      <c r="D1438" s="197">
        <v>31236</v>
      </c>
      <c r="E1438" s="2" t="s">
        <v>40</v>
      </c>
      <c r="F1438" s="78" t="s">
        <v>0</v>
      </c>
      <c r="G1438" s="2" t="s">
        <v>46</v>
      </c>
      <c r="H1438" s="88"/>
      <c r="I1438" s="2" t="s">
        <v>48</v>
      </c>
      <c r="K1438" s="2" t="s">
        <v>126</v>
      </c>
      <c r="L1438" t="s">
        <v>0</v>
      </c>
      <c r="M1438" s="2" t="s">
        <v>107</v>
      </c>
      <c r="O1438">
        <v>5</v>
      </c>
      <c r="P1438" s="1" t="s">
        <v>1</v>
      </c>
      <c r="Q1438">
        <v>3</v>
      </c>
      <c r="S1438">
        <f t="shared" si="267"/>
        <v>1</v>
      </c>
      <c r="T1438">
        <f t="shared" si="268"/>
        <v>0</v>
      </c>
      <c r="U1438">
        <f t="shared" si="269"/>
        <v>0</v>
      </c>
    </row>
    <row r="1439" spans="1:21" x14ac:dyDescent="0.2">
      <c r="A1439" s="198">
        <v>1432</v>
      </c>
      <c r="B1439" s="65">
        <v>90</v>
      </c>
      <c r="C1439">
        <v>8</v>
      </c>
      <c r="D1439" s="197">
        <v>31236</v>
      </c>
      <c r="E1439" s="2" t="s">
        <v>40</v>
      </c>
      <c r="F1439" s="78" t="s">
        <v>0</v>
      </c>
      <c r="G1439" s="2" t="s">
        <v>46</v>
      </c>
      <c r="H1439" s="88">
        <v>0</v>
      </c>
      <c r="I1439" s="2" t="s">
        <v>48</v>
      </c>
      <c r="K1439" s="2" t="s">
        <v>142</v>
      </c>
      <c r="L1439" t="s">
        <v>0</v>
      </c>
      <c r="M1439" s="2" t="s">
        <v>110</v>
      </c>
      <c r="O1439">
        <v>2</v>
      </c>
      <c r="P1439" s="1" t="s">
        <v>1</v>
      </c>
      <c r="Q1439">
        <v>8</v>
      </c>
      <c r="S1439">
        <f t="shared" si="267"/>
        <v>0</v>
      </c>
      <c r="T1439">
        <f t="shared" si="268"/>
        <v>0</v>
      </c>
      <c r="U1439">
        <f t="shared" si="269"/>
        <v>1</v>
      </c>
    </row>
    <row r="1440" spans="1:21" x14ac:dyDescent="0.2">
      <c r="A1440" s="198">
        <v>1433</v>
      </c>
      <c r="B1440" s="65">
        <v>90</v>
      </c>
      <c r="C1440">
        <v>9</v>
      </c>
      <c r="D1440" s="197">
        <v>31236</v>
      </c>
      <c r="E1440" s="2" t="s">
        <v>40</v>
      </c>
      <c r="F1440" s="78" t="s">
        <v>0</v>
      </c>
      <c r="G1440" s="2" t="s">
        <v>46</v>
      </c>
      <c r="H1440" s="88">
        <v>0</v>
      </c>
      <c r="I1440" s="2" t="s">
        <v>48</v>
      </c>
      <c r="K1440" s="2" t="s">
        <v>126</v>
      </c>
      <c r="L1440" t="s">
        <v>0</v>
      </c>
      <c r="M1440" s="2" t="s">
        <v>108</v>
      </c>
      <c r="O1440">
        <v>2</v>
      </c>
      <c r="P1440" s="1" t="s">
        <v>1</v>
      </c>
      <c r="Q1440">
        <v>3</v>
      </c>
      <c r="S1440">
        <f t="shared" si="267"/>
        <v>0</v>
      </c>
      <c r="T1440">
        <f t="shared" si="268"/>
        <v>0</v>
      </c>
      <c r="U1440">
        <f t="shared" si="269"/>
        <v>1</v>
      </c>
    </row>
    <row r="1441" spans="1:21" x14ac:dyDescent="0.2">
      <c r="A1441" s="198">
        <v>1434</v>
      </c>
      <c r="B1441" s="65">
        <v>90</v>
      </c>
      <c r="C1441">
        <v>10</v>
      </c>
      <c r="D1441" s="197">
        <v>31236</v>
      </c>
      <c r="E1441" s="2" t="s">
        <v>40</v>
      </c>
      <c r="F1441" s="78" t="s">
        <v>0</v>
      </c>
      <c r="G1441" s="2" t="s">
        <v>46</v>
      </c>
      <c r="H1441" s="88"/>
      <c r="I1441" s="2" t="s">
        <v>48</v>
      </c>
      <c r="K1441" s="2" t="s">
        <v>93</v>
      </c>
      <c r="L1441" t="s">
        <v>0</v>
      </c>
      <c r="M1441" s="2" t="s">
        <v>133</v>
      </c>
      <c r="O1441">
        <v>12</v>
      </c>
      <c r="P1441" s="1" t="s">
        <v>1</v>
      </c>
      <c r="Q1441">
        <v>1</v>
      </c>
      <c r="S1441">
        <f t="shared" si="267"/>
        <v>1</v>
      </c>
      <c r="T1441">
        <f t="shared" si="268"/>
        <v>0</v>
      </c>
      <c r="U1441">
        <f t="shared" si="269"/>
        <v>0</v>
      </c>
    </row>
    <row r="1442" spans="1:21" x14ac:dyDescent="0.2">
      <c r="A1442" s="198">
        <v>1435</v>
      </c>
      <c r="B1442" s="65">
        <v>90</v>
      </c>
      <c r="C1442">
        <v>11</v>
      </c>
      <c r="D1442" s="197">
        <v>31236</v>
      </c>
      <c r="E1442" s="2" t="s">
        <v>40</v>
      </c>
      <c r="F1442" s="78" t="s">
        <v>0</v>
      </c>
      <c r="G1442" s="2" t="s">
        <v>46</v>
      </c>
      <c r="H1442" s="88">
        <v>0</v>
      </c>
      <c r="I1442" s="2" t="s">
        <v>48</v>
      </c>
      <c r="K1442" s="2" t="s">
        <v>92</v>
      </c>
      <c r="L1442" t="s">
        <v>0</v>
      </c>
      <c r="M1442" s="2" t="s">
        <v>110</v>
      </c>
      <c r="O1442">
        <v>1</v>
      </c>
      <c r="P1442" s="1" t="s">
        <v>1</v>
      </c>
      <c r="Q1442">
        <v>5</v>
      </c>
      <c r="S1442">
        <f t="shared" si="267"/>
        <v>0</v>
      </c>
      <c r="T1442">
        <f t="shared" si="268"/>
        <v>0</v>
      </c>
      <c r="U1442">
        <f t="shared" si="269"/>
        <v>1</v>
      </c>
    </row>
    <row r="1443" spans="1:21" x14ac:dyDescent="0.2">
      <c r="A1443" s="198">
        <v>1436</v>
      </c>
      <c r="B1443" s="65">
        <v>90</v>
      </c>
      <c r="C1443">
        <v>12</v>
      </c>
      <c r="D1443" s="197">
        <v>31236</v>
      </c>
      <c r="E1443" s="2" t="s">
        <v>40</v>
      </c>
      <c r="F1443" s="78" t="s">
        <v>0</v>
      </c>
      <c r="G1443" s="2" t="s">
        <v>46</v>
      </c>
      <c r="H1443" s="88">
        <v>0</v>
      </c>
      <c r="I1443" s="2" t="s">
        <v>48</v>
      </c>
      <c r="K1443" s="2" t="s">
        <v>142</v>
      </c>
      <c r="L1443" t="s">
        <v>0</v>
      </c>
      <c r="M1443" s="2" t="s">
        <v>107</v>
      </c>
      <c r="O1443">
        <v>4</v>
      </c>
      <c r="P1443" s="1" t="s">
        <v>1</v>
      </c>
      <c r="Q1443">
        <v>7</v>
      </c>
      <c r="S1443">
        <f t="shared" si="267"/>
        <v>0</v>
      </c>
      <c r="T1443">
        <f t="shared" si="268"/>
        <v>0</v>
      </c>
      <c r="U1443">
        <f t="shared" si="269"/>
        <v>1</v>
      </c>
    </row>
    <row r="1444" spans="1:21" x14ac:dyDescent="0.2">
      <c r="A1444" s="198">
        <v>1437</v>
      </c>
      <c r="B1444" s="65">
        <v>90</v>
      </c>
      <c r="C1444">
        <v>13</v>
      </c>
      <c r="D1444" s="197">
        <v>31236</v>
      </c>
      <c r="E1444" s="2" t="s">
        <v>40</v>
      </c>
      <c r="F1444" s="78" t="s">
        <v>0</v>
      </c>
      <c r="G1444" s="2" t="s">
        <v>46</v>
      </c>
      <c r="H1444" s="88">
        <v>0</v>
      </c>
      <c r="I1444" s="2" t="s">
        <v>48</v>
      </c>
      <c r="K1444" s="2" t="s">
        <v>142</v>
      </c>
      <c r="L1444" t="s">
        <v>0</v>
      </c>
      <c r="M1444" s="2" t="s">
        <v>108</v>
      </c>
      <c r="O1444">
        <v>4</v>
      </c>
      <c r="P1444" s="1" t="s">
        <v>1</v>
      </c>
      <c r="Q1444">
        <v>6</v>
      </c>
      <c r="S1444">
        <f t="shared" si="267"/>
        <v>0</v>
      </c>
      <c r="T1444">
        <f t="shared" si="268"/>
        <v>0</v>
      </c>
      <c r="U1444">
        <f t="shared" si="269"/>
        <v>1</v>
      </c>
    </row>
    <row r="1445" spans="1:21" x14ac:dyDescent="0.2">
      <c r="A1445" s="198">
        <v>1438</v>
      </c>
      <c r="B1445" s="65">
        <v>90</v>
      </c>
      <c r="C1445">
        <v>14</v>
      </c>
      <c r="D1445" s="197">
        <v>31236</v>
      </c>
      <c r="E1445" s="2" t="s">
        <v>40</v>
      </c>
      <c r="F1445" s="78" t="s">
        <v>0</v>
      </c>
      <c r="G1445" s="2" t="s">
        <v>46</v>
      </c>
      <c r="H1445" s="88"/>
      <c r="I1445" s="2" t="s">
        <v>48</v>
      </c>
      <c r="K1445" s="2" t="s">
        <v>126</v>
      </c>
      <c r="L1445" t="s">
        <v>0</v>
      </c>
      <c r="M1445" s="2" t="s">
        <v>133</v>
      </c>
      <c r="O1445">
        <v>4</v>
      </c>
      <c r="P1445" s="1" t="s">
        <v>1</v>
      </c>
      <c r="Q1445">
        <v>1</v>
      </c>
      <c r="S1445">
        <f t="shared" si="267"/>
        <v>1</v>
      </c>
      <c r="T1445">
        <f t="shared" si="268"/>
        <v>0</v>
      </c>
      <c r="U1445">
        <f t="shared" si="269"/>
        <v>0</v>
      </c>
    </row>
    <row r="1446" spans="1:21" x14ac:dyDescent="0.2">
      <c r="A1446" s="198">
        <v>1439</v>
      </c>
      <c r="B1446" s="65">
        <v>90</v>
      </c>
      <c r="C1446">
        <v>15</v>
      </c>
      <c r="D1446" s="197">
        <v>31236</v>
      </c>
      <c r="E1446" s="2" t="s">
        <v>40</v>
      </c>
      <c r="F1446" s="78" t="s">
        <v>0</v>
      </c>
      <c r="G1446" s="2" t="s">
        <v>46</v>
      </c>
      <c r="H1446" s="88">
        <v>0</v>
      </c>
      <c r="I1446" s="2" t="s">
        <v>48</v>
      </c>
      <c r="K1446" s="2" t="s">
        <v>93</v>
      </c>
      <c r="L1446" t="s">
        <v>0</v>
      </c>
      <c r="M1446" s="2" t="s">
        <v>110</v>
      </c>
      <c r="O1446">
        <v>3</v>
      </c>
      <c r="P1446" s="1" t="s">
        <v>1</v>
      </c>
      <c r="Q1446">
        <v>8</v>
      </c>
      <c r="S1446">
        <f t="shared" si="267"/>
        <v>0</v>
      </c>
      <c r="T1446">
        <f t="shared" si="268"/>
        <v>0</v>
      </c>
      <c r="U1446">
        <f t="shared" si="269"/>
        <v>1</v>
      </c>
    </row>
    <row r="1447" spans="1:21" x14ac:dyDescent="0.2">
      <c r="A1447" s="198">
        <v>1440</v>
      </c>
      <c r="B1447" s="65">
        <v>90</v>
      </c>
      <c r="C1447">
        <v>16</v>
      </c>
      <c r="D1447" s="197">
        <v>31236</v>
      </c>
      <c r="E1447" s="2" t="s">
        <v>40</v>
      </c>
      <c r="F1447" s="78" t="s">
        <v>0</v>
      </c>
      <c r="G1447" s="2" t="s">
        <v>46</v>
      </c>
      <c r="H1447" s="88"/>
      <c r="I1447" s="2" t="s">
        <v>48</v>
      </c>
      <c r="K1447" s="2" t="s">
        <v>92</v>
      </c>
      <c r="L1447" t="s">
        <v>0</v>
      </c>
      <c r="M1447" s="2" t="s">
        <v>107</v>
      </c>
      <c r="O1447">
        <v>6</v>
      </c>
      <c r="P1447" s="1" t="s">
        <v>1</v>
      </c>
      <c r="Q1447">
        <v>3</v>
      </c>
      <c r="S1447">
        <f t="shared" si="267"/>
        <v>1</v>
      </c>
      <c r="T1447">
        <f t="shared" si="268"/>
        <v>0</v>
      </c>
      <c r="U1447">
        <f t="shared" si="269"/>
        <v>0</v>
      </c>
    </row>
    <row r="1448" spans="1:21" x14ac:dyDescent="0.2">
      <c r="A1448" s="198">
        <v>1441</v>
      </c>
      <c r="B1448" s="65">
        <v>91</v>
      </c>
      <c r="C1448">
        <v>1</v>
      </c>
      <c r="D1448" s="197">
        <v>31245</v>
      </c>
      <c r="E1448" s="2" t="s">
        <v>34</v>
      </c>
      <c r="F1448" s="78" t="s">
        <v>0</v>
      </c>
      <c r="G1448" s="2" t="s">
        <v>41</v>
      </c>
      <c r="H1448" s="88"/>
      <c r="I1448" s="2" t="s">
        <v>48</v>
      </c>
      <c r="K1448" s="2" t="s">
        <v>62</v>
      </c>
      <c r="L1448" t="s">
        <v>0</v>
      </c>
      <c r="M1448" s="2" t="s">
        <v>101</v>
      </c>
      <c r="O1448">
        <v>6</v>
      </c>
      <c r="P1448" s="1" t="s">
        <v>1</v>
      </c>
      <c r="Q1448">
        <v>3</v>
      </c>
      <c r="S1448">
        <f t="shared" si="267"/>
        <v>1</v>
      </c>
      <c r="T1448">
        <f t="shared" si="268"/>
        <v>0</v>
      </c>
      <c r="U1448">
        <f t="shared" si="269"/>
        <v>0</v>
      </c>
    </row>
    <row r="1449" spans="1:21" x14ac:dyDescent="0.2">
      <c r="A1449" s="198">
        <v>1442</v>
      </c>
      <c r="B1449" s="65">
        <v>91</v>
      </c>
      <c r="C1449">
        <v>2</v>
      </c>
      <c r="D1449" s="197">
        <v>31245</v>
      </c>
      <c r="E1449" s="2" t="s">
        <v>34</v>
      </c>
      <c r="F1449" s="78" t="s">
        <v>0</v>
      </c>
      <c r="G1449" s="2" t="s">
        <v>41</v>
      </c>
      <c r="H1449" s="88">
        <v>0</v>
      </c>
      <c r="I1449" s="2" t="s">
        <v>48</v>
      </c>
      <c r="K1449" s="2" t="s">
        <v>65</v>
      </c>
      <c r="L1449" t="s">
        <v>0</v>
      </c>
      <c r="M1449" s="2" t="s">
        <v>113</v>
      </c>
      <c r="O1449">
        <v>9</v>
      </c>
      <c r="P1449" s="1" t="s">
        <v>1</v>
      </c>
      <c r="Q1449">
        <v>10</v>
      </c>
      <c r="S1449">
        <f t="shared" ref="S1449:S1464" si="270">IF(O1449&gt;Q1449,1,0)</f>
        <v>0</v>
      </c>
      <c r="T1449">
        <f t="shared" ref="T1449:T1464" si="271">IF(ISNUMBER(Q1449),IF(O1449=Q1449,1,0),0)</f>
        <v>0</v>
      </c>
      <c r="U1449">
        <f t="shared" ref="U1449:U1464" si="272">IF(O1449&lt;Q1449,1,0)</f>
        <v>1</v>
      </c>
    </row>
    <row r="1450" spans="1:21" x14ac:dyDescent="0.2">
      <c r="A1450" s="198">
        <v>1443</v>
      </c>
      <c r="B1450" s="65">
        <v>91</v>
      </c>
      <c r="C1450">
        <v>3</v>
      </c>
      <c r="D1450" s="197">
        <v>31245</v>
      </c>
      <c r="E1450" s="2" t="s">
        <v>34</v>
      </c>
      <c r="F1450" s="78" t="s">
        <v>0</v>
      </c>
      <c r="G1450" s="2" t="s">
        <v>41</v>
      </c>
      <c r="H1450" s="88"/>
      <c r="I1450" s="2" t="s">
        <v>48</v>
      </c>
      <c r="K1450" s="2" t="s">
        <v>63</v>
      </c>
      <c r="L1450" t="s">
        <v>0</v>
      </c>
      <c r="M1450" s="2" t="s">
        <v>115</v>
      </c>
      <c r="O1450">
        <v>12</v>
      </c>
      <c r="P1450" s="1" t="s">
        <v>1</v>
      </c>
      <c r="Q1450">
        <v>2</v>
      </c>
      <c r="S1450">
        <f t="shared" si="270"/>
        <v>1</v>
      </c>
      <c r="T1450">
        <f t="shared" si="271"/>
        <v>0</v>
      </c>
      <c r="U1450">
        <f t="shared" si="272"/>
        <v>0</v>
      </c>
    </row>
    <row r="1451" spans="1:21" x14ac:dyDescent="0.2">
      <c r="A1451" s="198">
        <v>1444</v>
      </c>
      <c r="B1451" s="65">
        <v>91</v>
      </c>
      <c r="C1451">
        <v>4</v>
      </c>
      <c r="D1451" s="197">
        <v>31245</v>
      </c>
      <c r="E1451" s="2" t="s">
        <v>34</v>
      </c>
      <c r="F1451" s="78" t="s">
        <v>0</v>
      </c>
      <c r="G1451" s="2" t="s">
        <v>41</v>
      </c>
      <c r="H1451" s="88"/>
      <c r="I1451" s="2" t="s">
        <v>48</v>
      </c>
      <c r="K1451" s="2" t="s">
        <v>64</v>
      </c>
      <c r="L1451" t="s">
        <v>0</v>
      </c>
      <c r="M1451" s="2" t="s">
        <v>114</v>
      </c>
      <c r="O1451">
        <v>4</v>
      </c>
      <c r="P1451" s="1" t="s">
        <v>1</v>
      </c>
      <c r="Q1451">
        <v>1</v>
      </c>
      <c r="S1451">
        <f t="shared" si="270"/>
        <v>1</v>
      </c>
      <c r="T1451">
        <f t="shared" si="271"/>
        <v>0</v>
      </c>
      <c r="U1451">
        <f t="shared" si="272"/>
        <v>0</v>
      </c>
    </row>
    <row r="1452" spans="1:21" x14ac:dyDescent="0.2">
      <c r="A1452" s="198">
        <v>1445</v>
      </c>
      <c r="B1452" s="65">
        <v>91</v>
      </c>
      <c r="C1452">
        <v>5</v>
      </c>
      <c r="D1452" s="197">
        <v>31245</v>
      </c>
      <c r="E1452" s="2" t="s">
        <v>34</v>
      </c>
      <c r="F1452" s="78" t="s">
        <v>0</v>
      </c>
      <c r="G1452" s="2" t="s">
        <v>41</v>
      </c>
      <c r="H1452" s="88"/>
      <c r="I1452" s="2" t="s">
        <v>48</v>
      </c>
      <c r="K1452" s="2" t="s">
        <v>65</v>
      </c>
      <c r="L1452" t="s">
        <v>0</v>
      </c>
      <c r="M1452" s="2" t="s">
        <v>101</v>
      </c>
      <c r="O1452">
        <v>5</v>
      </c>
      <c r="P1452" s="1" t="s">
        <v>1</v>
      </c>
      <c r="Q1452">
        <v>3</v>
      </c>
      <c r="S1452">
        <f t="shared" si="270"/>
        <v>1</v>
      </c>
      <c r="T1452">
        <f t="shared" si="271"/>
        <v>0</v>
      </c>
      <c r="U1452">
        <f t="shared" si="272"/>
        <v>0</v>
      </c>
    </row>
    <row r="1453" spans="1:21" x14ac:dyDescent="0.2">
      <c r="A1453" s="198">
        <v>1446</v>
      </c>
      <c r="B1453" s="65">
        <v>91</v>
      </c>
      <c r="C1453">
        <v>6</v>
      </c>
      <c r="D1453" s="197">
        <v>31245</v>
      </c>
      <c r="E1453" s="2" t="s">
        <v>34</v>
      </c>
      <c r="F1453" s="78" t="s">
        <v>0</v>
      </c>
      <c r="G1453" s="2" t="s">
        <v>41</v>
      </c>
      <c r="H1453" s="88"/>
      <c r="I1453" s="2" t="s">
        <v>48</v>
      </c>
      <c r="K1453" s="2" t="s">
        <v>63</v>
      </c>
      <c r="L1453" t="s">
        <v>0</v>
      </c>
      <c r="M1453" s="2" t="s">
        <v>113</v>
      </c>
      <c r="O1453">
        <v>8</v>
      </c>
      <c r="P1453" s="1" t="s">
        <v>1</v>
      </c>
      <c r="Q1453">
        <v>4</v>
      </c>
      <c r="S1453">
        <f t="shared" si="270"/>
        <v>1</v>
      </c>
      <c r="T1453">
        <f t="shared" si="271"/>
        <v>0</v>
      </c>
      <c r="U1453">
        <f t="shared" si="272"/>
        <v>0</v>
      </c>
    </row>
    <row r="1454" spans="1:21" x14ac:dyDescent="0.2">
      <c r="A1454" s="198">
        <v>1447</v>
      </c>
      <c r="B1454" s="65">
        <v>91</v>
      </c>
      <c r="C1454">
        <v>7</v>
      </c>
      <c r="D1454" s="197">
        <v>31245</v>
      </c>
      <c r="E1454" s="2" t="s">
        <v>34</v>
      </c>
      <c r="F1454" s="78" t="s">
        <v>0</v>
      </c>
      <c r="G1454" s="2" t="s">
        <v>41</v>
      </c>
      <c r="H1454" s="88">
        <v>0</v>
      </c>
      <c r="I1454" s="2" t="s">
        <v>48</v>
      </c>
      <c r="K1454" s="2" t="s">
        <v>64</v>
      </c>
      <c r="L1454" t="s">
        <v>0</v>
      </c>
      <c r="M1454" s="2" t="s">
        <v>115</v>
      </c>
      <c r="O1454">
        <v>2</v>
      </c>
      <c r="P1454" s="1" t="s">
        <v>1</v>
      </c>
      <c r="Q1454">
        <v>6</v>
      </c>
      <c r="S1454">
        <f t="shared" si="270"/>
        <v>0</v>
      </c>
      <c r="T1454">
        <f t="shared" si="271"/>
        <v>0</v>
      </c>
      <c r="U1454">
        <f t="shared" si="272"/>
        <v>1</v>
      </c>
    </row>
    <row r="1455" spans="1:21" x14ac:dyDescent="0.2">
      <c r="A1455" s="198">
        <v>1448</v>
      </c>
      <c r="B1455" s="65">
        <v>91</v>
      </c>
      <c r="C1455">
        <v>8</v>
      </c>
      <c r="D1455" s="197">
        <v>31245</v>
      </c>
      <c r="E1455" s="2" t="s">
        <v>34</v>
      </c>
      <c r="F1455" s="78" t="s">
        <v>0</v>
      </c>
      <c r="G1455" s="2" t="s">
        <v>41</v>
      </c>
      <c r="H1455" s="88"/>
      <c r="I1455" s="2" t="s">
        <v>48</v>
      </c>
      <c r="K1455" s="2" t="s">
        <v>62</v>
      </c>
      <c r="L1455" t="s">
        <v>0</v>
      </c>
      <c r="M1455" s="2" t="s">
        <v>114</v>
      </c>
      <c r="O1455">
        <v>6</v>
      </c>
      <c r="P1455" s="1" t="s">
        <v>1</v>
      </c>
      <c r="Q1455">
        <v>3</v>
      </c>
      <c r="S1455">
        <f t="shared" si="270"/>
        <v>1</v>
      </c>
      <c r="T1455">
        <f t="shared" si="271"/>
        <v>0</v>
      </c>
      <c r="U1455">
        <f t="shared" si="272"/>
        <v>0</v>
      </c>
    </row>
    <row r="1456" spans="1:21" x14ac:dyDescent="0.2">
      <c r="A1456" s="198">
        <v>1449</v>
      </c>
      <c r="B1456" s="65">
        <v>91</v>
      </c>
      <c r="C1456">
        <v>9</v>
      </c>
      <c r="D1456" s="197">
        <v>31245</v>
      </c>
      <c r="E1456" s="2" t="s">
        <v>34</v>
      </c>
      <c r="F1456" s="78" t="s">
        <v>0</v>
      </c>
      <c r="G1456" s="2" t="s">
        <v>41</v>
      </c>
      <c r="H1456" s="88"/>
      <c r="I1456" s="2" t="s">
        <v>48</v>
      </c>
      <c r="K1456" s="2" t="s">
        <v>64</v>
      </c>
      <c r="L1456" t="s">
        <v>0</v>
      </c>
      <c r="M1456" s="2" t="s">
        <v>113</v>
      </c>
      <c r="O1456">
        <v>16</v>
      </c>
      <c r="P1456" s="1" t="s">
        <v>1</v>
      </c>
      <c r="Q1456">
        <v>1</v>
      </c>
      <c r="S1456">
        <f t="shared" si="270"/>
        <v>1</v>
      </c>
      <c r="T1456">
        <f t="shared" si="271"/>
        <v>0</v>
      </c>
      <c r="U1456">
        <f t="shared" si="272"/>
        <v>0</v>
      </c>
    </row>
    <row r="1457" spans="1:21" x14ac:dyDescent="0.2">
      <c r="A1457" s="198">
        <v>1450</v>
      </c>
      <c r="B1457" s="65">
        <v>91</v>
      </c>
      <c r="C1457">
        <v>10</v>
      </c>
      <c r="D1457" s="197">
        <v>31245</v>
      </c>
      <c r="E1457" s="2" t="s">
        <v>34</v>
      </c>
      <c r="F1457" s="78" t="s">
        <v>0</v>
      </c>
      <c r="G1457" s="2" t="s">
        <v>41</v>
      </c>
      <c r="H1457" s="88"/>
      <c r="I1457" s="2" t="s">
        <v>48</v>
      </c>
      <c r="K1457" s="2" t="s">
        <v>63</v>
      </c>
      <c r="L1457" t="s">
        <v>0</v>
      </c>
      <c r="M1457" s="2" t="s">
        <v>101</v>
      </c>
      <c r="O1457">
        <v>9</v>
      </c>
      <c r="P1457" s="1" t="s">
        <v>1</v>
      </c>
      <c r="Q1457">
        <v>4</v>
      </c>
      <c r="S1457">
        <f t="shared" si="270"/>
        <v>1</v>
      </c>
      <c r="T1457">
        <f t="shared" si="271"/>
        <v>0</v>
      </c>
      <c r="U1457">
        <f t="shared" si="272"/>
        <v>0</v>
      </c>
    </row>
    <row r="1458" spans="1:21" x14ac:dyDescent="0.2">
      <c r="A1458" s="198">
        <v>1451</v>
      </c>
      <c r="B1458" s="65">
        <v>91</v>
      </c>
      <c r="C1458">
        <v>11</v>
      </c>
      <c r="D1458" s="197">
        <v>31245</v>
      </c>
      <c r="E1458" s="2" t="s">
        <v>34</v>
      </c>
      <c r="F1458" s="78" t="s">
        <v>0</v>
      </c>
      <c r="G1458" s="2" t="s">
        <v>41</v>
      </c>
      <c r="H1458" s="88"/>
      <c r="I1458" s="2" t="s">
        <v>48</v>
      </c>
      <c r="K1458" s="2" t="s">
        <v>65</v>
      </c>
      <c r="L1458" t="s">
        <v>0</v>
      </c>
      <c r="M1458" s="2" t="s">
        <v>114</v>
      </c>
      <c r="O1458">
        <v>4</v>
      </c>
      <c r="P1458" s="1" t="s">
        <v>1</v>
      </c>
      <c r="Q1458">
        <v>3</v>
      </c>
      <c r="S1458">
        <f t="shared" si="270"/>
        <v>1</v>
      </c>
      <c r="T1458">
        <f t="shared" si="271"/>
        <v>0</v>
      </c>
      <c r="U1458">
        <f t="shared" si="272"/>
        <v>0</v>
      </c>
    </row>
    <row r="1459" spans="1:21" x14ac:dyDescent="0.2">
      <c r="A1459" s="198">
        <v>1452</v>
      </c>
      <c r="B1459" s="65">
        <v>91</v>
      </c>
      <c r="C1459">
        <v>12</v>
      </c>
      <c r="D1459" s="197">
        <v>31245</v>
      </c>
      <c r="E1459" s="2" t="s">
        <v>34</v>
      </c>
      <c r="F1459" s="78" t="s">
        <v>0</v>
      </c>
      <c r="G1459" s="2" t="s">
        <v>41</v>
      </c>
      <c r="H1459" s="88"/>
      <c r="I1459" s="2" t="s">
        <v>48</v>
      </c>
      <c r="K1459" s="2" t="s">
        <v>62</v>
      </c>
      <c r="L1459" t="s">
        <v>0</v>
      </c>
      <c r="M1459" s="2" t="s">
        <v>115</v>
      </c>
      <c r="O1459">
        <v>8</v>
      </c>
      <c r="P1459" s="1" t="s">
        <v>1</v>
      </c>
      <c r="Q1459">
        <v>4</v>
      </c>
      <c r="S1459">
        <f t="shared" si="270"/>
        <v>1</v>
      </c>
      <c r="T1459">
        <f t="shared" si="271"/>
        <v>0</v>
      </c>
      <c r="U1459">
        <f t="shared" si="272"/>
        <v>0</v>
      </c>
    </row>
    <row r="1460" spans="1:21" x14ac:dyDescent="0.2">
      <c r="A1460" s="198">
        <v>1453</v>
      </c>
      <c r="B1460" s="65">
        <v>91</v>
      </c>
      <c r="C1460">
        <v>13</v>
      </c>
      <c r="D1460" s="197">
        <v>31245</v>
      </c>
      <c r="E1460" s="2" t="s">
        <v>34</v>
      </c>
      <c r="F1460" s="78" t="s">
        <v>0</v>
      </c>
      <c r="G1460" s="2" t="s">
        <v>41</v>
      </c>
      <c r="H1460" s="88"/>
      <c r="I1460" s="2" t="s">
        <v>48</v>
      </c>
      <c r="K1460" s="2" t="s">
        <v>62</v>
      </c>
      <c r="L1460" t="s">
        <v>0</v>
      </c>
      <c r="M1460" s="2" t="s">
        <v>113</v>
      </c>
      <c r="O1460">
        <v>7</v>
      </c>
      <c r="P1460" s="1" t="s">
        <v>1</v>
      </c>
      <c r="Q1460">
        <v>2</v>
      </c>
      <c r="S1460">
        <f t="shared" si="270"/>
        <v>1</v>
      </c>
      <c r="T1460">
        <f t="shared" si="271"/>
        <v>0</v>
      </c>
      <c r="U1460">
        <f t="shared" si="272"/>
        <v>0</v>
      </c>
    </row>
    <row r="1461" spans="1:21" x14ac:dyDescent="0.2">
      <c r="A1461" s="198">
        <v>1454</v>
      </c>
      <c r="B1461" s="65">
        <v>91</v>
      </c>
      <c r="C1461">
        <v>14</v>
      </c>
      <c r="D1461" s="197">
        <v>31245</v>
      </c>
      <c r="E1461" s="2" t="s">
        <v>34</v>
      </c>
      <c r="F1461" s="78" t="s">
        <v>0</v>
      </c>
      <c r="G1461" s="2" t="s">
        <v>41</v>
      </c>
      <c r="H1461" s="88"/>
      <c r="I1461" s="2" t="s">
        <v>48</v>
      </c>
      <c r="K1461" s="2" t="s">
        <v>64</v>
      </c>
      <c r="L1461" t="s">
        <v>0</v>
      </c>
      <c r="M1461" s="2" t="s">
        <v>101</v>
      </c>
      <c r="O1461">
        <v>3</v>
      </c>
      <c r="P1461" s="1" t="s">
        <v>1</v>
      </c>
      <c r="Q1461">
        <v>2</v>
      </c>
      <c r="S1461">
        <f t="shared" si="270"/>
        <v>1</v>
      </c>
      <c r="T1461">
        <f t="shared" si="271"/>
        <v>0</v>
      </c>
      <c r="U1461">
        <f t="shared" si="272"/>
        <v>0</v>
      </c>
    </row>
    <row r="1462" spans="1:21" x14ac:dyDescent="0.2">
      <c r="A1462" s="198">
        <v>1455</v>
      </c>
      <c r="B1462" s="65">
        <v>91</v>
      </c>
      <c r="C1462">
        <v>15</v>
      </c>
      <c r="D1462" s="197">
        <v>31245</v>
      </c>
      <c r="E1462" s="2" t="s">
        <v>34</v>
      </c>
      <c r="F1462" s="78" t="s">
        <v>0</v>
      </c>
      <c r="G1462" s="2" t="s">
        <v>41</v>
      </c>
      <c r="H1462" s="88"/>
      <c r="I1462" s="2" t="s">
        <v>48</v>
      </c>
      <c r="K1462" s="2" t="s">
        <v>63</v>
      </c>
      <c r="L1462" t="s">
        <v>0</v>
      </c>
      <c r="M1462" s="2" t="s">
        <v>114</v>
      </c>
      <c r="O1462">
        <v>8</v>
      </c>
      <c r="P1462" s="1" t="s">
        <v>1</v>
      </c>
      <c r="Q1462">
        <v>4</v>
      </c>
      <c r="S1462">
        <f t="shared" si="270"/>
        <v>1</v>
      </c>
      <c r="T1462">
        <f t="shared" si="271"/>
        <v>0</v>
      </c>
      <c r="U1462">
        <f t="shared" si="272"/>
        <v>0</v>
      </c>
    </row>
    <row r="1463" spans="1:21" x14ac:dyDescent="0.2">
      <c r="A1463" s="198">
        <v>1456</v>
      </c>
      <c r="B1463" s="65">
        <v>91</v>
      </c>
      <c r="C1463">
        <v>16</v>
      </c>
      <c r="D1463" s="197">
        <v>31245</v>
      </c>
      <c r="E1463" s="2" t="s">
        <v>34</v>
      </c>
      <c r="F1463" s="78" t="s">
        <v>0</v>
      </c>
      <c r="G1463" s="2" t="s">
        <v>41</v>
      </c>
      <c r="H1463" s="88">
        <v>0</v>
      </c>
      <c r="I1463" s="2" t="s">
        <v>48</v>
      </c>
      <c r="K1463" s="2" t="s">
        <v>65</v>
      </c>
      <c r="L1463" t="s">
        <v>0</v>
      </c>
      <c r="M1463" s="2" t="s">
        <v>115</v>
      </c>
      <c r="O1463">
        <v>3</v>
      </c>
      <c r="P1463" s="1" t="s">
        <v>1</v>
      </c>
      <c r="Q1463">
        <v>4</v>
      </c>
      <c r="S1463">
        <f t="shared" si="270"/>
        <v>0</v>
      </c>
      <c r="T1463">
        <f t="shared" si="271"/>
        <v>0</v>
      </c>
      <c r="U1463">
        <f t="shared" si="272"/>
        <v>1</v>
      </c>
    </row>
    <row r="1464" spans="1:21" x14ac:dyDescent="0.2">
      <c r="B1464" s="65"/>
      <c r="D1464" s="197"/>
      <c r="E1464" s="2"/>
      <c r="F1464" s="78"/>
      <c r="G1464" s="2"/>
      <c r="H1464" s="88"/>
      <c r="I1464" s="2"/>
      <c r="K1464" s="2"/>
      <c r="M1464" s="2"/>
      <c r="P1464" s="1"/>
      <c r="S1464">
        <f t="shared" si="270"/>
        <v>0</v>
      </c>
      <c r="T1464">
        <f t="shared" si="271"/>
        <v>0</v>
      </c>
      <c r="U1464">
        <f t="shared" si="272"/>
        <v>0</v>
      </c>
    </row>
    <row r="1465" spans="1:21" x14ac:dyDescent="0.2">
      <c r="B1465" s="65"/>
      <c r="D1465" s="197"/>
      <c r="E1465" s="2"/>
      <c r="F1465" s="78"/>
      <c r="G1465" s="2"/>
      <c r="H1465" s="88"/>
      <c r="I1465" s="2"/>
      <c r="K1465" s="2"/>
      <c r="M1465" s="2"/>
      <c r="P1465" s="1"/>
      <c r="S1465">
        <f>IF(O1465&gt;Q1465,1,0)</f>
        <v>0</v>
      </c>
      <c r="T1465">
        <f>IF(ISNUMBER(Q1465),IF(O1465=Q1465,1,0),0)</f>
        <v>0</v>
      </c>
      <c r="U1465">
        <f>IF(O1465&lt;Q1465,1,0)</f>
        <v>0</v>
      </c>
    </row>
  </sheetData>
  <autoFilter ref="B7:Q1465"/>
  <mergeCells count="1">
    <mergeCell ref="A2:Q2"/>
  </mergeCells>
  <phoneticPr fontId="0" type="noConversion"/>
  <printOptions horizontalCentered="1"/>
  <pageMargins left="0" right="0" top="0.19685039370078741" bottom="0.39370078740157483" header="0.51181102362204722" footer="0.51181102362204722"/>
  <pageSetup paperSize="9" scale="6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4" name="Button 54">
              <controlPr defaultSize="0" print="0" autoFill="0" autoPict="0" macro="[0]!einzelergebnisse_tore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4</xdr:col>
                    <xdr:colOff>323850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Button 55">
              <controlPr defaultSize="0" print="0" autoFill="0" autoPict="0" macro="[0]!einzelergebnisse_reihenfolge">
                <anchor moveWithCells="1" sizeWithCells="1">
                  <from>
                    <xdr:col>4</xdr:col>
                    <xdr:colOff>314325</xdr:colOff>
                    <xdr:row>0</xdr:row>
                    <xdr:rowOff>9525</xdr:rowOff>
                  </from>
                  <to>
                    <xdr:col>8</xdr:col>
                    <xdr:colOff>409575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W737"/>
  <sheetViews>
    <sheetView showGridLines="0" zoomScale="79" workbookViewId="0">
      <selection activeCell="A2" sqref="A2:W2"/>
    </sheetView>
  </sheetViews>
  <sheetFormatPr baseColWidth="10" defaultRowHeight="12.75" x14ac:dyDescent="0.2"/>
  <cols>
    <col min="1" max="1" width="5.28515625" style="1" bestFit="1" customWidth="1"/>
    <col min="2" max="2" width="5.7109375" customWidth="1"/>
    <col min="3" max="3" width="24.42578125" bestFit="1" customWidth="1"/>
    <col min="4" max="4" width="10.85546875" style="1" bestFit="1" customWidth="1"/>
    <col min="5" max="5" width="23.42578125" style="1" bestFit="1" customWidth="1"/>
    <col min="6" max="6" width="1.85546875" style="1" bestFit="1" customWidth="1"/>
    <col min="7" max="7" width="23.42578125" bestFit="1" customWidth="1"/>
    <col min="8" max="8" width="18.28515625" hidden="1" customWidth="1"/>
    <col min="9" max="9" width="2.7109375" customWidth="1"/>
    <col min="10" max="10" width="5.140625" style="1" customWidth="1"/>
    <col min="11" max="11" width="5.7109375" style="1" customWidth="1"/>
    <col min="12" max="12" width="5.7109375" style="1" bestFit="1" customWidth="1"/>
    <col min="13" max="13" width="2.140625" customWidth="1"/>
    <col min="14" max="14" width="1.85546875" customWidth="1"/>
    <col min="15" max="15" width="5.7109375" bestFit="1" customWidth="1"/>
    <col min="16" max="16" width="1.5703125" bestFit="1" customWidth="1"/>
    <col min="17" max="17" width="6" bestFit="1" customWidth="1"/>
    <col min="18" max="18" width="2.42578125" customWidth="1"/>
    <col min="19" max="19" width="6.5703125" bestFit="1" customWidth="1"/>
    <col min="20" max="20" width="1.5703125" bestFit="1" customWidth="1"/>
    <col min="21" max="21" width="6" bestFit="1" customWidth="1"/>
    <col min="22" max="22" width="2.7109375" customWidth="1"/>
    <col min="23" max="23" width="6.28515625" bestFit="1" customWidth="1"/>
  </cols>
  <sheetData>
    <row r="1" spans="1:23" ht="24.95" customHeight="1" thickBot="1" x14ac:dyDescent="0.25">
      <c r="D1"/>
      <c r="E1"/>
      <c r="F1"/>
    </row>
    <row r="2" spans="1:23" ht="32.1" customHeight="1" thickBot="1" x14ac:dyDescent="0.25">
      <c r="A2" s="238" t="s">
        <v>14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40"/>
    </row>
    <row r="3" spans="1:23" ht="12.75" customHeight="1" thickBot="1" x14ac:dyDescent="0.25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1" customFormat="1" ht="12.75" customHeight="1" thickBot="1" x14ac:dyDescent="0.25">
      <c r="A4" s="71"/>
      <c r="B4" s="49"/>
      <c r="C4" s="49"/>
      <c r="D4" s="49"/>
      <c r="E4" s="49"/>
      <c r="F4" s="49"/>
      <c r="G4" s="52" t="s">
        <v>15</v>
      </c>
      <c r="H4" s="54"/>
      <c r="I4" s="50"/>
      <c r="J4" s="59">
        <f>SUBTOTAL(9,J8:J737)</f>
        <v>1279</v>
      </c>
      <c r="K4" s="59">
        <f>SUBTOTAL(9,K8:K737)</f>
        <v>354</v>
      </c>
      <c r="L4" s="59">
        <f>SUBTOTAL(9,L8:L737)</f>
        <v>1279</v>
      </c>
      <c r="M4" s="219"/>
      <c r="N4" s="219"/>
      <c r="O4" s="219">
        <f>SUBTOTAL(9,O8:O737)</f>
        <v>2912</v>
      </c>
      <c r="P4" s="219" t="s">
        <v>1</v>
      </c>
      <c r="Q4" s="219">
        <f>SUBTOTAL(9,Q8:Q737)</f>
        <v>2912</v>
      </c>
      <c r="R4" s="219"/>
      <c r="S4" s="219">
        <f>SUBTOTAL(9,S8:S737)</f>
        <v>13144</v>
      </c>
      <c r="T4" s="219" t="s">
        <v>1</v>
      </c>
      <c r="U4" s="219">
        <f>SUBTOTAL(9,U8:U737)</f>
        <v>13144</v>
      </c>
      <c r="V4" s="219"/>
      <c r="W4" s="223">
        <f>SUBTOTAL(9,W8:W737)</f>
        <v>0</v>
      </c>
    </row>
    <row r="5" spans="1:23" ht="12.75" customHeight="1" x14ac:dyDescent="0.2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x14ac:dyDescent="0.2">
      <c r="A6" s="233" t="s">
        <v>30</v>
      </c>
      <c r="B6" s="229" t="s">
        <v>12</v>
      </c>
      <c r="C6" s="229" t="s">
        <v>26</v>
      </c>
      <c r="D6" s="229" t="s">
        <v>2</v>
      </c>
      <c r="E6" s="221" t="s">
        <v>25</v>
      </c>
      <c r="F6" s="67" t="s">
        <v>0</v>
      </c>
      <c r="G6" s="68" t="s">
        <v>3</v>
      </c>
      <c r="H6" s="68" t="s">
        <v>16</v>
      </c>
      <c r="I6" s="68"/>
      <c r="J6" s="67" t="s">
        <v>18</v>
      </c>
      <c r="K6" s="229" t="s">
        <v>19</v>
      </c>
      <c r="L6" s="229" t="s">
        <v>20</v>
      </c>
      <c r="M6" s="230"/>
      <c r="N6" s="230"/>
      <c r="O6" s="230"/>
      <c r="P6" s="230" t="s">
        <v>7</v>
      </c>
      <c r="Q6" s="230"/>
      <c r="R6" s="230"/>
      <c r="S6" s="230"/>
      <c r="T6" s="230" t="s">
        <v>8</v>
      </c>
      <c r="U6" s="230"/>
      <c r="V6" s="230"/>
      <c r="W6" s="231" t="s">
        <v>17</v>
      </c>
    </row>
    <row r="7" spans="1:23" ht="6.95" customHeight="1" x14ac:dyDescent="0.2"/>
    <row r="8" spans="1:23" x14ac:dyDescent="0.2">
      <c r="A8" s="195">
        <v>1</v>
      </c>
      <c r="B8" s="69">
        <v>23</v>
      </c>
      <c r="C8" t="s">
        <v>86</v>
      </c>
      <c r="D8" s="46">
        <v>30998</v>
      </c>
      <c r="E8" s="4" t="s">
        <v>39</v>
      </c>
      <c r="F8" s="45" t="s">
        <v>0</v>
      </c>
      <c r="G8" s="4" t="s">
        <v>47</v>
      </c>
      <c r="H8" s="4" t="s">
        <v>48</v>
      </c>
      <c r="J8" s="1">
        <v>4</v>
      </c>
      <c r="K8" s="1">
        <v>0</v>
      </c>
      <c r="L8" s="1">
        <v>0</v>
      </c>
      <c r="O8">
        <v>8</v>
      </c>
      <c r="P8" t="s">
        <v>1</v>
      </c>
      <c r="Q8">
        <v>0</v>
      </c>
      <c r="S8">
        <v>55</v>
      </c>
      <c r="T8" t="s">
        <v>1</v>
      </c>
      <c r="U8">
        <v>19</v>
      </c>
      <c r="W8">
        <v>36</v>
      </c>
    </row>
    <row r="9" spans="1:23" x14ac:dyDescent="0.2">
      <c r="A9" s="195">
        <v>2</v>
      </c>
      <c r="B9" s="69">
        <v>14</v>
      </c>
      <c r="C9" t="s">
        <v>65</v>
      </c>
      <c r="D9" s="46">
        <v>30978</v>
      </c>
      <c r="E9" s="4" t="s">
        <v>34</v>
      </c>
      <c r="F9" s="45" t="s">
        <v>0</v>
      </c>
      <c r="G9" s="4" t="s">
        <v>40</v>
      </c>
      <c r="H9" s="4" t="s">
        <v>48</v>
      </c>
      <c r="J9" s="1">
        <v>4</v>
      </c>
      <c r="K9" s="1">
        <v>0</v>
      </c>
      <c r="L9" s="1">
        <v>0</v>
      </c>
      <c r="O9">
        <v>8</v>
      </c>
      <c r="P9" t="s">
        <v>1</v>
      </c>
      <c r="Q9">
        <v>0</v>
      </c>
      <c r="S9">
        <v>43</v>
      </c>
      <c r="T9" t="s">
        <v>1</v>
      </c>
      <c r="U9">
        <v>10</v>
      </c>
      <c r="W9">
        <v>33</v>
      </c>
    </row>
    <row r="10" spans="1:23" x14ac:dyDescent="0.2">
      <c r="A10" s="195">
        <v>3</v>
      </c>
      <c r="B10" s="69">
        <v>35</v>
      </c>
      <c r="C10" t="s">
        <v>65</v>
      </c>
      <c r="D10" s="46">
        <v>31062</v>
      </c>
      <c r="E10" s="4" t="s">
        <v>34</v>
      </c>
      <c r="F10" s="45" t="s">
        <v>0</v>
      </c>
      <c r="G10" s="4" t="s">
        <v>47</v>
      </c>
      <c r="H10" s="4" t="s">
        <v>48</v>
      </c>
      <c r="J10" s="1">
        <v>4</v>
      </c>
      <c r="K10" s="1">
        <v>0</v>
      </c>
      <c r="L10" s="1">
        <v>0</v>
      </c>
      <c r="O10">
        <v>8</v>
      </c>
      <c r="P10" t="s">
        <v>1</v>
      </c>
      <c r="Q10">
        <v>0</v>
      </c>
      <c r="S10">
        <v>36</v>
      </c>
      <c r="T10" t="s">
        <v>1</v>
      </c>
      <c r="U10">
        <v>5</v>
      </c>
      <c r="W10">
        <v>31</v>
      </c>
    </row>
    <row r="11" spans="1:23" x14ac:dyDescent="0.2">
      <c r="A11" s="195">
        <v>4</v>
      </c>
      <c r="B11" s="69">
        <v>23</v>
      </c>
      <c r="C11" t="s">
        <v>87</v>
      </c>
      <c r="D11" s="46">
        <v>30998</v>
      </c>
      <c r="E11" s="4" t="s">
        <v>39</v>
      </c>
      <c r="F11" s="45" t="s">
        <v>0</v>
      </c>
      <c r="G11" s="4" t="s">
        <v>47</v>
      </c>
      <c r="H11" s="4" t="s">
        <v>48</v>
      </c>
      <c r="J11" s="1">
        <v>4</v>
      </c>
      <c r="K11" s="1">
        <v>0</v>
      </c>
      <c r="L11" s="1">
        <v>0</v>
      </c>
      <c r="O11">
        <v>8</v>
      </c>
      <c r="P11" t="s">
        <v>1</v>
      </c>
      <c r="Q11">
        <v>0</v>
      </c>
      <c r="S11">
        <v>46</v>
      </c>
      <c r="T11" t="s">
        <v>1</v>
      </c>
      <c r="U11">
        <v>16</v>
      </c>
      <c r="W11">
        <v>30</v>
      </c>
    </row>
    <row r="12" spans="1:23" x14ac:dyDescent="0.2">
      <c r="A12" s="195">
        <v>5</v>
      </c>
      <c r="B12" s="69">
        <v>82</v>
      </c>
      <c r="C12" t="s">
        <v>65</v>
      </c>
      <c r="D12" s="46">
        <v>31210</v>
      </c>
      <c r="E12" s="4" t="s">
        <v>34</v>
      </c>
      <c r="F12" s="45" t="s">
        <v>0</v>
      </c>
      <c r="G12" s="4" t="s">
        <v>45</v>
      </c>
      <c r="H12" s="4" t="s">
        <v>48</v>
      </c>
      <c r="J12" s="1">
        <v>4</v>
      </c>
      <c r="K12" s="1">
        <v>0</v>
      </c>
      <c r="L12" s="1">
        <v>0</v>
      </c>
      <c r="O12">
        <v>8</v>
      </c>
      <c r="P12" t="s">
        <v>1</v>
      </c>
      <c r="Q12">
        <v>0</v>
      </c>
      <c r="S12">
        <v>39</v>
      </c>
      <c r="T12" t="s">
        <v>1</v>
      </c>
      <c r="U12">
        <v>9</v>
      </c>
      <c r="W12">
        <v>30</v>
      </c>
    </row>
    <row r="13" spans="1:23" x14ac:dyDescent="0.2">
      <c r="A13" s="195">
        <v>6</v>
      </c>
      <c r="B13" s="69">
        <v>1</v>
      </c>
      <c r="C13" t="s">
        <v>63</v>
      </c>
      <c r="D13" s="46">
        <v>30936</v>
      </c>
      <c r="E13" s="4" t="s">
        <v>34</v>
      </c>
      <c r="F13" s="45" t="s">
        <v>0</v>
      </c>
      <c r="G13" s="4" t="s">
        <v>35</v>
      </c>
      <c r="H13" s="4" t="s">
        <v>48</v>
      </c>
      <c r="J13" s="1">
        <v>4</v>
      </c>
      <c r="K13" s="1">
        <v>0</v>
      </c>
      <c r="L13" s="1">
        <v>0</v>
      </c>
      <c r="O13">
        <v>8</v>
      </c>
      <c r="P13" t="s">
        <v>1</v>
      </c>
      <c r="Q13">
        <v>0</v>
      </c>
      <c r="S13">
        <v>35</v>
      </c>
      <c r="T13" t="s">
        <v>1</v>
      </c>
      <c r="U13">
        <v>6</v>
      </c>
      <c r="W13">
        <v>29</v>
      </c>
    </row>
    <row r="14" spans="1:23" x14ac:dyDescent="0.2">
      <c r="A14" s="195">
        <v>7</v>
      </c>
      <c r="B14" s="69">
        <v>66</v>
      </c>
      <c r="C14" t="s">
        <v>127</v>
      </c>
      <c r="D14" s="46">
        <v>31177</v>
      </c>
      <c r="E14" s="4" t="s">
        <v>45</v>
      </c>
      <c r="F14" s="45" t="s">
        <v>0</v>
      </c>
      <c r="G14" s="4" t="s">
        <v>37</v>
      </c>
      <c r="H14" s="4" t="s">
        <v>48</v>
      </c>
      <c r="J14" s="1">
        <v>4</v>
      </c>
      <c r="K14" s="1">
        <v>0</v>
      </c>
      <c r="L14" s="1">
        <v>0</v>
      </c>
      <c r="O14">
        <v>8</v>
      </c>
      <c r="P14" t="s">
        <v>1</v>
      </c>
      <c r="Q14">
        <v>0</v>
      </c>
      <c r="S14">
        <v>34</v>
      </c>
      <c r="T14" t="s">
        <v>1</v>
      </c>
      <c r="U14">
        <v>7</v>
      </c>
      <c r="W14">
        <v>27</v>
      </c>
    </row>
    <row r="15" spans="1:23" x14ac:dyDescent="0.2">
      <c r="A15" s="195">
        <v>8</v>
      </c>
      <c r="B15" s="69">
        <v>75</v>
      </c>
      <c r="C15" t="s">
        <v>114</v>
      </c>
      <c r="D15" s="46">
        <v>31198</v>
      </c>
      <c r="E15" s="4" t="s">
        <v>41</v>
      </c>
      <c r="F15" s="45" t="s">
        <v>0</v>
      </c>
      <c r="G15" s="4" t="s">
        <v>47</v>
      </c>
      <c r="H15" s="4" t="s">
        <v>48</v>
      </c>
      <c r="J15" s="1">
        <v>4</v>
      </c>
      <c r="K15" s="1">
        <v>0</v>
      </c>
      <c r="L15" s="1">
        <v>0</v>
      </c>
      <c r="O15">
        <v>8</v>
      </c>
      <c r="P15" t="s">
        <v>1</v>
      </c>
      <c r="Q15">
        <v>0</v>
      </c>
      <c r="S15">
        <v>31</v>
      </c>
      <c r="T15" t="s">
        <v>1</v>
      </c>
      <c r="U15">
        <v>6</v>
      </c>
      <c r="W15">
        <v>25</v>
      </c>
    </row>
    <row r="16" spans="1:23" x14ac:dyDescent="0.2">
      <c r="A16" s="195">
        <v>9</v>
      </c>
      <c r="B16" s="69">
        <v>50</v>
      </c>
      <c r="C16" t="s">
        <v>122</v>
      </c>
      <c r="D16" s="46">
        <v>31097</v>
      </c>
      <c r="E16" s="4" t="s">
        <v>43</v>
      </c>
      <c r="F16" s="45" t="s">
        <v>0</v>
      </c>
      <c r="G16" s="4" t="s">
        <v>37</v>
      </c>
      <c r="H16" s="4" t="s">
        <v>48</v>
      </c>
      <c r="J16" s="1">
        <v>4</v>
      </c>
      <c r="K16" s="1">
        <v>0</v>
      </c>
      <c r="L16" s="1">
        <v>0</v>
      </c>
      <c r="O16">
        <v>8</v>
      </c>
      <c r="P16" t="s">
        <v>1</v>
      </c>
      <c r="Q16">
        <v>0</v>
      </c>
      <c r="S16">
        <v>27</v>
      </c>
      <c r="T16" t="s">
        <v>1</v>
      </c>
      <c r="U16">
        <v>2</v>
      </c>
      <c r="W16">
        <v>25</v>
      </c>
    </row>
    <row r="17" spans="1:23" x14ac:dyDescent="0.2">
      <c r="A17" s="195">
        <v>10</v>
      </c>
      <c r="B17" s="69">
        <v>35</v>
      </c>
      <c r="C17" t="s">
        <v>64</v>
      </c>
      <c r="D17" s="46">
        <v>31062</v>
      </c>
      <c r="E17" s="4" t="s">
        <v>34</v>
      </c>
      <c r="F17" s="45" t="s">
        <v>0</v>
      </c>
      <c r="G17" s="4" t="s">
        <v>47</v>
      </c>
      <c r="H17" s="4" t="s">
        <v>48</v>
      </c>
      <c r="J17" s="1">
        <v>4</v>
      </c>
      <c r="K17" s="1">
        <v>0</v>
      </c>
      <c r="L17" s="1">
        <v>0</v>
      </c>
      <c r="O17">
        <v>8</v>
      </c>
      <c r="P17" t="s">
        <v>1</v>
      </c>
      <c r="Q17">
        <v>0</v>
      </c>
      <c r="S17">
        <v>36</v>
      </c>
      <c r="T17" t="s">
        <v>1</v>
      </c>
      <c r="U17">
        <v>12</v>
      </c>
      <c r="W17">
        <v>24</v>
      </c>
    </row>
    <row r="18" spans="1:23" x14ac:dyDescent="0.2">
      <c r="A18" s="195">
        <v>11</v>
      </c>
      <c r="B18" s="69">
        <v>23</v>
      </c>
      <c r="C18" t="s">
        <v>89</v>
      </c>
      <c r="D18" s="46">
        <v>30998</v>
      </c>
      <c r="E18" s="4" t="s">
        <v>39</v>
      </c>
      <c r="F18" s="45" t="s">
        <v>0</v>
      </c>
      <c r="G18" s="4" t="s">
        <v>47</v>
      </c>
      <c r="H18" s="4" t="s">
        <v>48</v>
      </c>
      <c r="J18" s="1">
        <v>4</v>
      </c>
      <c r="K18" s="1">
        <v>0</v>
      </c>
      <c r="L18" s="1">
        <v>0</v>
      </c>
      <c r="O18">
        <v>8</v>
      </c>
      <c r="P18" t="s">
        <v>1</v>
      </c>
      <c r="Q18">
        <v>0</v>
      </c>
      <c r="S18">
        <v>38</v>
      </c>
      <c r="T18" t="s">
        <v>1</v>
      </c>
      <c r="U18">
        <v>15</v>
      </c>
      <c r="W18">
        <v>23</v>
      </c>
    </row>
    <row r="19" spans="1:23" x14ac:dyDescent="0.2">
      <c r="A19" s="195">
        <v>12</v>
      </c>
      <c r="B19" s="69">
        <v>91</v>
      </c>
      <c r="C19" t="s">
        <v>63</v>
      </c>
      <c r="D19" s="46">
        <v>31245</v>
      </c>
      <c r="E19" s="4" t="s">
        <v>34</v>
      </c>
      <c r="F19" s="45" t="s">
        <v>0</v>
      </c>
      <c r="G19" s="4" t="s">
        <v>41</v>
      </c>
      <c r="H19" s="4" t="s">
        <v>48</v>
      </c>
      <c r="J19" s="1">
        <v>4</v>
      </c>
      <c r="K19" s="1">
        <v>0</v>
      </c>
      <c r="L19" s="1">
        <v>0</v>
      </c>
      <c r="O19">
        <v>8</v>
      </c>
      <c r="P19" t="s">
        <v>1</v>
      </c>
      <c r="Q19">
        <v>0</v>
      </c>
      <c r="S19">
        <v>37</v>
      </c>
      <c r="T19" t="s">
        <v>1</v>
      </c>
      <c r="U19">
        <v>14</v>
      </c>
      <c r="W19">
        <v>23</v>
      </c>
    </row>
    <row r="20" spans="1:23" x14ac:dyDescent="0.2">
      <c r="A20" s="195">
        <v>13</v>
      </c>
      <c r="B20" s="69">
        <v>70</v>
      </c>
      <c r="C20" t="s">
        <v>113</v>
      </c>
      <c r="D20" s="46">
        <v>31195</v>
      </c>
      <c r="E20" s="4" t="s">
        <v>41</v>
      </c>
      <c r="F20" s="45" t="s">
        <v>0</v>
      </c>
      <c r="G20" s="4" t="s">
        <v>40</v>
      </c>
      <c r="H20" s="4" t="s">
        <v>48</v>
      </c>
      <c r="J20" s="1">
        <v>4</v>
      </c>
      <c r="K20" s="1">
        <v>0</v>
      </c>
      <c r="L20" s="1">
        <v>0</v>
      </c>
      <c r="O20">
        <v>8</v>
      </c>
      <c r="P20" t="s">
        <v>1</v>
      </c>
      <c r="Q20">
        <v>0</v>
      </c>
      <c r="S20">
        <v>35</v>
      </c>
      <c r="T20" t="s">
        <v>1</v>
      </c>
      <c r="U20">
        <v>12</v>
      </c>
      <c r="W20">
        <v>23</v>
      </c>
    </row>
    <row r="21" spans="1:23" x14ac:dyDescent="0.2">
      <c r="A21" s="195">
        <v>14</v>
      </c>
      <c r="B21" s="69">
        <v>82</v>
      </c>
      <c r="C21" t="s">
        <v>63</v>
      </c>
      <c r="D21" s="46">
        <v>31210</v>
      </c>
      <c r="E21" s="4" t="s">
        <v>34</v>
      </c>
      <c r="F21" s="45" t="s">
        <v>0</v>
      </c>
      <c r="G21" s="4" t="s">
        <v>45</v>
      </c>
      <c r="H21" s="4" t="s">
        <v>48</v>
      </c>
      <c r="J21" s="1">
        <v>4</v>
      </c>
      <c r="K21" s="1">
        <v>0</v>
      </c>
      <c r="L21" s="1">
        <v>0</v>
      </c>
      <c r="O21">
        <v>8</v>
      </c>
      <c r="P21" t="s">
        <v>1</v>
      </c>
      <c r="Q21">
        <v>0</v>
      </c>
      <c r="S21">
        <v>33</v>
      </c>
      <c r="T21" t="s">
        <v>1</v>
      </c>
      <c r="U21">
        <v>10</v>
      </c>
      <c r="W21">
        <v>23</v>
      </c>
    </row>
    <row r="22" spans="1:23" x14ac:dyDescent="0.2">
      <c r="A22" s="195">
        <v>15</v>
      </c>
      <c r="B22" s="69">
        <v>1</v>
      </c>
      <c r="C22" t="s">
        <v>65</v>
      </c>
      <c r="D22" s="46">
        <v>30936</v>
      </c>
      <c r="E22" s="4" t="s">
        <v>34</v>
      </c>
      <c r="F22" s="45" t="s">
        <v>0</v>
      </c>
      <c r="G22" s="4" t="s">
        <v>35</v>
      </c>
      <c r="H22" s="4" t="s">
        <v>48</v>
      </c>
      <c r="J22" s="1">
        <v>4</v>
      </c>
      <c r="K22" s="1">
        <v>0</v>
      </c>
      <c r="L22" s="1">
        <v>0</v>
      </c>
      <c r="O22">
        <v>8</v>
      </c>
      <c r="P22" t="s">
        <v>1</v>
      </c>
      <c r="Q22">
        <v>0</v>
      </c>
      <c r="S22">
        <v>30</v>
      </c>
      <c r="T22" t="s">
        <v>1</v>
      </c>
      <c r="U22">
        <v>7</v>
      </c>
      <c r="W22">
        <v>23</v>
      </c>
    </row>
    <row r="23" spans="1:23" x14ac:dyDescent="0.2">
      <c r="A23" s="195">
        <v>16</v>
      </c>
      <c r="B23" s="69">
        <v>35</v>
      </c>
      <c r="C23" t="s">
        <v>63</v>
      </c>
      <c r="D23" s="46">
        <v>31062</v>
      </c>
      <c r="E23" s="4" t="s">
        <v>34</v>
      </c>
      <c r="F23" s="45" t="s">
        <v>0</v>
      </c>
      <c r="G23" s="4" t="s">
        <v>47</v>
      </c>
      <c r="H23" s="4" t="s">
        <v>48</v>
      </c>
      <c r="J23" s="1">
        <v>4</v>
      </c>
      <c r="K23" s="1">
        <v>0</v>
      </c>
      <c r="L23" s="1">
        <v>0</v>
      </c>
      <c r="O23">
        <v>8</v>
      </c>
      <c r="P23" t="s">
        <v>1</v>
      </c>
      <c r="Q23">
        <v>0</v>
      </c>
      <c r="S23">
        <v>41</v>
      </c>
      <c r="T23" t="s">
        <v>1</v>
      </c>
      <c r="U23">
        <v>19</v>
      </c>
      <c r="W23">
        <v>22</v>
      </c>
    </row>
    <row r="24" spans="1:23" x14ac:dyDescent="0.2">
      <c r="A24" s="195">
        <v>17</v>
      </c>
      <c r="B24" s="69">
        <v>51</v>
      </c>
      <c r="C24" t="s">
        <v>69</v>
      </c>
      <c r="D24" s="46">
        <v>31100</v>
      </c>
      <c r="E24" s="4" t="s">
        <v>35</v>
      </c>
      <c r="F24" s="45" t="s">
        <v>0</v>
      </c>
      <c r="G24" s="4" t="s">
        <v>46</v>
      </c>
      <c r="H24" s="4" t="s">
        <v>48</v>
      </c>
      <c r="J24" s="1">
        <v>4</v>
      </c>
      <c r="K24" s="1">
        <v>0</v>
      </c>
      <c r="L24" s="1">
        <v>0</v>
      </c>
      <c r="O24">
        <v>8</v>
      </c>
      <c r="P24" t="s">
        <v>1</v>
      </c>
      <c r="Q24">
        <v>0</v>
      </c>
      <c r="S24">
        <v>34</v>
      </c>
      <c r="T24" t="s">
        <v>1</v>
      </c>
      <c r="U24">
        <v>13</v>
      </c>
      <c r="W24">
        <v>21</v>
      </c>
    </row>
    <row r="25" spans="1:23" x14ac:dyDescent="0.2">
      <c r="A25" s="195">
        <v>18</v>
      </c>
      <c r="B25" s="69">
        <v>29</v>
      </c>
      <c r="C25" t="s">
        <v>64</v>
      </c>
      <c r="D25" s="46">
        <v>31020</v>
      </c>
      <c r="E25" s="4" t="s">
        <v>34</v>
      </c>
      <c r="F25" s="45" t="s">
        <v>0</v>
      </c>
      <c r="G25" s="4" t="s">
        <v>36</v>
      </c>
      <c r="H25" s="4" t="s">
        <v>48</v>
      </c>
      <c r="J25" s="1">
        <v>4</v>
      </c>
      <c r="K25" s="1">
        <v>0</v>
      </c>
      <c r="L25" s="1">
        <v>0</v>
      </c>
      <c r="O25">
        <v>8</v>
      </c>
      <c r="P25" t="s">
        <v>1</v>
      </c>
      <c r="Q25">
        <v>0</v>
      </c>
      <c r="S25">
        <v>28</v>
      </c>
      <c r="T25" t="s">
        <v>1</v>
      </c>
      <c r="U25">
        <v>7</v>
      </c>
      <c r="W25">
        <v>21</v>
      </c>
    </row>
    <row r="26" spans="1:23" x14ac:dyDescent="0.2">
      <c r="A26" s="195">
        <v>19</v>
      </c>
      <c r="B26" s="69">
        <v>35</v>
      </c>
      <c r="C26" t="s">
        <v>62</v>
      </c>
      <c r="D26" s="46">
        <v>31062</v>
      </c>
      <c r="E26" s="4" t="s">
        <v>34</v>
      </c>
      <c r="F26" s="45" t="s">
        <v>0</v>
      </c>
      <c r="G26" s="4" t="s">
        <v>47</v>
      </c>
      <c r="H26" s="4" t="s">
        <v>48</v>
      </c>
      <c r="J26" s="1">
        <v>4</v>
      </c>
      <c r="K26" s="1">
        <v>0</v>
      </c>
      <c r="L26" s="1">
        <v>0</v>
      </c>
      <c r="O26">
        <v>8</v>
      </c>
      <c r="P26" t="s">
        <v>1</v>
      </c>
      <c r="Q26">
        <v>0</v>
      </c>
      <c r="S26">
        <v>29</v>
      </c>
      <c r="T26" t="s">
        <v>1</v>
      </c>
      <c r="U26">
        <v>9</v>
      </c>
      <c r="W26">
        <v>20</v>
      </c>
    </row>
    <row r="27" spans="1:23" x14ac:dyDescent="0.2">
      <c r="A27" s="195">
        <v>20</v>
      </c>
      <c r="B27" s="69">
        <v>90</v>
      </c>
      <c r="C27" t="s">
        <v>110</v>
      </c>
      <c r="D27" s="46">
        <v>31236</v>
      </c>
      <c r="E27" s="4" t="s">
        <v>46</v>
      </c>
      <c r="F27" s="45" t="s">
        <v>0</v>
      </c>
      <c r="G27" s="4" t="s">
        <v>40</v>
      </c>
      <c r="H27" s="4" t="s">
        <v>48</v>
      </c>
      <c r="J27" s="1">
        <v>4</v>
      </c>
      <c r="K27" s="1">
        <v>0</v>
      </c>
      <c r="L27" s="1">
        <v>0</v>
      </c>
      <c r="O27">
        <v>8</v>
      </c>
      <c r="P27" t="s">
        <v>1</v>
      </c>
      <c r="Q27">
        <v>0</v>
      </c>
      <c r="S27">
        <v>28</v>
      </c>
      <c r="T27" t="s">
        <v>1</v>
      </c>
      <c r="U27">
        <v>8</v>
      </c>
      <c r="W27">
        <v>20</v>
      </c>
    </row>
    <row r="28" spans="1:23" x14ac:dyDescent="0.2">
      <c r="A28" s="195">
        <v>21</v>
      </c>
      <c r="B28" s="69">
        <v>71</v>
      </c>
      <c r="C28" t="s">
        <v>101</v>
      </c>
      <c r="D28" s="46">
        <v>31196</v>
      </c>
      <c r="E28" s="4" t="s">
        <v>41</v>
      </c>
      <c r="F28" s="45" t="s">
        <v>0</v>
      </c>
      <c r="G28" s="4" t="s">
        <v>37</v>
      </c>
      <c r="H28" s="4" t="s">
        <v>48</v>
      </c>
      <c r="J28" s="1">
        <v>4</v>
      </c>
      <c r="K28" s="1">
        <v>0</v>
      </c>
      <c r="L28" s="1">
        <v>0</v>
      </c>
      <c r="O28">
        <v>8</v>
      </c>
      <c r="P28" t="s">
        <v>1</v>
      </c>
      <c r="Q28">
        <v>0</v>
      </c>
      <c r="S28">
        <v>26</v>
      </c>
      <c r="T28" t="s">
        <v>1</v>
      </c>
      <c r="U28">
        <v>6</v>
      </c>
      <c r="W28">
        <v>20</v>
      </c>
    </row>
    <row r="29" spans="1:23" x14ac:dyDescent="0.2">
      <c r="A29" s="195">
        <v>22</v>
      </c>
      <c r="B29" s="69">
        <v>66</v>
      </c>
      <c r="C29" t="s">
        <v>105</v>
      </c>
      <c r="D29" s="46">
        <v>31177</v>
      </c>
      <c r="E29" s="4" t="s">
        <v>45</v>
      </c>
      <c r="F29" s="45" t="s">
        <v>0</v>
      </c>
      <c r="G29" s="4" t="s">
        <v>37</v>
      </c>
      <c r="H29" s="4" t="s">
        <v>48</v>
      </c>
      <c r="J29" s="1">
        <v>4</v>
      </c>
      <c r="K29" s="1">
        <v>0</v>
      </c>
      <c r="L29" s="1">
        <v>0</v>
      </c>
      <c r="O29">
        <v>8</v>
      </c>
      <c r="P29" t="s">
        <v>1</v>
      </c>
      <c r="Q29">
        <v>0</v>
      </c>
      <c r="S29">
        <v>26</v>
      </c>
      <c r="T29" t="s">
        <v>1</v>
      </c>
      <c r="U29">
        <v>6</v>
      </c>
      <c r="W29">
        <v>20</v>
      </c>
    </row>
    <row r="30" spans="1:23" x14ac:dyDescent="0.2">
      <c r="A30" s="195">
        <v>23</v>
      </c>
      <c r="B30" s="69">
        <v>26</v>
      </c>
      <c r="C30" t="s">
        <v>122</v>
      </c>
      <c r="D30" s="46">
        <v>31013</v>
      </c>
      <c r="E30" s="4" t="s">
        <v>43</v>
      </c>
      <c r="F30" s="45" t="s">
        <v>0</v>
      </c>
      <c r="G30" s="4" t="s">
        <v>46</v>
      </c>
      <c r="H30" s="4" t="s">
        <v>48</v>
      </c>
      <c r="J30" s="1">
        <v>4</v>
      </c>
      <c r="K30" s="1">
        <v>0</v>
      </c>
      <c r="L30" s="1">
        <v>0</v>
      </c>
      <c r="O30">
        <v>8</v>
      </c>
      <c r="P30" t="s">
        <v>1</v>
      </c>
      <c r="Q30">
        <v>0</v>
      </c>
      <c r="S30">
        <v>25</v>
      </c>
      <c r="T30" t="s">
        <v>1</v>
      </c>
      <c r="U30">
        <v>5</v>
      </c>
      <c r="W30">
        <v>20</v>
      </c>
    </row>
    <row r="31" spans="1:23" x14ac:dyDescent="0.2">
      <c r="A31" s="195">
        <v>24</v>
      </c>
      <c r="B31" s="69">
        <v>89</v>
      </c>
      <c r="C31" t="s">
        <v>134</v>
      </c>
      <c r="D31" s="46">
        <v>31221</v>
      </c>
      <c r="E31" s="4" t="s">
        <v>39</v>
      </c>
      <c r="F31" s="45" t="s">
        <v>0</v>
      </c>
      <c r="G31" s="4" t="s">
        <v>37</v>
      </c>
      <c r="H31" s="4" t="s">
        <v>48</v>
      </c>
      <c r="J31" s="1">
        <v>4</v>
      </c>
      <c r="K31" s="1">
        <v>0</v>
      </c>
      <c r="L31" s="1">
        <v>0</v>
      </c>
      <c r="O31">
        <v>8</v>
      </c>
      <c r="P31" t="s">
        <v>1</v>
      </c>
      <c r="Q31">
        <v>0</v>
      </c>
      <c r="S31">
        <v>20</v>
      </c>
      <c r="T31" t="s">
        <v>1</v>
      </c>
      <c r="U31">
        <v>0</v>
      </c>
      <c r="W31">
        <v>20</v>
      </c>
    </row>
    <row r="32" spans="1:23" x14ac:dyDescent="0.2">
      <c r="A32" s="195">
        <v>25</v>
      </c>
      <c r="B32" s="69">
        <v>89</v>
      </c>
      <c r="C32" t="s">
        <v>135</v>
      </c>
      <c r="D32" s="46">
        <v>31221</v>
      </c>
      <c r="E32" s="4" t="s">
        <v>39</v>
      </c>
      <c r="F32" s="45" t="s">
        <v>0</v>
      </c>
      <c r="G32" s="4" t="s">
        <v>37</v>
      </c>
      <c r="H32" s="4" t="s">
        <v>48</v>
      </c>
      <c r="J32" s="1">
        <v>4</v>
      </c>
      <c r="K32" s="1">
        <v>0</v>
      </c>
      <c r="L32" s="1">
        <v>0</v>
      </c>
      <c r="O32">
        <v>8</v>
      </c>
      <c r="P32" t="s">
        <v>1</v>
      </c>
      <c r="Q32">
        <v>0</v>
      </c>
      <c r="S32">
        <v>20</v>
      </c>
      <c r="T32" t="s">
        <v>1</v>
      </c>
      <c r="U32">
        <v>0</v>
      </c>
      <c r="W32">
        <v>20</v>
      </c>
    </row>
    <row r="33" spans="1:23" x14ac:dyDescent="0.2">
      <c r="A33" s="195">
        <v>26</v>
      </c>
      <c r="B33" s="69">
        <v>89</v>
      </c>
      <c r="C33" t="s">
        <v>136</v>
      </c>
      <c r="D33" s="46">
        <v>31221</v>
      </c>
      <c r="E33" s="4" t="s">
        <v>39</v>
      </c>
      <c r="F33" s="45" t="s">
        <v>0</v>
      </c>
      <c r="G33" s="4" t="s">
        <v>37</v>
      </c>
      <c r="H33" s="4" t="s">
        <v>48</v>
      </c>
      <c r="J33" s="1">
        <v>4</v>
      </c>
      <c r="K33" s="1">
        <v>0</v>
      </c>
      <c r="L33" s="1">
        <v>0</v>
      </c>
      <c r="O33">
        <v>8</v>
      </c>
      <c r="P33" t="s">
        <v>1</v>
      </c>
      <c r="Q33">
        <v>0</v>
      </c>
      <c r="S33">
        <v>20</v>
      </c>
      <c r="T33" t="s">
        <v>1</v>
      </c>
      <c r="U33">
        <v>0</v>
      </c>
      <c r="W33">
        <v>20</v>
      </c>
    </row>
    <row r="34" spans="1:23" x14ac:dyDescent="0.2">
      <c r="A34" s="195">
        <v>27</v>
      </c>
      <c r="B34" s="69">
        <v>89</v>
      </c>
      <c r="C34" t="s">
        <v>137</v>
      </c>
      <c r="D34" s="46">
        <v>31221</v>
      </c>
      <c r="E34" s="4" t="s">
        <v>39</v>
      </c>
      <c r="F34" s="45" t="s">
        <v>0</v>
      </c>
      <c r="G34" s="4" t="s">
        <v>37</v>
      </c>
      <c r="H34" s="4" t="s">
        <v>48</v>
      </c>
      <c r="J34" s="1">
        <v>4</v>
      </c>
      <c r="K34" s="1">
        <v>0</v>
      </c>
      <c r="L34" s="1">
        <v>0</v>
      </c>
      <c r="O34">
        <v>8</v>
      </c>
      <c r="P34" t="s">
        <v>1</v>
      </c>
      <c r="Q34">
        <v>0</v>
      </c>
      <c r="S34">
        <v>20</v>
      </c>
      <c r="T34" t="s">
        <v>1</v>
      </c>
      <c r="U34">
        <v>0</v>
      </c>
      <c r="W34">
        <v>20</v>
      </c>
    </row>
    <row r="35" spans="1:23" x14ac:dyDescent="0.2">
      <c r="A35" s="195">
        <v>28</v>
      </c>
      <c r="B35" s="69">
        <v>88</v>
      </c>
      <c r="C35" t="s">
        <v>134</v>
      </c>
      <c r="D35" s="46">
        <v>31221</v>
      </c>
      <c r="E35" s="4" t="s">
        <v>34</v>
      </c>
      <c r="F35" s="45" t="s">
        <v>0</v>
      </c>
      <c r="G35" s="4" t="s">
        <v>37</v>
      </c>
      <c r="H35" s="4" t="s">
        <v>48</v>
      </c>
      <c r="J35" s="1">
        <v>4</v>
      </c>
      <c r="K35" s="1">
        <v>0</v>
      </c>
      <c r="L35" s="1">
        <v>0</v>
      </c>
      <c r="O35">
        <v>8</v>
      </c>
      <c r="P35" t="s">
        <v>1</v>
      </c>
      <c r="Q35">
        <v>0</v>
      </c>
      <c r="S35">
        <v>20</v>
      </c>
      <c r="T35" t="s">
        <v>1</v>
      </c>
      <c r="U35">
        <v>0</v>
      </c>
      <c r="W35">
        <v>20</v>
      </c>
    </row>
    <row r="36" spans="1:23" x14ac:dyDescent="0.2">
      <c r="A36" s="195">
        <v>29</v>
      </c>
      <c r="B36" s="69">
        <v>88</v>
      </c>
      <c r="C36" t="s">
        <v>135</v>
      </c>
      <c r="D36" s="46">
        <v>31221</v>
      </c>
      <c r="E36" s="4" t="s">
        <v>34</v>
      </c>
      <c r="F36" s="45" t="s">
        <v>0</v>
      </c>
      <c r="G36" s="4" t="s">
        <v>37</v>
      </c>
      <c r="H36" s="4" t="s">
        <v>48</v>
      </c>
      <c r="J36" s="1">
        <v>4</v>
      </c>
      <c r="K36" s="1">
        <v>0</v>
      </c>
      <c r="L36" s="1">
        <v>0</v>
      </c>
      <c r="O36">
        <v>8</v>
      </c>
      <c r="P36" t="s">
        <v>1</v>
      </c>
      <c r="Q36">
        <v>0</v>
      </c>
      <c r="S36">
        <v>20</v>
      </c>
      <c r="T36" t="s">
        <v>1</v>
      </c>
      <c r="U36">
        <v>0</v>
      </c>
      <c r="W36">
        <v>20</v>
      </c>
    </row>
    <row r="37" spans="1:23" x14ac:dyDescent="0.2">
      <c r="A37" s="195">
        <v>30</v>
      </c>
      <c r="B37" s="69">
        <v>88</v>
      </c>
      <c r="C37" t="s">
        <v>136</v>
      </c>
      <c r="D37" s="46">
        <v>31221</v>
      </c>
      <c r="E37" s="4" t="s">
        <v>34</v>
      </c>
      <c r="F37" s="45" t="s">
        <v>0</v>
      </c>
      <c r="G37" s="4" t="s">
        <v>37</v>
      </c>
      <c r="H37" s="4" t="s">
        <v>48</v>
      </c>
      <c r="J37" s="1">
        <v>4</v>
      </c>
      <c r="K37" s="1">
        <v>0</v>
      </c>
      <c r="L37" s="1">
        <v>0</v>
      </c>
      <c r="O37">
        <v>8</v>
      </c>
      <c r="P37" t="s">
        <v>1</v>
      </c>
      <c r="Q37">
        <v>0</v>
      </c>
      <c r="S37">
        <v>20</v>
      </c>
      <c r="T37" t="s">
        <v>1</v>
      </c>
      <c r="U37">
        <v>0</v>
      </c>
      <c r="W37">
        <v>20</v>
      </c>
    </row>
    <row r="38" spans="1:23" x14ac:dyDescent="0.2">
      <c r="A38" s="195">
        <v>31</v>
      </c>
      <c r="B38" s="69">
        <v>88</v>
      </c>
      <c r="C38" t="s">
        <v>137</v>
      </c>
      <c r="D38" s="46">
        <v>31221</v>
      </c>
      <c r="E38" s="4" t="s">
        <v>34</v>
      </c>
      <c r="F38" s="45" t="s">
        <v>0</v>
      </c>
      <c r="G38" s="4" t="s">
        <v>37</v>
      </c>
      <c r="H38" s="4" t="s">
        <v>48</v>
      </c>
      <c r="J38" s="1">
        <v>4</v>
      </c>
      <c r="K38" s="1">
        <v>0</v>
      </c>
      <c r="L38" s="1">
        <v>0</v>
      </c>
      <c r="O38">
        <v>8</v>
      </c>
      <c r="P38" t="s">
        <v>1</v>
      </c>
      <c r="Q38">
        <v>0</v>
      </c>
      <c r="S38">
        <v>20</v>
      </c>
      <c r="T38" t="s">
        <v>1</v>
      </c>
      <c r="U38">
        <v>0</v>
      </c>
      <c r="W38">
        <v>20</v>
      </c>
    </row>
    <row r="39" spans="1:23" x14ac:dyDescent="0.2">
      <c r="A39" s="195">
        <v>32</v>
      </c>
      <c r="B39" s="69">
        <v>87</v>
      </c>
      <c r="C39" t="s">
        <v>138</v>
      </c>
      <c r="D39" s="46">
        <v>31221</v>
      </c>
      <c r="E39" s="4" t="s">
        <v>40</v>
      </c>
      <c r="F39" s="45" t="s">
        <v>0</v>
      </c>
      <c r="G39" s="4" t="s">
        <v>37</v>
      </c>
      <c r="H39" s="4" t="s">
        <v>48</v>
      </c>
      <c r="J39" s="1">
        <v>4</v>
      </c>
      <c r="K39" s="1">
        <v>0</v>
      </c>
      <c r="L39" s="1">
        <v>0</v>
      </c>
      <c r="O39">
        <v>8</v>
      </c>
      <c r="P39" t="s">
        <v>1</v>
      </c>
      <c r="Q39">
        <v>0</v>
      </c>
      <c r="S39">
        <v>20</v>
      </c>
      <c r="T39" t="s">
        <v>1</v>
      </c>
      <c r="U39">
        <v>0</v>
      </c>
      <c r="W39">
        <v>20</v>
      </c>
    </row>
    <row r="40" spans="1:23" x14ac:dyDescent="0.2">
      <c r="A40" s="195">
        <v>33</v>
      </c>
      <c r="B40" s="69">
        <v>87</v>
      </c>
      <c r="C40" t="s">
        <v>139</v>
      </c>
      <c r="D40" s="46">
        <v>31221</v>
      </c>
      <c r="E40" s="4" t="s">
        <v>40</v>
      </c>
      <c r="F40" s="45" t="s">
        <v>0</v>
      </c>
      <c r="G40" s="4" t="s">
        <v>37</v>
      </c>
      <c r="H40" s="4" t="s">
        <v>48</v>
      </c>
      <c r="J40" s="1">
        <v>4</v>
      </c>
      <c r="K40" s="1">
        <v>0</v>
      </c>
      <c r="L40" s="1">
        <v>0</v>
      </c>
      <c r="O40">
        <v>8</v>
      </c>
      <c r="P40" t="s">
        <v>1</v>
      </c>
      <c r="Q40">
        <v>0</v>
      </c>
      <c r="S40">
        <v>20</v>
      </c>
      <c r="T40" t="s">
        <v>1</v>
      </c>
      <c r="U40">
        <v>0</v>
      </c>
      <c r="W40">
        <v>20</v>
      </c>
    </row>
    <row r="41" spans="1:23" x14ac:dyDescent="0.2">
      <c r="A41" s="195">
        <v>34</v>
      </c>
      <c r="B41" s="69">
        <v>87</v>
      </c>
      <c r="C41" t="s">
        <v>140</v>
      </c>
      <c r="D41" s="46">
        <v>31221</v>
      </c>
      <c r="E41" s="4" t="s">
        <v>40</v>
      </c>
      <c r="F41" s="45" t="s">
        <v>0</v>
      </c>
      <c r="G41" s="4" t="s">
        <v>37</v>
      </c>
      <c r="H41" s="4" t="s">
        <v>48</v>
      </c>
      <c r="J41" s="1">
        <v>4</v>
      </c>
      <c r="K41" s="1">
        <v>0</v>
      </c>
      <c r="L41" s="1">
        <v>0</v>
      </c>
      <c r="O41">
        <v>8</v>
      </c>
      <c r="P41" t="s">
        <v>1</v>
      </c>
      <c r="Q41">
        <v>0</v>
      </c>
      <c r="S41">
        <v>20</v>
      </c>
      <c r="T41" t="s">
        <v>1</v>
      </c>
      <c r="U41">
        <v>0</v>
      </c>
      <c r="W41">
        <v>20</v>
      </c>
    </row>
    <row r="42" spans="1:23" x14ac:dyDescent="0.2">
      <c r="A42" s="195">
        <v>35</v>
      </c>
      <c r="B42" s="69">
        <v>87</v>
      </c>
      <c r="C42" t="s">
        <v>141</v>
      </c>
      <c r="D42" s="46">
        <v>31221</v>
      </c>
      <c r="E42" s="4" t="s">
        <v>40</v>
      </c>
      <c r="F42" s="45" t="s">
        <v>0</v>
      </c>
      <c r="G42" s="4" t="s">
        <v>37</v>
      </c>
      <c r="H42" s="4" t="s">
        <v>48</v>
      </c>
      <c r="J42" s="1">
        <v>4</v>
      </c>
      <c r="K42" s="1">
        <v>0</v>
      </c>
      <c r="L42" s="1">
        <v>0</v>
      </c>
      <c r="O42">
        <v>8</v>
      </c>
      <c r="P42" t="s">
        <v>1</v>
      </c>
      <c r="Q42">
        <v>0</v>
      </c>
      <c r="S42">
        <v>20</v>
      </c>
      <c r="T42" t="s">
        <v>1</v>
      </c>
      <c r="U42">
        <v>0</v>
      </c>
      <c r="W42">
        <v>20</v>
      </c>
    </row>
    <row r="43" spans="1:23" x14ac:dyDescent="0.2">
      <c r="A43" s="195">
        <v>36</v>
      </c>
      <c r="B43" s="69">
        <v>84</v>
      </c>
      <c r="C43" t="s">
        <v>134</v>
      </c>
      <c r="D43" s="46">
        <v>31213</v>
      </c>
      <c r="E43" s="4" t="s">
        <v>40</v>
      </c>
      <c r="F43" s="45" t="s">
        <v>0</v>
      </c>
      <c r="G43" s="4" t="s">
        <v>45</v>
      </c>
      <c r="H43" s="4" t="s">
        <v>48</v>
      </c>
      <c r="J43" s="1">
        <v>4</v>
      </c>
      <c r="K43" s="1">
        <v>0</v>
      </c>
      <c r="L43" s="1">
        <v>0</v>
      </c>
      <c r="O43">
        <v>8</v>
      </c>
      <c r="P43" t="s">
        <v>1</v>
      </c>
      <c r="Q43">
        <v>0</v>
      </c>
      <c r="S43">
        <v>20</v>
      </c>
      <c r="T43" t="s">
        <v>1</v>
      </c>
      <c r="U43">
        <v>0</v>
      </c>
      <c r="W43">
        <v>20</v>
      </c>
    </row>
    <row r="44" spans="1:23" x14ac:dyDescent="0.2">
      <c r="A44" s="195">
        <v>37</v>
      </c>
      <c r="B44" s="69">
        <v>84</v>
      </c>
      <c r="C44" t="s">
        <v>135</v>
      </c>
      <c r="D44" s="46">
        <v>31213</v>
      </c>
      <c r="E44" s="4" t="s">
        <v>40</v>
      </c>
      <c r="F44" s="45" t="s">
        <v>0</v>
      </c>
      <c r="G44" s="4" t="s">
        <v>45</v>
      </c>
      <c r="H44" s="4" t="s">
        <v>48</v>
      </c>
      <c r="J44" s="1">
        <v>4</v>
      </c>
      <c r="K44" s="1">
        <v>0</v>
      </c>
      <c r="L44" s="1">
        <v>0</v>
      </c>
      <c r="O44">
        <v>8</v>
      </c>
      <c r="P44" t="s">
        <v>1</v>
      </c>
      <c r="Q44">
        <v>0</v>
      </c>
      <c r="S44">
        <v>20</v>
      </c>
      <c r="T44" t="s">
        <v>1</v>
      </c>
      <c r="U44">
        <v>0</v>
      </c>
      <c r="W44">
        <v>20</v>
      </c>
    </row>
    <row r="45" spans="1:23" x14ac:dyDescent="0.2">
      <c r="A45" s="195">
        <v>38</v>
      </c>
      <c r="B45" s="69">
        <v>84</v>
      </c>
      <c r="C45" t="s">
        <v>136</v>
      </c>
      <c r="D45" s="46">
        <v>31213</v>
      </c>
      <c r="E45" s="4" t="s">
        <v>40</v>
      </c>
      <c r="F45" s="45" t="s">
        <v>0</v>
      </c>
      <c r="G45" s="4" t="s">
        <v>45</v>
      </c>
      <c r="H45" s="4" t="s">
        <v>48</v>
      </c>
      <c r="J45" s="1">
        <v>4</v>
      </c>
      <c r="K45" s="1">
        <v>0</v>
      </c>
      <c r="L45" s="1">
        <v>0</v>
      </c>
      <c r="O45">
        <v>8</v>
      </c>
      <c r="P45" t="s">
        <v>1</v>
      </c>
      <c r="Q45">
        <v>0</v>
      </c>
      <c r="S45">
        <v>20</v>
      </c>
      <c r="T45" t="s">
        <v>1</v>
      </c>
      <c r="U45">
        <v>0</v>
      </c>
      <c r="W45">
        <v>20</v>
      </c>
    </row>
    <row r="46" spans="1:23" x14ac:dyDescent="0.2">
      <c r="A46" s="195">
        <v>39</v>
      </c>
      <c r="B46" s="69">
        <v>84</v>
      </c>
      <c r="C46" t="s">
        <v>137</v>
      </c>
      <c r="D46" s="46">
        <v>31213</v>
      </c>
      <c r="E46" s="4" t="s">
        <v>40</v>
      </c>
      <c r="F46" s="45" t="s">
        <v>0</v>
      </c>
      <c r="G46" s="4" t="s">
        <v>45</v>
      </c>
      <c r="H46" s="4" t="s">
        <v>48</v>
      </c>
      <c r="J46" s="1">
        <v>4</v>
      </c>
      <c r="K46" s="1">
        <v>0</v>
      </c>
      <c r="L46" s="1">
        <v>0</v>
      </c>
      <c r="O46">
        <v>8</v>
      </c>
      <c r="P46" t="s">
        <v>1</v>
      </c>
      <c r="Q46">
        <v>0</v>
      </c>
      <c r="S46">
        <v>20</v>
      </c>
      <c r="T46" t="s">
        <v>1</v>
      </c>
      <c r="U46">
        <v>0</v>
      </c>
      <c r="W46">
        <v>20</v>
      </c>
    </row>
    <row r="47" spans="1:23" x14ac:dyDescent="0.2">
      <c r="A47" s="195">
        <v>40</v>
      </c>
      <c r="B47" s="69">
        <v>65</v>
      </c>
      <c r="C47" t="s">
        <v>134</v>
      </c>
      <c r="D47" s="46">
        <v>31175</v>
      </c>
      <c r="E47" s="4" t="s">
        <v>37</v>
      </c>
      <c r="F47" s="45" t="s">
        <v>0</v>
      </c>
      <c r="G47" s="4" t="s">
        <v>35</v>
      </c>
      <c r="H47" s="4" t="s">
        <v>48</v>
      </c>
      <c r="J47" s="1">
        <v>4</v>
      </c>
      <c r="K47" s="1">
        <v>0</v>
      </c>
      <c r="L47" s="1">
        <v>0</v>
      </c>
      <c r="O47">
        <v>8</v>
      </c>
      <c r="P47" t="s">
        <v>1</v>
      </c>
      <c r="Q47">
        <v>0</v>
      </c>
      <c r="S47">
        <v>20</v>
      </c>
      <c r="T47" t="s">
        <v>1</v>
      </c>
      <c r="U47">
        <v>0</v>
      </c>
      <c r="W47">
        <v>20</v>
      </c>
    </row>
    <row r="48" spans="1:23" x14ac:dyDescent="0.2">
      <c r="A48" s="195">
        <v>41</v>
      </c>
      <c r="B48" s="69">
        <v>65</v>
      </c>
      <c r="C48" t="s">
        <v>135</v>
      </c>
      <c r="D48" s="46">
        <v>31175</v>
      </c>
      <c r="E48" s="4" t="s">
        <v>37</v>
      </c>
      <c r="F48" s="45" t="s">
        <v>0</v>
      </c>
      <c r="G48" s="4" t="s">
        <v>35</v>
      </c>
      <c r="H48" s="4" t="s">
        <v>48</v>
      </c>
      <c r="J48" s="1">
        <v>4</v>
      </c>
      <c r="K48" s="1">
        <v>0</v>
      </c>
      <c r="L48" s="1">
        <v>0</v>
      </c>
      <c r="O48">
        <v>8</v>
      </c>
      <c r="P48" t="s">
        <v>1</v>
      </c>
      <c r="Q48">
        <v>0</v>
      </c>
      <c r="S48">
        <v>20</v>
      </c>
      <c r="T48" t="s">
        <v>1</v>
      </c>
      <c r="U48">
        <v>0</v>
      </c>
      <c r="W48">
        <v>20</v>
      </c>
    </row>
    <row r="49" spans="1:23" x14ac:dyDescent="0.2">
      <c r="A49" s="195">
        <v>42</v>
      </c>
      <c r="B49" s="69">
        <v>65</v>
      </c>
      <c r="C49" t="s">
        <v>136</v>
      </c>
      <c r="D49" s="46">
        <v>31175</v>
      </c>
      <c r="E49" s="4" t="s">
        <v>37</v>
      </c>
      <c r="F49" s="45" t="s">
        <v>0</v>
      </c>
      <c r="G49" s="4" t="s">
        <v>35</v>
      </c>
      <c r="H49" s="4" t="s">
        <v>48</v>
      </c>
      <c r="J49" s="1">
        <v>4</v>
      </c>
      <c r="K49" s="1">
        <v>0</v>
      </c>
      <c r="L49" s="1">
        <v>0</v>
      </c>
      <c r="O49">
        <v>8</v>
      </c>
      <c r="P49" t="s">
        <v>1</v>
      </c>
      <c r="Q49">
        <v>0</v>
      </c>
      <c r="S49">
        <v>20</v>
      </c>
      <c r="T49" t="s">
        <v>1</v>
      </c>
      <c r="U49">
        <v>0</v>
      </c>
      <c r="W49">
        <v>20</v>
      </c>
    </row>
    <row r="50" spans="1:23" x14ac:dyDescent="0.2">
      <c r="A50" s="195">
        <v>43</v>
      </c>
      <c r="B50" s="69">
        <v>65</v>
      </c>
      <c r="C50" t="s">
        <v>137</v>
      </c>
      <c r="D50" s="46">
        <v>31175</v>
      </c>
      <c r="E50" s="4" t="s">
        <v>37</v>
      </c>
      <c r="F50" s="45" t="s">
        <v>0</v>
      </c>
      <c r="G50" s="4" t="s">
        <v>35</v>
      </c>
      <c r="H50" s="4" t="s">
        <v>48</v>
      </c>
      <c r="J50" s="1">
        <v>4</v>
      </c>
      <c r="K50" s="1">
        <v>0</v>
      </c>
      <c r="L50" s="1">
        <v>0</v>
      </c>
      <c r="O50">
        <v>8</v>
      </c>
      <c r="P50" t="s">
        <v>1</v>
      </c>
      <c r="Q50">
        <v>0</v>
      </c>
      <c r="S50">
        <v>20</v>
      </c>
      <c r="T50" t="s">
        <v>1</v>
      </c>
      <c r="U50">
        <v>0</v>
      </c>
      <c r="W50">
        <v>20</v>
      </c>
    </row>
    <row r="51" spans="1:23" x14ac:dyDescent="0.2">
      <c r="A51" s="195">
        <v>44</v>
      </c>
      <c r="B51" s="69">
        <v>9</v>
      </c>
      <c r="C51" t="s">
        <v>85</v>
      </c>
      <c r="D51" s="46">
        <v>30964</v>
      </c>
      <c r="E51" s="4" t="s">
        <v>38</v>
      </c>
      <c r="F51" s="45" t="s">
        <v>0</v>
      </c>
      <c r="G51" s="4" t="s">
        <v>37</v>
      </c>
      <c r="H51" s="4" t="s">
        <v>48</v>
      </c>
      <c r="J51" s="1">
        <v>4</v>
      </c>
      <c r="K51" s="1">
        <v>0</v>
      </c>
      <c r="L51" s="1">
        <v>0</v>
      </c>
      <c r="O51">
        <v>8</v>
      </c>
      <c r="P51" t="s">
        <v>1</v>
      </c>
      <c r="Q51">
        <v>0</v>
      </c>
      <c r="S51">
        <v>30</v>
      </c>
      <c r="T51" t="s">
        <v>1</v>
      </c>
      <c r="U51">
        <v>11</v>
      </c>
      <c r="W51">
        <v>19</v>
      </c>
    </row>
    <row r="52" spans="1:23" x14ac:dyDescent="0.2">
      <c r="A52" s="195">
        <v>45</v>
      </c>
      <c r="B52" s="69">
        <v>38</v>
      </c>
      <c r="C52" t="s">
        <v>86</v>
      </c>
      <c r="D52" s="46">
        <v>31076</v>
      </c>
      <c r="E52" s="4" t="s">
        <v>39</v>
      </c>
      <c r="F52" s="45" t="s">
        <v>0</v>
      </c>
      <c r="G52" s="4" t="s">
        <v>42</v>
      </c>
      <c r="H52" s="4" t="s">
        <v>48</v>
      </c>
      <c r="J52" s="1">
        <v>4</v>
      </c>
      <c r="K52" s="1">
        <v>0</v>
      </c>
      <c r="L52" s="1">
        <v>0</v>
      </c>
      <c r="O52">
        <v>8</v>
      </c>
      <c r="P52" t="s">
        <v>1</v>
      </c>
      <c r="Q52">
        <v>0</v>
      </c>
      <c r="S52">
        <v>34</v>
      </c>
      <c r="T52" t="s">
        <v>1</v>
      </c>
      <c r="U52">
        <v>16</v>
      </c>
      <c r="W52">
        <v>18</v>
      </c>
    </row>
    <row r="53" spans="1:23" x14ac:dyDescent="0.2">
      <c r="A53" s="195">
        <v>46</v>
      </c>
      <c r="B53" s="69">
        <v>52</v>
      </c>
      <c r="C53" t="s">
        <v>87</v>
      </c>
      <c r="D53" s="46">
        <v>31103</v>
      </c>
      <c r="E53" s="4" t="s">
        <v>39</v>
      </c>
      <c r="F53" s="45" t="s">
        <v>0</v>
      </c>
      <c r="G53" s="4" t="s">
        <v>43</v>
      </c>
      <c r="H53" s="4" t="s">
        <v>48</v>
      </c>
      <c r="J53" s="1">
        <v>4</v>
      </c>
      <c r="K53" s="1">
        <v>0</v>
      </c>
      <c r="L53" s="1">
        <v>0</v>
      </c>
      <c r="O53">
        <v>8</v>
      </c>
      <c r="P53" t="s">
        <v>1</v>
      </c>
      <c r="Q53">
        <v>0</v>
      </c>
      <c r="S53">
        <v>27</v>
      </c>
      <c r="T53" t="s">
        <v>1</v>
      </c>
      <c r="U53">
        <v>9</v>
      </c>
      <c r="W53">
        <v>18</v>
      </c>
    </row>
    <row r="54" spans="1:23" x14ac:dyDescent="0.2">
      <c r="A54" s="195">
        <v>47</v>
      </c>
      <c r="B54" s="69">
        <v>72</v>
      </c>
      <c r="C54" t="s">
        <v>122</v>
      </c>
      <c r="D54" s="46">
        <v>31196</v>
      </c>
      <c r="E54" s="4" t="s">
        <v>43</v>
      </c>
      <c r="F54" s="45" t="s">
        <v>0</v>
      </c>
      <c r="G54" s="4" t="s">
        <v>35</v>
      </c>
      <c r="H54" s="4" t="s">
        <v>48</v>
      </c>
      <c r="J54" s="1">
        <v>4</v>
      </c>
      <c r="K54" s="1">
        <v>0</v>
      </c>
      <c r="L54" s="1">
        <v>0</v>
      </c>
      <c r="O54">
        <v>8</v>
      </c>
      <c r="P54" t="s">
        <v>1</v>
      </c>
      <c r="Q54">
        <v>0</v>
      </c>
      <c r="S54">
        <v>23</v>
      </c>
      <c r="T54" t="s">
        <v>1</v>
      </c>
      <c r="U54">
        <v>5</v>
      </c>
      <c r="W54">
        <v>18</v>
      </c>
    </row>
    <row r="55" spans="1:23" x14ac:dyDescent="0.2">
      <c r="A55" s="195">
        <v>48</v>
      </c>
      <c r="B55" s="69">
        <v>78</v>
      </c>
      <c r="C55" t="s">
        <v>110</v>
      </c>
      <c r="D55" s="46">
        <v>31208</v>
      </c>
      <c r="E55" s="4" t="s">
        <v>46</v>
      </c>
      <c r="F55" s="45" t="s">
        <v>0</v>
      </c>
      <c r="G55" s="4" t="s">
        <v>47</v>
      </c>
      <c r="H55" s="4" t="s">
        <v>48</v>
      </c>
      <c r="J55" s="1">
        <v>4</v>
      </c>
      <c r="K55" s="1">
        <v>0</v>
      </c>
      <c r="L55" s="1">
        <v>0</v>
      </c>
      <c r="O55">
        <v>8</v>
      </c>
      <c r="P55" t="s">
        <v>1</v>
      </c>
      <c r="Q55">
        <v>0</v>
      </c>
      <c r="S55">
        <v>22</v>
      </c>
      <c r="T55" t="s">
        <v>1</v>
      </c>
      <c r="U55">
        <v>4</v>
      </c>
      <c r="W55">
        <v>18</v>
      </c>
    </row>
    <row r="56" spans="1:23" x14ac:dyDescent="0.2">
      <c r="A56" s="195">
        <v>49</v>
      </c>
      <c r="B56" s="69">
        <v>78</v>
      </c>
      <c r="C56" t="s">
        <v>108</v>
      </c>
      <c r="D56" s="46">
        <v>31208</v>
      </c>
      <c r="E56" s="4" t="s">
        <v>46</v>
      </c>
      <c r="F56" s="45" t="s">
        <v>0</v>
      </c>
      <c r="G56" s="4" t="s">
        <v>47</v>
      </c>
      <c r="H56" s="4" t="s">
        <v>48</v>
      </c>
      <c r="J56" s="1">
        <v>4</v>
      </c>
      <c r="K56" s="1">
        <v>0</v>
      </c>
      <c r="L56" s="1">
        <v>0</v>
      </c>
      <c r="O56">
        <v>8</v>
      </c>
      <c r="P56" t="s">
        <v>1</v>
      </c>
      <c r="Q56">
        <v>0</v>
      </c>
      <c r="S56">
        <v>25</v>
      </c>
      <c r="T56" t="s">
        <v>1</v>
      </c>
      <c r="U56">
        <v>8</v>
      </c>
      <c r="W56">
        <v>17</v>
      </c>
    </row>
    <row r="57" spans="1:23" x14ac:dyDescent="0.2">
      <c r="A57" s="195">
        <v>50</v>
      </c>
      <c r="B57" s="69">
        <v>68</v>
      </c>
      <c r="C57" t="s">
        <v>85</v>
      </c>
      <c r="D57" s="46">
        <v>31189</v>
      </c>
      <c r="E57" s="4" t="s">
        <v>38</v>
      </c>
      <c r="F57" s="45" t="s">
        <v>0</v>
      </c>
      <c r="G57" s="4" t="s">
        <v>44</v>
      </c>
      <c r="H57" s="4" t="s">
        <v>48</v>
      </c>
      <c r="J57" s="1">
        <v>4</v>
      </c>
      <c r="K57" s="1">
        <v>0</v>
      </c>
      <c r="L57" s="1">
        <v>0</v>
      </c>
      <c r="O57">
        <v>8</v>
      </c>
      <c r="P57" t="s">
        <v>1</v>
      </c>
      <c r="Q57">
        <v>0</v>
      </c>
      <c r="S57">
        <v>25</v>
      </c>
      <c r="T57" t="s">
        <v>1</v>
      </c>
      <c r="U57">
        <v>8</v>
      </c>
      <c r="W57">
        <v>17</v>
      </c>
    </row>
    <row r="58" spans="1:23" x14ac:dyDescent="0.2">
      <c r="A58" s="195">
        <v>51</v>
      </c>
      <c r="B58" s="69">
        <v>71</v>
      </c>
      <c r="C58" t="s">
        <v>115</v>
      </c>
      <c r="D58" s="46">
        <v>31196</v>
      </c>
      <c r="E58" s="4" t="s">
        <v>41</v>
      </c>
      <c r="F58" s="45" t="s">
        <v>0</v>
      </c>
      <c r="G58" s="4" t="s">
        <v>37</v>
      </c>
      <c r="H58" s="4" t="s">
        <v>48</v>
      </c>
      <c r="J58" s="1">
        <v>4</v>
      </c>
      <c r="K58" s="1">
        <v>0</v>
      </c>
      <c r="L58" s="1">
        <v>0</v>
      </c>
      <c r="O58">
        <v>8</v>
      </c>
      <c r="P58" t="s">
        <v>1</v>
      </c>
      <c r="Q58">
        <v>0</v>
      </c>
      <c r="S58">
        <v>25</v>
      </c>
      <c r="T58" t="s">
        <v>1</v>
      </c>
      <c r="U58">
        <v>9</v>
      </c>
      <c r="W58">
        <v>16</v>
      </c>
    </row>
    <row r="59" spans="1:23" x14ac:dyDescent="0.2">
      <c r="A59" s="195">
        <v>52</v>
      </c>
      <c r="B59" s="69">
        <v>50</v>
      </c>
      <c r="C59" t="s">
        <v>120</v>
      </c>
      <c r="D59" s="46">
        <v>31097</v>
      </c>
      <c r="E59" s="4" t="s">
        <v>43</v>
      </c>
      <c r="F59" s="45" t="s">
        <v>0</v>
      </c>
      <c r="G59" s="4" t="s">
        <v>37</v>
      </c>
      <c r="H59" s="4" t="s">
        <v>48</v>
      </c>
      <c r="J59" s="1">
        <v>4</v>
      </c>
      <c r="K59" s="1">
        <v>0</v>
      </c>
      <c r="L59" s="1">
        <v>0</v>
      </c>
      <c r="O59">
        <v>8</v>
      </c>
      <c r="P59" t="s">
        <v>1</v>
      </c>
      <c r="Q59">
        <v>0</v>
      </c>
      <c r="S59">
        <v>23</v>
      </c>
      <c r="T59" t="s">
        <v>1</v>
      </c>
      <c r="U59">
        <v>7</v>
      </c>
      <c r="W59">
        <v>16</v>
      </c>
    </row>
    <row r="60" spans="1:23" x14ac:dyDescent="0.2">
      <c r="A60" s="195">
        <v>53</v>
      </c>
      <c r="B60" s="69">
        <v>48</v>
      </c>
      <c r="C60" t="s">
        <v>63</v>
      </c>
      <c r="D60" s="46">
        <v>31090</v>
      </c>
      <c r="E60" s="4" t="s">
        <v>34</v>
      </c>
      <c r="F60" s="45" t="s">
        <v>0</v>
      </c>
      <c r="G60" s="4" t="s">
        <v>46</v>
      </c>
      <c r="H60" s="4" t="s">
        <v>48</v>
      </c>
      <c r="J60" s="1">
        <v>4</v>
      </c>
      <c r="K60" s="1">
        <v>0</v>
      </c>
      <c r="L60" s="1">
        <v>0</v>
      </c>
      <c r="O60">
        <v>8</v>
      </c>
      <c r="P60" t="s">
        <v>1</v>
      </c>
      <c r="Q60">
        <v>0</v>
      </c>
      <c r="S60">
        <v>30</v>
      </c>
      <c r="T60" t="s">
        <v>1</v>
      </c>
      <c r="U60">
        <v>15</v>
      </c>
      <c r="W60">
        <v>15</v>
      </c>
    </row>
    <row r="61" spans="1:23" x14ac:dyDescent="0.2">
      <c r="A61" s="195">
        <v>54</v>
      </c>
      <c r="B61" s="69">
        <v>91</v>
      </c>
      <c r="C61" t="s">
        <v>62</v>
      </c>
      <c r="D61" s="46">
        <v>31245</v>
      </c>
      <c r="E61" s="4" t="s">
        <v>34</v>
      </c>
      <c r="F61" s="45" t="s">
        <v>0</v>
      </c>
      <c r="G61" s="4" t="s">
        <v>41</v>
      </c>
      <c r="H61" s="4" t="s">
        <v>48</v>
      </c>
      <c r="J61" s="1">
        <v>4</v>
      </c>
      <c r="K61" s="1">
        <v>0</v>
      </c>
      <c r="L61" s="1">
        <v>0</v>
      </c>
      <c r="O61">
        <v>8</v>
      </c>
      <c r="P61" t="s">
        <v>1</v>
      </c>
      <c r="Q61">
        <v>0</v>
      </c>
      <c r="S61">
        <v>27</v>
      </c>
      <c r="T61" t="s">
        <v>1</v>
      </c>
      <c r="U61">
        <v>12</v>
      </c>
      <c r="W61">
        <v>15</v>
      </c>
    </row>
    <row r="62" spans="1:23" x14ac:dyDescent="0.2">
      <c r="A62" s="195">
        <v>55</v>
      </c>
      <c r="B62" s="69">
        <v>62</v>
      </c>
      <c r="C62" t="s">
        <v>130</v>
      </c>
      <c r="D62" s="46">
        <v>31154</v>
      </c>
      <c r="E62" s="4" t="s">
        <v>42</v>
      </c>
      <c r="F62" s="45" t="s">
        <v>0</v>
      </c>
      <c r="G62" s="4" t="s">
        <v>47</v>
      </c>
      <c r="H62" s="4" t="s">
        <v>48</v>
      </c>
      <c r="J62" s="1">
        <v>4</v>
      </c>
      <c r="K62" s="1">
        <v>0</v>
      </c>
      <c r="L62" s="1">
        <v>0</v>
      </c>
      <c r="O62">
        <v>8</v>
      </c>
      <c r="P62" t="s">
        <v>1</v>
      </c>
      <c r="Q62">
        <v>0</v>
      </c>
      <c r="S62">
        <v>25</v>
      </c>
      <c r="T62" t="s">
        <v>1</v>
      </c>
      <c r="U62">
        <v>10</v>
      </c>
      <c r="W62">
        <v>15</v>
      </c>
    </row>
    <row r="63" spans="1:23" x14ac:dyDescent="0.2">
      <c r="A63" s="195">
        <v>56</v>
      </c>
      <c r="B63" s="69">
        <v>71</v>
      </c>
      <c r="C63" t="s">
        <v>114</v>
      </c>
      <c r="D63" s="46">
        <v>31196</v>
      </c>
      <c r="E63" s="4" t="s">
        <v>41</v>
      </c>
      <c r="F63" s="45" t="s">
        <v>0</v>
      </c>
      <c r="G63" s="4" t="s">
        <v>37</v>
      </c>
      <c r="H63" s="4" t="s">
        <v>48</v>
      </c>
      <c r="J63" s="1">
        <v>4</v>
      </c>
      <c r="K63" s="1">
        <v>0</v>
      </c>
      <c r="L63" s="1">
        <v>0</v>
      </c>
      <c r="O63">
        <v>8</v>
      </c>
      <c r="P63" t="s">
        <v>1</v>
      </c>
      <c r="Q63">
        <v>0</v>
      </c>
      <c r="S63">
        <v>23</v>
      </c>
      <c r="T63" t="s">
        <v>1</v>
      </c>
      <c r="U63">
        <v>8</v>
      </c>
      <c r="W63">
        <v>15</v>
      </c>
    </row>
    <row r="64" spans="1:23" x14ac:dyDescent="0.2">
      <c r="A64" s="195">
        <v>57</v>
      </c>
      <c r="B64" s="69">
        <v>16</v>
      </c>
      <c r="C64" t="s">
        <v>96</v>
      </c>
      <c r="D64" s="46">
        <v>30981</v>
      </c>
      <c r="E64" s="4" t="s">
        <v>42</v>
      </c>
      <c r="F64" s="45" t="s">
        <v>0</v>
      </c>
      <c r="G64" s="4" t="s">
        <v>46</v>
      </c>
      <c r="H64" s="4" t="s">
        <v>48</v>
      </c>
      <c r="J64" s="1">
        <v>4</v>
      </c>
      <c r="K64" s="1">
        <v>0</v>
      </c>
      <c r="L64" s="1">
        <v>0</v>
      </c>
      <c r="O64">
        <v>8</v>
      </c>
      <c r="P64" t="s">
        <v>1</v>
      </c>
      <c r="Q64">
        <v>0</v>
      </c>
      <c r="S64">
        <v>28</v>
      </c>
      <c r="T64" t="s">
        <v>1</v>
      </c>
      <c r="U64">
        <v>14</v>
      </c>
      <c r="W64">
        <v>14</v>
      </c>
    </row>
    <row r="65" spans="1:23" x14ac:dyDescent="0.2">
      <c r="A65" s="195">
        <v>58</v>
      </c>
      <c r="B65" s="69">
        <v>55</v>
      </c>
      <c r="C65" t="s">
        <v>94</v>
      </c>
      <c r="D65" s="46">
        <v>31114</v>
      </c>
      <c r="E65" s="4" t="s">
        <v>42</v>
      </c>
      <c r="F65" s="45" t="s">
        <v>0</v>
      </c>
      <c r="G65" s="4" t="s">
        <v>36</v>
      </c>
      <c r="H65" s="4" t="s">
        <v>48</v>
      </c>
      <c r="J65" s="1">
        <v>4</v>
      </c>
      <c r="K65" s="1">
        <v>0</v>
      </c>
      <c r="L65" s="1">
        <v>0</v>
      </c>
      <c r="O65">
        <v>8</v>
      </c>
      <c r="P65" t="s">
        <v>1</v>
      </c>
      <c r="Q65">
        <v>0</v>
      </c>
      <c r="S65">
        <v>27</v>
      </c>
      <c r="T65" t="s">
        <v>1</v>
      </c>
      <c r="U65">
        <v>13</v>
      </c>
      <c r="W65">
        <v>14</v>
      </c>
    </row>
    <row r="66" spans="1:23" x14ac:dyDescent="0.2">
      <c r="A66" s="195">
        <v>59</v>
      </c>
      <c r="B66" s="69">
        <v>75</v>
      </c>
      <c r="C66" t="s">
        <v>115</v>
      </c>
      <c r="D66" s="46">
        <v>31198</v>
      </c>
      <c r="E66" s="4" t="s">
        <v>41</v>
      </c>
      <c r="F66" s="45" t="s">
        <v>0</v>
      </c>
      <c r="G66" s="4" t="s">
        <v>47</v>
      </c>
      <c r="H66" s="4" t="s">
        <v>48</v>
      </c>
      <c r="J66" s="1">
        <v>4</v>
      </c>
      <c r="K66" s="1">
        <v>0</v>
      </c>
      <c r="L66" s="1">
        <v>0</v>
      </c>
      <c r="O66">
        <v>8</v>
      </c>
      <c r="P66" t="s">
        <v>1</v>
      </c>
      <c r="Q66">
        <v>0</v>
      </c>
      <c r="S66">
        <v>26</v>
      </c>
      <c r="T66" t="s">
        <v>1</v>
      </c>
      <c r="U66">
        <v>12</v>
      </c>
      <c r="W66">
        <v>14</v>
      </c>
    </row>
    <row r="67" spans="1:23" x14ac:dyDescent="0.2">
      <c r="A67" s="195">
        <v>60</v>
      </c>
      <c r="B67" s="69">
        <v>83</v>
      </c>
      <c r="C67" t="s">
        <v>122</v>
      </c>
      <c r="D67" s="46">
        <v>31210</v>
      </c>
      <c r="E67" s="4" t="s">
        <v>43</v>
      </c>
      <c r="F67" s="45" t="s">
        <v>0</v>
      </c>
      <c r="G67" s="4" t="s">
        <v>47</v>
      </c>
      <c r="H67" s="4" t="s">
        <v>48</v>
      </c>
      <c r="J67" s="1">
        <v>4</v>
      </c>
      <c r="K67" s="1">
        <v>0</v>
      </c>
      <c r="L67" s="1">
        <v>0</v>
      </c>
      <c r="O67">
        <v>8</v>
      </c>
      <c r="P67" t="s">
        <v>1</v>
      </c>
      <c r="Q67">
        <v>0</v>
      </c>
      <c r="S67">
        <v>22</v>
      </c>
      <c r="T67" t="s">
        <v>1</v>
      </c>
      <c r="U67">
        <v>8</v>
      </c>
      <c r="W67">
        <v>14</v>
      </c>
    </row>
    <row r="68" spans="1:23" x14ac:dyDescent="0.2">
      <c r="A68" s="195">
        <v>61</v>
      </c>
      <c r="B68" s="69">
        <v>20</v>
      </c>
      <c r="C68" t="s">
        <v>114</v>
      </c>
      <c r="D68" s="46">
        <v>30992</v>
      </c>
      <c r="E68" s="4" t="s">
        <v>41</v>
      </c>
      <c r="F68" s="45" t="s">
        <v>0</v>
      </c>
      <c r="G68" s="4" t="s">
        <v>46</v>
      </c>
      <c r="H68" s="4" t="s">
        <v>48</v>
      </c>
      <c r="J68" s="1">
        <v>4</v>
      </c>
      <c r="K68" s="1">
        <v>0</v>
      </c>
      <c r="L68" s="1">
        <v>0</v>
      </c>
      <c r="O68">
        <v>8</v>
      </c>
      <c r="P68" t="s">
        <v>1</v>
      </c>
      <c r="Q68">
        <v>0</v>
      </c>
      <c r="S68">
        <v>25</v>
      </c>
      <c r="T68" t="s">
        <v>1</v>
      </c>
      <c r="U68">
        <v>12</v>
      </c>
      <c r="W68">
        <v>13</v>
      </c>
    </row>
    <row r="69" spans="1:23" x14ac:dyDescent="0.2">
      <c r="A69" s="195">
        <v>62</v>
      </c>
      <c r="B69" s="69">
        <v>50</v>
      </c>
      <c r="C69" t="s">
        <v>116</v>
      </c>
      <c r="D69" s="46">
        <v>31097</v>
      </c>
      <c r="E69" s="4" t="s">
        <v>43</v>
      </c>
      <c r="F69" s="45" t="s">
        <v>0</v>
      </c>
      <c r="G69" s="4" t="s">
        <v>37</v>
      </c>
      <c r="H69" s="4" t="s">
        <v>48</v>
      </c>
      <c r="J69" s="1">
        <v>4</v>
      </c>
      <c r="K69" s="1">
        <v>0</v>
      </c>
      <c r="L69" s="1">
        <v>0</v>
      </c>
      <c r="O69">
        <v>8</v>
      </c>
      <c r="P69" t="s">
        <v>1</v>
      </c>
      <c r="Q69">
        <v>0</v>
      </c>
      <c r="S69">
        <v>24</v>
      </c>
      <c r="T69" t="s">
        <v>1</v>
      </c>
      <c r="U69">
        <v>11</v>
      </c>
      <c r="W69">
        <v>13</v>
      </c>
    </row>
    <row r="70" spans="1:23" x14ac:dyDescent="0.2">
      <c r="A70" s="195">
        <v>63</v>
      </c>
      <c r="B70" s="69">
        <v>25</v>
      </c>
      <c r="C70" t="s">
        <v>92</v>
      </c>
      <c r="D70" s="46">
        <v>31013</v>
      </c>
      <c r="E70" s="4" t="s">
        <v>40</v>
      </c>
      <c r="F70" s="45" t="s">
        <v>0</v>
      </c>
      <c r="G70" s="4" t="s">
        <v>38</v>
      </c>
      <c r="H70" s="4" t="s">
        <v>48</v>
      </c>
      <c r="J70" s="1">
        <v>4</v>
      </c>
      <c r="K70" s="1">
        <v>0</v>
      </c>
      <c r="L70" s="1">
        <v>0</v>
      </c>
      <c r="O70">
        <v>8</v>
      </c>
      <c r="P70" t="s">
        <v>1</v>
      </c>
      <c r="Q70">
        <v>0</v>
      </c>
      <c r="S70">
        <v>31</v>
      </c>
      <c r="T70" t="s">
        <v>1</v>
      </c>
      <c r="U70">
        <v>19</v>
      </c>
      <c r="W70">
        <v>12</v>
      </c>
    </row>
    <row r="71" spans="1:23" x14ac:dyDescent="0.2">
      <c r="A71" s="195">
        <v>64</v>
      </c>
      <c r="B71" s="69">
        <v>45</v>
      </c>
      <c r="C71" t="s">
        <v>62</v>
      </c>
      <c r="D71" s="46">
        <v>31089</v>
      </c>
      <c r="E71" s="4" t="s">
        <v>34</v>
      </c>
      <c r="F71" s="45" t="s">
        <v>0</v>
      </c>
      <c r="G71" s="4" t="s">
        <v>43</v>
      </c>
      <c r="H71" s="4" t="s">
        <v>48</v>
      </c>
      <c r="J71" s="1">
        <v>4</v>
      </c>
      <c r="K71" s="1">
        <v>0</v>
      </c>
      <c r="L71" s="1">
        <v>0</v>
      </c>
      <c r="O71">
        <v>8</v>
      </c>
      <c r="P71" t="s">
        <v>1</v>
      </c>
      <c r="Q71">
        <v>0</v>
      </c>
      <c r="S71">
        <v>26</v>
      </c>
      <c r="T71" t="s">
        <v>1</v>
      </c>
      <c r="U71">
        <v>14</v>
      </c>
      <c r="W71">
        <v>12</v>
      </c>
    </row>
    <row r="72" spans="1:23" x14ac:dyDescent="0.2">
      <c r="A72" s="195">
        <v>65</v>
      </c>
      <c r="B72" s="69">
        <v>22</v>
      </c>
      <c r="C72" t="s">
        <v>76</v>
      </c>
      <c r="D72" s="46">
        <v>30997</v>
      </c>
      <c r="E72" s="4" t="s">
        <v>37</v>
      </c>
      <c r="F72" s="45" t="s">
        <v>0</v>
      </c>
      <c r="G72" s="4" t="s">
        <v>47</v>
      </c>
      <c r="H72" s="4" t="s">
        <v>48</v>
      </c>
      <c r="J72" s="1">
        <v>4</v>
      </c>
      <c r="K72" s="1">
        <v>0</v>
      </c>
      <c r="L72" s="1">
        <v>0</v>
      </c>
      <c r="O72">
        <v>8</v>
      </c>
      <c r="P72" t="s">
        <v>1</v>
      </c>
      <c r="Q72">
        <v>0</v>
      </c>
      <c r="S72">
        <v>25</v>
      </c>
      <c r="T72" t="s">
        <v>1</v>
      </c>
      <c r="U72">
        <v>13</v>
      </c>
      <c r="W72">
        <v>12</v>
      </c>
    </row>
    <row r="73" spans="1:23" x14ac:dyDescent="0.2">
      <c r="A73" s="195">
        <v>66</v>
      </c>
      <c r="B73" s="69">
        <v>82</v>
      </c>
      <c r="C73" t="s">
        <v>62</v>
      </c>
      <c r="D73" s="46">
        <v>31210</v>
      </c>
      <c r="E73" s="4" t="s">
        <v>34</v>
      </c>
      <c r="F73" s="45" t="s">
        <v>0</v>
      </c>
      <c r="G73" s="4" t="s">
        <v>45</v>
      </c>
      <c r="H73" s="4" t="s">
        <v>48</v>
      </c>
      <c r="J73" s="1">
        <v>4</v>
      </c>
      <c r="K73" s="1">
        <v>0</v>
      </c>
      <c r="L73" s="1">
        <v>0</v>
      </c>
      <c r="O73">
        <v>8</v>
      </c>
      <c r="P73" t="s">
        <v>1</v>
      </c>
      <c r="Q73">
        <v>0</v>
      </c>
      <c r="S73">
        <v>21</v>
      </c>
      <c r="T73" t="s">
        <v>1</v>
      </c>
      <c r="U73">
        <v>9</v>
      </c>
      <c r="W73">
        <v>12</v>
      </c>
    </row>
    <row r="74" spans="1:23" x14ac:dyDescent="0.2">
      <c r="A74" s="195">
        <v>67</v>
      </c>
      <c r="B74" s="69">
        <v>59</v>
      </c>
      <c r="C74" t="s">
        <v>93</v>
      </c>
      <c r="D74" s="46">
        <v>31139</v>
      </c>
      <c r="E74" s="4" t="s">
        <v>40</v>
      </c>
      <c r="F74" s="45" t="s">
        <v>0</v>
      </c>
      <c r="G74" s="4" t="s">
        <v>44</v>
      </c>
      <c r="H74" s="4" t="s">
        <v>48</v>
      </c>
      <c r="J74" s="1">
        <v>4</v>
      </c>
      <c r="K74" s="1">
        <v>0</v>
      </c>
      <c r="L74" s="1">
        <v>0</v>
      </c>
      <c r="O74">
        <v>8</v>
      </c>
      <c r="P74" t="s">
        <v>1</v>
      </c>
      <c r="Q74">
        <v>0</v>
      </c>
      <c r="S74">
        <v>21</v>
      </c>
      <c r="T74" t="s">
        <v>1</v>
      </c>
      <c r="U74">
        <v>9</v>
      </c>
      <c r="W74">
        <v>12</v>
      </c>
    </row>
    <row r="75" spans="1:23" x14ac:dyDescent="0.2">
      <c r="A75" s="195">
        <v>68</v>
      </c>
      <c r="B75" s="69">
        <v>63</v>
      </c>
      <c r="C75" t="s">
        <v>110</v>
      </c>
      <c r="D75" s="46">
        <v>31156</v>
      </c>
      <c r="E75" s="4" t="s">
        <v>46</v>
      </c>
      <c r="F75" s="45" t="s">
        <v>0</v>
      </c>
      <c r="G75" s="4" t="s">
        <v>37</v>
      </c>
      <c r="H75" s="4" t="s">
        <v>48</v>
      </c>
      <c r="J75" s="1">
        <v>4</v>
      </c>
      <c r="K75" s="1">
        <v>0</v>
      </c>
      <c r="L75" s="1">
        <v>0</v>
      </c>
      <c r="O75">
        <v>8</v>
      </c>
      <c r="P75" t="s">
        <v>1</v>
      </c>
      <c r="Q75">
        <v>0</v>
      </c>
      <c r="S75">
        <v>19</v>
      </c>
      <c r="T75" t="s">
        <v>1</v>
      </c>
      <c r="U75">
        <v>7</v>
      </c>
      <c r="W75">
        <v>12</v>
      </c>
    </row>
    <row r="76" spans="1:23" x14ac:dyDescent="0.2">
      <c r="A76" s="195">
        <v>69</v>
      </c>
      <c r="B76" s="69">
        <v>51</v>
      </c>
      <c r="C76" t="s">
        <v>68</v>
      </c>
      <c r="D76" s="46">
        <v>31100</v>
      </c>
      <c r="E76" s="4" t="s">
        <v>35</v>
      </c>
      <c r="F76" s="45" t="s">
        <v>0</v>
      </c>
      <c r="G76" s="4" t="s">
        <v>46</v>
      </c>
      <c r="H76" s="4" t="s">
        <v>48</v>
      </c>
      <c r="J76" s="1">
        <v>4</v>
      </c>
      <c r="K76" s="1">
        <v>0</v>
      </c>
      <c r="L76" s="1">
        <v>0</v>
      </c>
      <c r="O76">
        <v>8</v>
      </c>
      <c r="P76" t="s">
        <v>1</v>
      </c>
      <c r="Q76">
        <v>0</v>
      </c>
      <c r="S76">
        <v>26</v>
      </c>
      <c r="T76" t="s">
        <v>1</v>
      </c>
      <c r="U76">
        <v>15</v>
      </c>
      <c r="W76">
        <v>11</v>
      </c>
    </row>
    <row r="77" spans="1:23" x14ac:dyDescent="0.2">
      <c r="A77" s="195">
        <v>70</v>
      </c>
      <c r="B77" s="69">
        <v>46</v>
      </c>
      <c r="C77" t="s">
        <v>101</v>
      </c>
      <c r="D77" s="46">
        <v>31090</v>
      </c>
      <c r="E77" s="4" t="s">
        <v>41</v>
      </c>
      <c r="F77" s="45" t="s">
        <v>0</v>
      </c>
      <c r="G77" s="4" t="s">
        <v>35</v>
      </c>
      <c r="H77" s="4" t="s">
        <v>48</v>
      </c>
      <c r="J77" s="1">
        <v>4</v>
      </c>
      <c r="K77" s="1">
        <v>0</v>
      </c>
      <c r="L77" s="1">
        <v>0</v>
      </c>
      <c r="O77">
        <v>8</v>
      </c>
      <c r="P77" t="s">
        <v>1</v>
      </c>
      <c r="Q77">
        <v>0</v>
      </c>
      <c r="S77">
        <v>26</v>
      </c>
      <c r="T77" t="s">
        <v>1</v>
      </c>
      <c r="U77">
        <v>15</v>
      </c>
      <c r="W77">
        <v>11</v>
      </c>
    </row>
    <row r="78" spans="1:23" x14ac:dyDescent="0.2">
      <c r="A78" s="195">
        <v>71</v>
      </c>
      <c r="B78" s="69">
        <v>28</v>
      </c>
      <c r="C78" t="s">
        <v>93</v>
      </c>
      <c r="D78" s="46">
        <v>31020</v>
      </c>
      <c r="E78" s="4" t="s">
        <v>40</v>
      </c>
      <c r="F78" s="45" t="s">
        <v>0</v>
      </c>
      <c r="G78" s="4" t="s">
        <v>47</v>
      </c>
      <c r="H78" s="4" t="s">
        <v>48</v>
      </c>
      <c r="J78" s="1">
        <v>4</v>
      </c>
      <c r="K78" s="1">
        <v>0</v>
      </c>
      <c r="L78" s="1">
        <v>0</v>
      </c>
      <c r="O78">
        <v>8</v>
      </c>
      <c r="P78" t="s">
        <v>1</v>
      </c>
      <c r="Q78">
        <v>0</v>
      </c>
      <c r="S78">
        <v>26</v>
      </c>
      <c r="T78" t="s">
        <v>1</v>
      </c>
      <c r="U78">
        <v>15</v>
      </c>
      <c r="W78">
        <v>11</v>
      </c>
    </row>
    <row r="79" spans="1:23" x14ac:dyDescent="0.2">
      <c r="A79" s="195">
        <v>72</v>
      </c>
      <c r="B79" s="69">
        <v>67</v>
      </c>
      <c r="C79" t="s">
        <v>127</v>
      </c>
      <c r="D79" s="46">
        <v>31177</v>
      </c>
      <c r="E79" s="4" t="s">
        <v>45</v>
      </c>
      <c r="F79" s="45" t="s">
        <v>0</v>
      </c>
      <c r="G79" s="4" t="s">
        <v>36</v>
      </c>
      <c r="H79" s="4" t="s">
        <v>48</v>
      </c>
      <c r="J79" s="1">
        <v>4</v>
      </c>
      <c r="K79" s="1">
        <v>0</v>
      </c>
      <c r="L79" s="1">
        <v>0</v>
      </c>
      <c r="O79">
        <v>8</v>
      </c>
      <c r="P79" t="s">
        <v>1</v>
      </c>
      <c r="Q79">
        <v>0</v>
      </c>
      <c r="S79">
        <v>24</v>
      </c>
      <c r="T79" t="s">
        <v>1</v>
      </c>
      <c r="U79">
        <v>13</v>
      </c>
      <c r="W79">
        <v>11</v>
      </c>
    </row>
    <row r="80" spans="1:23" x14ac:dyDescent="0.2">
      <c r="A80" s="195">
        <v>73</v>
      </c>
      <c r="B80" s="69">
        <v>85</v>
      </c>
      <c r="C80" t="s">
        <v>82</v>
      </c>
      <c r="D80" s="46">
        <v>31217</v>
      </c>
      <c r="E80" s="4" t="s">
        <v>38</v>
      </c>
      <c r="F80" s="45" t="s">
        <v>0</v>
      </c>
      <c r="G80" s="4" t="s">
        <v>42</v>
      </c>
      <c r="H80" s="4" t="s">
        <v>48</v>
      </c>
      <c r="J80" s="1">
        <v>4</v>
      </c>
      <c r="K80" s="1">
        <v>0</v>
      </c>
      <c r="L80" s="1">
        <v>0</v>
      </c>
      <c r="O80">
        <v>8</v>
      </c>
      <c r="P80" t="s">
        <v>1</v>
      </c>
      <c r="Q80">
        <v>0</v>
      </c>
      <c r="S80">
        <v>23</v>
      </c>
      <c r="T80" t="s">
        <v>1</v>
      </c>
      <c r="U80">
        <v>12</v>
      </c>
      <c r="W80">
        <v>11</v>
      </c>
    </row>
    <row r="81" spans="1:23" x14ac:dyDescent="0.2">
      <c r="A81" s="195">
        <v>74</v>
      </c>
      <c r="B81" s="69">
        <v>69</v>
      </c>
      <c r="C81" t="s">
        <v>70</v>
      </c>
      <c r="D81" s="46">
        <v>31190</v>
      </c>
      <c r="E81" s="4" t="s">
        <v>36</v>
      </c>
      <c r="F81" s="45" t="s">
        <v>0</v>
      </c>
      <c r="G81" s="4" t="s">
        <v>40</v>
      </c>
      <c r="H81" s="4" t="s">
        <v>48</v>
      </c>
      <c r="J81" s="1">
        <v>4</v>
      </c>
      <c r="K81" s="1">
        <v>0</v>
      </c>
      <c r="L81" s="1">
        <v>0</v>
      </c>
      <c r="O81">
        <v>8</v>
      </c>
      <c r="P81" t="s">
        <v>1</v>
      </c>
      <c r="Q81">
        <v>0</v>
      </c>
      <c r="S81">
        <v>21</v>
      </c>
      <c r="T81" t="s">
        <v>1</v>
      </c>
      <c r="U81">
        <v>10</v>
      </c>
      <c r="W81">
        <v>11</v>
      </c>
    </row>
    <row r="82" spans="1:23" x14ac:dyDescent="0.2">
      <c r="A82" s="195">
        <v>75</v>
      </c>
      <c r="B82" s="69">
        <v>36</v>
      </c>
      <c r="C82" t="s">
        <v>146</v>
      </c>
      <c r="D82" s="46">
        <v>31069</v>
      </c>
      <c r="E82" s="4" t="s">
        <v>35</v>
      </c>
      <c r="F82" s="45" t="s">
        <v>0</v>
      </c>
      <c r="G82" s="4" t="s">
        <v>38</v>
      </c>
      <c r="H82" s="4" t="s">
        <v>48</v>
      </c>
      <c r="J82" s="1">
        <v>4</v>
      </c>
      <c r="K82" s="1">
        <v>0</v>
      </c>
      <c r="L82" s="1">
        <v>0</v>
      </c>
      <c r="O82">
        <v>8</v>
      </c>
      <c r="P82" t="s">
        <v>1</v>
      </c>
      <c r="Q82">
        <v>0</v>
      </c>
      <c r="S82">
        <v>18</v>
      </c>
      <c r="T82" t="s">
        <v>1</v>
      </c>
      <c r="U82">
        <v>7</v>
      </c>
      <c r="W82">
        <v>11</v>
      </c>
    </row>
    <row r="83" spans="1:23" x14ac:dyDescent="0.2">
      <c r="A83" s="195">
        <v>76</v>
      </c>
      <c r="B83" s="69">
        <v>79</v>
      </c>
      <c r="C83" t="s">
        <v>104</v>
      </c>
      <c r="D83" s="46">
        <v>31208</v>
      </c>
      <c r="E83" s="4" t="s">
        <v>44</v>
      </c>
      <c r="F83" s="45" t="s">
        <v>0</v>
      </c>
      <c r="G83" s="4" t="s">
        <v>47</v>
      </c>
      <c r="H83" s="4" t="s">
        <v>48</v>
      </c>
      <c r="J83" s="1">
        <v>4</v>
      </c>
      <c r="K83" s="1">
        <v>0</v>
      </c>
      <c r="L83" s="1">
        <v>0</v>
      </c>
      <c r="O83">
        <v>8</v>
      </c>
      <c r="P83" t="s">
        <v>1</v>
      </c>
      <c r="Q83">
        <v>0</v>
      </c>
      <c r="S83">
        <v>26</v>
      </c>
      <c r="T83" t="s">
        <v>1</v>
      </c>
      <c r="U83">
        <v>16</v>
      </c>
      <c r="W83">
        <v>10</v>
      </c>
    </row>
    <row r="84" spans="1:23" x14ac:dyDescent="0.2">
      <c r="A84" s="195">
        <v>77</v>
      </c>
      <c r="B84" s="69">
        <v>70</v>
      </c>
      <c r="C84" t="s">
        <v>114</v>
      </c>
      <c r="D84" s="46">
        <v>31195</v>
      </c>
      <c r="E84" s="4" t="s">
        <v>41</v>
      </c>
      <c r="F84" s="45" t="s">
        <v>0</v>
      </c>
      <c r="G84" s="4" t="s">
        <v>40</v>
      </c>
      <c r="H84" s="4" t="s">
        <v>48</v>
      </c>
      <c r="J84" s="1">
        <v>4</v>
      </c>
      <c r="K84" s="1">
        <v>0</v>
      </c>
      <c r="L84" s="1">
        <v>0</v>
      </c>
      <c r="O84">
        <v>8</v>
      </c>
      <c r="P84" t="s">
        <v>1</v>
      </c>
      <c r="Q84">
        <v>0</v>
      </c>
      <c r="S84">
        <v>24</v>
      </c>
      <c r="T84" t="s">
        <v>1</v>
      </c>
      <c r="U84">
        <v>14</v>
      </c>
      <c r="W84">
        <v>10</v>
      </c>
    </row>
    <row r="85" spans="1:23" x14ac:dyDescent="0.2">
      <c r="A85" s="195">
        <v>78</v>
      </c>
      <c r="B85" s="69">
        <v>19</v>
      </c>
      <c r="C85" t="s">
        <v>146</v>
      </c>
      <c r="D85" s="46">
        <v>30984</v>
      </c>
      <c r="E85" s="4" t="s">
        <v>35</v>
      </c>
      <c r="F85" s="45" t="s">
        <v>0</v>
      </c>
      <c r="G85" s="4" t="s">
        <v>40</v>
      </c>
      <c r="H85" s="4" t="s">
        <v>48</v>
      </c>
      <c r="J85" s="1">
        <v>4</v>
      </c>
      <c r="K85" s="1">
        <v>0</v>
      </c>
      <c r="L85" s="1">
        <v>0</v>
      </c>
      <c r="O85">
        <v>8</v>
      </c>
      <c r="P85" t="s">
        <v>1</v>
      </c>
      <c r="Q85">
        <v>0</v>
      </c>
      <c r="S85">
        <v>21</v>
      </c>
      <c r="T85" t="s">
        <v>1</v>
      </c>
      <c r="U85">
        <v>11</v>
      </c>
      <c r="W85">
        <v>10</v>
      </c>
    </row>
    <row r="86" spans="1:23" x14ac:dyDescent="0.2">
      <c r="A86" s="195">
        <v>79</v>
      </c>
      <c r="B86" s="69">
        <v>76</v>
      </c>
      <c r="C86" t="s">
        <v>82</v>
      </c>
      <c r="D86" s="46">
        <v>31208</v>
      </c>
      <c r="E86" s="4" t="s">
        <v>38</v>
      </c>
      <c r="F86" s="45" t="s">
        <v>0</v>
      </c>
      <c r="G86" s="4" t="s">
        <v>45</v>
      </c>
      <c r="H86" s="4" t="s">
        <v>48</v>
      </c>
      <c r="J86" s="1">
        <v>4</v>
      </c>
      <c r="K86" s="1">
        <v>0</v>
      </c>
      <c r="L86" s="1">
        <v>0</v>
      </c>
      <c r="O86">
        <v>8</v>
      </c>
      <c r="P86" t="s">
        <v>1</v>
      </c>
      <c r="Q86">
        <v>0</v>
      </c>
      <c r="S86">
        <v>19</v>
      </c>
      <c r="T86" t="s">
        <v>1</v>
      </c>
      <c r="U86">
        <v>9</v>
      </c>
      <c r="W86">
        <v>10</v>
      </c>
    </row>
    <row r="87" spans="1:23" x14ac:dyDescent="0.2">
      <c r="A87" s="195">
        <v>80</v>
      </c>
      <c r="B87" s="69">
        <v>17</v>
      </c>
      <c r="C87" t="s">
        <v>122</v>
      </c>
      <c r="D87" s="46">
        <v>30981</v>
      </c>
      <c r="E87" s="4" t="s">
        <v>43</v>
      </c>
      <c r="F87" s="45" t="s">
        <v>0</v>
      </c>
      <c r="G87" s="4" t="s">
        <v>41</v>
      </c>
      <c r="H87" s="4" t="s">
        <v>48</v>
      </c>
      <c r="J87" s="1">
        <v>4</v>
      </c>
      <c r="K87" s="1">
        <v>0</v>
      </c>
      <c r="L87" s="1">
        <v>0</v>
      </c>
      <c r="O87">
        <v>8</v>
      </c>
      <c r="P87" t="s">
        <v>1</v>
      </c>
      <c r="Q87">
        <v>0</v>
      </c>
      <c r="S87">
        <v>24</v>
      </c>
      <c r="T87" t="s">
        <v>1</v>
      </c>
      <c r="U87">
        <v>15</v>
      </c>
      <c r="W87">
        <v>9</v>
      </c>
    </row>
    <row r="88" spans="1:23" x14ac:dyDescent="0.2">
      <c r="A88" s="195">
        <v>81</v>
      </c>
      <c r="B88" s="69">
        <v>14</v>
      </c>
      <c r="C88" t="s">
        <v>62</v>
      </c>
      <c r="D88" s="46">
        <v>30978</v>
      </c>
      <c r="E88" s="4" t="s">
        <v>34</v>
      </c>
      <c r="F88" s="45" t="s">
        <v>0</v>
      </c>
      <c r="G88" s="4" t="s">
        <v>40</v>
      </c>
      <c r="H88" s="4" t="s">
        <v>48</v>
      </c>
      <c r="J88" s="1">
        <v>4</v>
      </c>
      <c r="K88" s="1">
        <v>0</v>
      </c>
      <c r="L88" s="1">
        <v>0</v>
      </c>
      <c r="O88">
        <v>8</v>
      </c>
      <c r="P88" t="s">
        <v>1</v>
      </c>
      <c r="Q88">
        <v>0</v>
      </c>
      <c r="S88">
        <v>23</v>
      </c>
      <c r="T88" t="s">
        <v>1</v>
      </c>
      <c r="U88">
        <v>14</v>
      </c>
      <c r="W88">
        <v>9</v>
      </c>
    </row>
    <row r="89" spans="1:23" x14ac:dyDescent="0.2">
      <c r="A89" s="195">
        <v>82</v>
      </c>
      <c r="B89" s="69">
        <v>49</v>
      </c>
      <c r="C89" t="s">
        <v>89</v>
      </c>
      <c r="D89" s="46">
        <v>31097</v>
      </c>
      <c r="E89" s="4" t="s">
        <v>39</v>
      </c>
      <c r="F89" s="45" t="s">
        <v>0</v>
      </c>
      <c r="G89" s="4" t="s">
        <v>44</v>
      </c>
      <c r="H89" s="4" t="s">
        <v>48</v>
      </c>
      <c r="J89" s="1">
        <v>4</v>
      </c>
      <c r="K89" s="1">
        <v>0</v>
      </c>
      <c r="L89" s="1">
        <v>0</v>
      </c>
      <c r="O89">
        <v>8</v>
      </c>
      <c r="P89" t="s">
        <v>1</v>
      </c>
      <c r="Q89">
        <v>0</v>
      </c>
      <c r="S89">
        <v>22</v>
      </c>
      <c r="T89" t="s">
        <v>1</v>
      </c>
      <c r="U89">
        <v>13</v>
      </c>
      <c r="W89">
        <v>9</v>
      </c>
    </row>
    <row r="90" spans="1:23" x14ac:dyDescent="0.2">
      <c r="A90" s="195">
        <v>83</v>
      </c>
      <c r="B90" s="69">
        <v>77</v>
      </c>
      <c r="C90" t="s">
        <v>146</v>
      </c>
      <c r="D90" s="46">
        <v>31208</v>
      </c>
      <c r="E90" s="4" t="s">
        <v>35</v>
      </c>
      <c r="F90" s="45" t="s">
        <v>0</v>
      </c>
      <c r="G90" s="4" t="s">
        <v>45</v>
      </c>
      <c r="H90" s="4" t="s">
        <v>48</v>
      </c>
      <c r="J90" s="1">
        <v>4</v>
      </c>
      <c r="K90" s="1">
        <v>0</v>
      </c>
      <c r="L90" s="1">
        <v>0</v>
      </c>
      <c r="O90">
        <v>8</v>
      </c>
      <c r="P90" t="s">
        <v>1</v>
      </c>
      <c r="Q90">
        <v>0</v>
      </c>
      <c r="S90">
        <v>19</v>
      </c>
      <c r="T90" t="s">
        <v>1</v>
      </c>
      <c r="U90">
        <v>10</v>
      </c>
      <c r="W90">
        <v>9</v>
      </c>
    </row>
    <row r="91" spans="1:23" x14ac:dyDescent="0.2">
      <c r="A91" s="195">
        <v>84</v>
      </c>
      <c r="B91" s="69">
        <v>40</v>
      </c>
      <c r="C91" t="s">
        <v>116</v>
      </c>
      <c r="D91" s="46">
        <v>31083</v>
      </c>
      <c r="E91" s="4" t="s">
        <v>43</v>
      </c>
      <c r="F91" s="45" t="s">
        <v>0</v>
      </c>
      <c r="G91" s="4" t="s">
        <v>36</v>
      </c>
      <c r="H91" s="4" t="s">
        <v>48</v>
      </c>
      <c r="J91" s="1">
        <v>4</v>
      </c>
      <c r="K91" s="1">
        <v>0</v>
      </c>
      <c r="L91" s="1">
        <v>0</v>
      </c>
      <c r="O91">
        <v>8</v>
      </c>
      <c r="P91" t="s">
        <v>1</v>
      </c>
      <c r="Q91">
        <v>0</v>
      </c>
      <c r="S91">
        <v>19</v>
      </c>
      <c r="T91" t="s">
        <v>1</v>
      </c>
      <c r="U91">
        <v>10</v>
      </c>
      <c r="W91">
        <v>9</v>
      </c>
    </row>
    <row r="92" spans="1:23" x14ac:dyDescent="0.2">
      <c r="A92" s="195">
        <v>85</v>
      </c>
      <c r="B92" s="69">
        <v>60</v>
      </c>
      <c r="C92" t="s">
        <v>85</v>
      </c>
      <c r="D92" s="46">
        <v>31147</v>
      </c>
      <c r="E92" s="4" t="s">
        <v>38</v>
      </c>
      <c r="F92" s="45" t="s">
        <v>0</v>
      </c>
      <c r="G92" s="4" t="s">
        <v>43</v>
      </c>
      <c r="H92" s="4" t="s">
        <v>48</v>
      </c>
      <c r="J92" s="1">
        <v>4</v>
      </c>
      <c r="K92" s="1">
        <v>0</v>
      </c>
      <c r="L92" s="1">
        <v>0</v>
      </c>
      <c r="O92">
        <v>8</v>
      </c>
      <c r="P92" t="s">
        <v>1</v>
      </c>
      <c r="Q92">
        <v>0</v>
      </c>
      <c r="S92">
        <v>24</v>
      </c>
      <c r="T92" t="s">
        <v>1</v>
      </c>
      <c r="U92">
        <v>16</v>
      </c>
      <c r="W92">
        <v>8</v>
      </c>
    </row>
    <row r="93" spans="1:23" x14ac:dyDescent="0.2">
      <c r="A93" s="195">
        <v>86</v>
      </c>
      <c r="B93" s="69">
        <v>10</v>
      </c>
      <c r="C93" t="s">
        <v>87</v>
      </c>
      <c r="D93" s="46">
        <v>30971</v>
      </c>
      <c r="E93" s="4" t="s">
        <v>39</v>
      </c>
      <c r="F93" s="45" t="s">
        <v>0</v>
      </c>
      <c r="G93" s="4" t="s">
        <v>35</v>
      </c>
      <c r="H93" s="4" t="s">
        <v>48</v>
      </c>
      <c r="J93" s="1">
        <v>4</v>
      </c>
      <c r="K93" s="1">
        <v>0</v>
      </c>
      <c r="L93" s="1">
        <v>0</v>
      </c>
      <c r="O93">
        <v>8</v>
      </c>
      <c r="P93" t="s">
        <v>1</v>
      </c>
      <c r="Q93">
        <v>0</v>
      </c>
      <c r="S93">
        <v>22</v>
      </c>
      <c r="T93" t="s">
        <v>1</v>
      </c>
      <c r="U93">
        <v>14</v>
      </c>
      <c r="W93">
        <v>8</v>
      </c>
    </row>
    <row r="94" spans="1:23" x14ac:dyDescent="0.2">
      <c r="A94" s="195">
        <v>87</v>
      </c>
      <c r="B94" s="69">
        <v>12</v>
      </c>
      <c r="C94" t="s">
        <v>114</v>
      </c>
      <c r="D94" s="46">
        <v>30975</v>
      </c>
      <c r="E94" s="4" t="s">
        <v>41</v>
      </c>
      <c r="F94" s="45" t="s">
        <v>0</v>
      </c>
      <c r="G94" s="4" t="s">
        <v>42</v>
      </c>
      <c r="H94" s="4" t="s">
        <v>48</v>
      </c>
      <c r="J94" s="1">
        <v>4</v>
      </c>
      <c r="K94" s="1">
        <v>0</v>
      </c>
      <c r="L94" s="1">
        <v>0</v>
      </c>
      <c r="O94">
        <v>8</v>
      </c>
      <c r="P94" t="s">
        <v>1</v>
      </c>
      <c r="Q94">
        <v>0</v>
      </c>
      <c r="S94">
        <v>18</v>
      </c>
      <c r="T94" t="s">
        <v>1</v>
      </c>
      <c r="U94">
        <v>10</v>
      </c>
      <c r="W94">
        <v>8</v>
      </c>
    </row>
    <row r="95" spans="1:23" x14ac:dyDescent="0.2">
      <c r="A95" s="195">
        <v>88</v>
      </c>
      <c r="B95" s="69">
        <v>52</v>
      </c>
      <c r="C95" t="s">
        <v>86</v>
      </c>
      <c r="D95" s="46">
        <v>31103</v>
      </c>
      <c r="E95" s="4" t="s">
        <v>39</v>
      </c>
      <c r="F95" s="45" t="s">
        <v>0</v>
      </c>
      <c r="G95" s="4" t="s">
        <v>43</v>
      </c>
      <c r="H95" s="4" t="s">
        <v>48</v>
      </c>
      <c r="J95" s="1">
        <v>4</v>
      </c>
      <c r="K95" s="1">
        <v>0</v>
      </c>
      <c r="L95" s="1">
        <v>0</v>
      </c>
      <c r="O95">
        <v>8</v>
      </c>
      <c r="P95" t="s">
        <v>1</v>
      </c>
      <c r="Q95">
        <v>0</v>
      </c>
      <c r="S95">
        <v>25</v>
      </c>
      <c r="T95" t="s">
        <v>1</v>
      </c>
      <c r="U95">
        <v>18</v>
      </c>
      <c r="W95">
        <v>7</v>
      </c>
    </row>
    <row r="96" spans="1:23" x14ac:dyDescent="0.2">
      <c r="A96" s="195">
        <v>89</v>
      </c>
      <c r="B96" s="69">
        <v>58</v>
      </c>
      <c r="C96" t="s">
        <v>115</v>
      </c>
      <c r="D96" s="46">
        <v>31119</v>
      </c>
      <c r="E96" s="4" t="s">
        <v>41</v>
      </c>
      <c r="F96" s="45" t="s">
        <v>0</v>
      </c>
      <c r="G96" s="4" t="s">
        <v>38</v>
      </c>
      <c r="H96" s="4" t="s">
        <v>48</v>
      </c>
      <c r="J96" s="1">
        <v>4</v>
      </c>
      <c r="K96" s="1">
        <v>0</v>
      </c>
      <c r="L96" s="1">
        <v>0</v>
      </c>
      <c r="O96">
        <v>8</v>
      </c>
      <c r="P96" t="s">
        <v>1</v>
      </c>
      <c r="Q96">
        <v>0</v>
      </c>
      <c r="S96">
        <v>21</v>
      </c>
      <c r="T96" t="s">
        <v>1</v>
      </c>
      <c r="U96">
        <v>14</v>
      </c>
      <c r="W96">
        <v>7</v>
      </c>
    </row>
    <row r="97" spans="1:23" x14ac:dyDescent="0.2">
      <c r="A97" s="195">
        <v>90</v>
      </c>
      <c r="B97" s="69">
        <v>28</v>
      </c>
      <c r="C97" t="s">
        <v>92</v>
      </c>
      <c r="D97" s="46">
        <v>31020</v>
      </c>
      <c r="E97" s="4" t="s">
        <v>40</v>
      </c>
      <c r="F97" s="45" t="s">
        <v>0</v>
      </c>
      <c r="G97" s="4" t="s">
        <v>47</v>
      </c>
      <c r="H97" s="4" t="s">
        <v>48</v>
      </c>
      <c r="J97" s="1">
        <v>3</v>
      </c>
      <c r="K97" s="1">
        <v>1</v>
      </c>
      <c r="L97" s="1">
        <v>0</v>
      </c>
      <c r="O97">
        <v>7</v>
      </c>
      <c r="P97" t="s">
        <v>1</v>
      </c>
      <c r="Q97">
        <v>1</v>
      </c>
      <c r="S97">
        <v>45</v>
      </c>
      <c r="T97" t="s">
        <v>1</v>
      </c>
      <c r="U97">
        <v>22</v>
      </c>
      <c r="W97">
        <v>23</v>
      </c>
    </row>
    <row r="98" spans="1:23" x14ac:dyDescent="0.2">
      <c r="A98" s="195">
        <v>91</v>
      </c>
      <c r="B98" s="69">
        <v>73</v>
      </c>
      <c r="C98" t="s">
        <v>63</v>
      </c>
      <c r="D98" s="46">
        <v>31196</v>
      </c>
      <c r="E98" s="4" t="s">
        <v>34</v>
      </c>
      <c r="F98" s="45" t="s">
        <v>0</v>
      </c>
      <c r="G98" s="4" t="s">
        <v>44</v>
      </c>
      <c r="H98" s="4" t="s">
        <v>48</v>
      </c>
      <c r="J98" s="1">
        <v>3</v>
      </c>
      <c r="K98" s="1">
        <v>1</v>
      </c>
      <c r="L98" s="1">
        <v>0</v>
      </c>
      <c r="O98">
        <v>7</v>
      </c>
      <c r="P98" t="s">
        <v>1</v>
      </c>
      <c r="Q98">
        <v>1</v>
      </c>
      <c r="S98">
        <v>40</v>
      </c>
      <c r="T98" t="s">
        <v>1</v>
      </c>
      <c r="U98">
        <v>17</v>
      </c>
      <c r="W98">
        <v>23</v>
      </c>
    </row>
    <row r="99" spans="1:23" x14ac:dyDescent="0.2">
      <c r="A99" s="195">
        <v>92</v>
      </c>
      <c r="B99" s="69">
        <v>14</v>
      </c>
      <c r="C99" t="s">
        <v>64</v>
      </c>
      <c r="D99" s="46">
        <v>30978</v>
      </c>
      <c r="E99" s="4" t="s">
        <v>34</v>
      </c>
      <c r="F99" s="45" t="s">
        <v>0</v>
      </c>
      <c r="G99" s="4" t="s">
        <v>40</v>
      </c>
      <c r="H99" s="4" t="s">
        <v>48</v>
      </c>
      <c r="J99" s="1">
        <v>3</v>
      </c>
      <c r="K99" s="1">
        <v>1</v>
      </c>
      <c r="L99" s="1">
        <v>0</v>
      </c>
      <c r="O99">
        <v>7</v>
      </c>
      <c r="P99" t="s">
        <v>1</v>
      </c>
      <c r="Q99">
        <v>1</v>
      </c>
      <c r="S99">
        <v>33</v>
      </c>
      <c r="T99" t="s">
        <v>1</v>
      </c>
      <c r="U99">
        <v>10</v>
      </c>
      <c r="W99">
        <v>23</v>
      </c>
    </row>
    <row r="100" spans="1:23" x14ac:dyDescent="0.2">
      <c r="A100" s="195">
        <v>93</v>
      </c>
      <c r="B100" s="69">
        <v>18</v>
      </c>
      <c r="C100" t="s">
        <v>101</v>
      </c>
      <c r="D100" s="46">
        <v>30982</v>
      </c>
      <c r="E100" s="4" t="s">
        <v>43</v>
      </c>
      <c r="F100" s="45" t="s">
        <v>0</v>
      </c>
      <c r="G100" s="4" t="s">
        <v>42</v>
      </c>
      <c r="H100" s="4" t="s">
        <v>48</v>
      </c>
      <c r="J100" s="1">
        <v>3</v>
      </c>
      <c r="K100" s="1">
        <v>1</v>
      </c>
      <c r="L100" s="1">
        <v>0</v>
      </c>
      <c r="O100">
        <v>7</v>
      </c>
      <c r="P100" t="s">
        <v>1</v>
      </c>
      <c r="Q100">
        <v>1</v>
      </c>
      <c r="S100">
        <v>31</v>
      </c>
      <c r="T100" t="s">
        <v>1</v>
      </c>
      <c r="U100">
        <v>12</v>
      </c>
      <c r="W100">
        <v>19</v>
      </c>
    </row>
    <row r="101" spans="1:23" x14ac:dyDescent="0.2">
      <c r="A101" s="195">
        <v>94</v>
      </c>
      <c r="B101" s="69">
        <v>66</v>
      </c>
      <c r="C101" t="s">
        <v>104</v>
      </c>
      <c r="D101" s="46">
        <v>31177</v>
      </c>
      <c r="E101" s="4" t="s">
        <v>45</v>
      </c>
      <c r="F101" s="45" t="s">
        <v>0</v>
      </c>
      <c r="G101" s="4" t="s">
        <v>37</v>
      </c>
      <c r="H101" s="4" t="s">
        <v>48</v>
      </c>
      <c r="J101" s="1">
        <v>3</v>
      </c>
      <c r="K101" s="1">
        <v>1</v>
      </c>
      <c r="L101" s="1">
        <v>0</v>
      </c>
      <c r="O101">
        <v>7</v>
      </c>
      <c r="P101" t="s">
        <v>1</v>
      </c>
      <c r="Q101">
        <v>1</v>
      </c>
      <c r="S101">
        <v>27</v>
      </c>
      <c r="T101" t="s">
        <v>1</v>
      </c>
      <c r="U101">
        <v>10</v>
      </c>
      <c r="W101">
        <v>17</v>
      </c>
    </row>
    <row r="102" spans="1:23" x14ac:dyDescent="0.2">
      <c r="A102" s="195">
        <v>95</v>
      </c>
      <c r="B102" s="69">
        <v>13</v>
      </c>
      <c r="C102" t="s">
        <v>65</v>
      </c>
      <c r="D102" s="46">
        <v>30977</v>
      </c>
      <c r="E102" s="4" t="s">
        <v>34</v>
      </c>
      <c r="F102" s="45" t="s">
        <v>0</v>
      </c>
      <c r="G102" s="4" t="s">
        <v>39</v>
      </c>
      <c r="H102" s="4" t="s">
        <v>48</v>
      </c>
      <c r="J102" s="1">
        <v>3</v>
      </c>
      <c r="K102" s="1">
        <v>1</v>
      </c>
      <c r="L102" s="1">
        <v>0</v>
      </c>
      <c r="O102">
        <v>7</v>
      </c>
      <c r="P102" t="s">
        <v>1</v>
      </c>
      <c r="Q102">
        <v>1</v>
      </c>
      <c r="S102">
        <v>26</v>
      </c>
      <c r="T102" t="s">
        <v>1</v>
      </c>
      <c r="U102">
        <v>9</v>
      </c>
      <c r="W102">
        <v>17</v>
      </c>
    </row>
    <row r="103" spans="1:23" x14ac:dyDescent="0.2">
      <c r="A103" s="195">
        <v>96</v>
      </c>
      <c r="B103" s="69">
        <v>73</v>
      </c>
      <c r="C103" t="s">
        <v>64</v>
      </c>
      <c r="D103" s="46">
        <v>31196</v>
      </c>
      <c r="E103" s="4" t="s">
        <v>34</v>
      </c>
      <c r="F103" s="45" t="s">
        <v>0</v>
      </c>
      <c r="G103" s="4" t="s">
        <v>44</v>
      </c>
      <c r="H103" s="4" t="s">
        <v>48</v>
      </c>
      <c r="J103" s="1">
        <v>3</v>
      </c>
      <c r="K103" s="1">
        <v>1</v>
      </c>
      <c r="L103" s="1">
        <v>0</v>
      </c>
      <c r="O103">
        <v>7</v>
      </c>
      <c r="P103" t="s">
        <v>1</v>
      </c>
      <c r="Q103">
        <v>1</v>
      </c>
      <c r="S103">
        <v>28</v>
      </c>
      <c r="T103" t="s">
        <v>1</v>
      </c>
      <c r="U103">
        <v>12</v>
      </c>
      <c r="W103">
        <v>16</v>
      </c>
    </row>
    <row r="104" spans="1:23" x14ac:dyDescent="0.2">
      <c r="A104" s="195">
        <v>97</v>
      </c>
      <c r="B104" s="69">
        <v>11</v>
      </c>
      <c r="C104" t="s">
        <v>112</v>
      </c>
      <c r="D104" s="46">
        <v>30975</v>
      </c>
      <c r="E104" s="4" t="s">
        <v>41</v>
      </c>
      <c r="F104" s="45" t="s">
        <v>0</v>
      </c>
      <c r="G104" s="4" t="s">
        <v>44</v>
      </c>
      <c r="H104" s="4" t="s">
        <v>48</v>
      </c>
      <c r="J104" s="1">
        <v>3</v>
      </c>
      <c r="K104" s="1">
        <v>1</v>
      </c>
      <c r="L104" s="1">
        <v>0</v>
      </c>
      <c r="O104">
        <v>7</v>
      </c>
      <c r="P104" t="s">
        <v>1</v>
      </c>
      <c r="Q104">
        <v>1</v>
      </c>
      <c r="S104">
        <v>27</v>
      </c>
      <c r="T104" t="s">
        <v>1</v>
      </c>
      <c r="U104">
        <v>11</v>
      </c>
      <c r="W104">
        <v>16</v>
      </c>
    </row>
    <row r="105" spans="1:23" x14ac:dyDescent="0.2">
      <c r="A105" s="195">
        <v>98</v>
      </c>
      <c r="B105" s="69">
        <v>3</v>
      </c>
      <c r="C105" t="s">
        <v>78</v>
      </c>
      <c r="D105" s="46">
        <v>30949</v>
      </c>
      <c r="E105" s="4" t="s">
        <v>47</v>
      </c>
      <c r="F105" s="45" t="s">
        <v>0</v>
      </c>
      <c r="G105" s="4" t="s">
        <v>38</v>
      </c>
      <c r="H105" s="4" t="s">
        <v>48</v>
      </c>
      <c r="J105" s="1">
        <v>3</v>
      </c>
      <c r="K105" s="1">
        <v>1</v>
      </c>
      <c r="L105" s="1">
        <v>0</v>
      </c>
      <c r="O105">
        <v>7</v>
      </c>
      <c r="P105" t="s">
        <v>1</v>
      </c>
      <c r="Q105">
        <v>1</v>
      </c>
      <c r="S105">
        <v>31</v>
      </c>
      <c r="T105" t="s">
        <v>1</v>
      </c>
      <c r="U105">
        <v>16</v>
      </c>
      <c r="W105">
        <v>15</v>
      </c>
    </row>
    <row r="106" spans="1:23" x14ac:dyDescent="0.2">
      <c r="A106" s="195">
        <v>99</v>
      </c>
      <c r="B106" s="69">
        <v>81</v>
      </c>
      <c r="C106" t="s">
        <v>63</v>
      </c>
      <c r="D106" s="46">
        <v>31209</v>
      </c>
      <c r="E106" s="4" t="s">
        <v>34</v>
      </c>
      <c r="F106" s="45" t="s">
        <v>0</v>
      </c>
      <c r="G106" s="4" t="s">
        <v>42</v>
      </c>
      <c r="H106" s="4" t="s">
        <v>48</v>
      </c>
      <c r="J106" s="1">
        <v>3</v>
      </c>
      <c r="K106" s="1">
        <v>1</v>
      </c>
      <c r="L106" s="1">
        <v>0</v>
      </c>
      <c r="O106">
        <v>7</v>
      </c>
      <c r="P106" t="s">
        <v>1</v>
      </c>
      <c r="Q106">
        <v>1</v>
      </c>
      <c r="S106">
        <v>28</v>
      </c>
      <c r="T106" t="s">
        <v>1</v>
      </c>
      <c r="U106">
        <v>13</v>
      </c>
      <c r="W106">
        <v>15</v>
      </c>
    </row>
    <row r="107" spans="1:23" x14ac:dyDescent="0.2">
      <c r="A107" s="195">
        <v>100</v>
      </c>
      <c r="B107" s="69">
        <v>29</v>
      </c>
      <c r="C107" t="s">
        <v>62</v>
      </c>
      <c r="D107" s="46">
        <v>31020</v>
      </c>
      <c r="E107" s="4" t="s">
        <v>34</v>
      </c>
      <c r="F107" s="45" t="s">
        <v>0</v>
      </c>
      <c r="G107" s="4" t="s">
        <v>36</v>
      </c>
      <c r="H107" s="4" t="s">
        <v>48</v>
      </c>
      <c r="J107" s="1">
        <v>3</v>
      </c>
      <c r="K107" s="1">
        <v>1</v>
      </c>
      <c r="L107" s="1">
        <v>0</v>
      </c>
      <c r="O107">
        <v>7</v>
      </c>
      <c r="P107" t="s">
        <v>1</v>
      </c>
      <c r="Q107">
        <v>1</v>
      </c>
      <c r="S107">
        <v>26</v>
      </c>
      <c r="T107" t="s">
        <v>1</v>
      </c>
      <c r="U107">
        <v>12</v>
      </c>
      <c r="W107">
        <v>14</v>
      </c>
    </row>
    <row r="108" spans="1:23" x14ac:dyDescent="0.2">
      <c r="A108" s="195">
        <v>101</v>
      </c>
      <c r="B108" s="69">
        <v>45</v>
      </c>
      <c r="C108" t="s">
        <v>65</v>
      </c>
      <c r="D108" s="46">
        <v>31089</v>
      </c>
      <c r="E108" s="4" t="s">
        <v>34</v>
      </c>
      <c r="F108" s="45" t="s">
        <v>0</v>
      </c>
      <c r="G108" s="4" t="s">
        <v>43</v>
      </c>
      <c r="H108" s="4" t="s">
        <v>48</v>
      </c>
      <c r="J108" s="1">
        <v>3</v>
      </c>
      <c r="K108" s="1">
        <v>1</v>
      </c>
      <c r="L108" s="1">
        <v>0</v>
      </c>
      <c r="O108">
        <v>7</v>
      </c>
      <c r="P108" t="s">
        <v>1</v>
      </c>
      <c r="Q108">
        <v>1</v>
      </c>
      <c r="S108">
        <v>25</v>
      </c>
      <c r="T108" t="s">
        <v>1</v>
      </c>
      <c r="U108">
        <v>12</v>
      </c>
      <c r="W108">
        <v>13</v>
      </c>
    </row>
    <row r="109" spans="1:23" x14ac:dyDescent="0.2">
      <c r="A109" s="195">
        <v>102</v>
      </c>
      <c r="B109" s="69">
        <v>53</v>
      </c>
      <c r="C109" t="s">
        <v>63</v>
      </c>
      <c r="D109" s="46">
        <v>31110</v>
      </c>
      <c r="E109" s="4" t="s">
        <v>34</v>
      </c>
      <c r="F109" s="45" t="s">
        <v>0</v>
      </c>
      <c r="G109" s="4" t="s">
        <v>38</v>
      </c>
      <c r="H109" s="4" t="s">
        <v>48</v>
      </c>
      <c r="J109" s="1">
        <v>3</v>
      </c>
      <c r="K109" s="1">
        <v>1</v>
      </c>
      <c r="L109" s="1">
        <v>0</v>
      </c>
      <c r="O109">
        <v>7</v>
      </c>
      <c r="P109" t="s">
        <v>1</v>
      </c>
      <c r="Q109">
        <v>1</v>
      </c>
      <c r="S109">
        <v>24</v>
      </c>
      <c r="T109" t="s">
        <v>1</v>
      </c>
      <c r="U109">
        <v>11</v>
      </c>
      <c r="W109">
        <v>13</v>
      </c>
    </row>
    <row r="110" spans="1:23" x14ac:dyDescent="0.2">
      <c r="A110" s="195">
        <v>103</v>
      </c>
      <c r="B110" s="69">
        <v>81</v>
      </c>
      <c r="C110" t="s">
        <v>64</v>
      </c>
      <c r="D110" s="46">
        <v>31209</v>
      </c>
      <c r="E110" s="4" t="s">
        <v>34</v>
      </c>
      <c r="F110" s="45" t="s">
        <v>0</v>
      </c>
      <c r="G110" s="4" t="s">
        <v>42</v>
      </c>
      <c r="H110" s="4" t="s">
        <v>48</v>
      </c>
      <c r="J110" s="1">
        <v>3</v>
      </c>
      <c r="K110" s="1">
        <v>1</v>
      </c>
      <c r="L110" s="1">
        <v>0</v>
      </c>
      <c r="O110">
        <v>7</v>
      </c>
      <c r="P110" t="s">
        <v>1</v>
      </c>
      <c r="Q110">
        <v>1</v>
      </c>
      <c r="S110">
        <v>27</v>
      </c>
      <c r="T110" t="s">
        <v>1</v>
      </c>
      <c r="U110">
        <v>15</v>
      </c>
      <c r="W110">
        <v>12</v>
      </c>
    </row>
    <row r="111" spans="1:23" x14ac:dyDescent="0.2">
      <c r="A111" s="195">
        <v>104</v>
      </c>
      <c r="B111" s="69">
        <v>13</v>
      </c>
      <c r="C111" t="s">
        <v>64</v>
      </c>
      <c r="D111" s="46">
        <v>30977</v>
      </c>
      <c r="E111" s="4" t="s">
        <v>34</v>
      </c>
      <c r="F111" s="45" t="s">
        <v>0</v>
      </c>
      <c r="G111" s="4" t="s">
        <v>39</v>
      </c>
      <c r="H111" s="4" t="s">
        <v>48</v>
      </c>
      <c r="J111" s="1">
        <v>3</v>
      </c>
      <c r="K111" s="1">
        <v>1</v>
      </c>
      <c r="L111" s="1">
        <v>0</v>
      </c>
      <c r="O111">
        <v>7</v>
      </c>
      <c r="P111" t="s">
        <v>1</v>
      </c>
      <c r="Q111">
        <v>1</v>
      </c>
      <c r="S111">
        <v>20</v>
      </c>
      <c r="T111" t="s">
        <v>1</v>
      </c>
      <c r="U111">
        <v>8</v>
      </c>
      <c r="W111">
        <v>12</v>
      </c>
    </row>
    <row r="112" spans="1:23" x14ac:dyDescent="0.2">
      <c r="A112" s="195">
        <v>105</v>
      </c>
      <c r="B112" s="69">
        <v>74</v>
      </c>
      <c r="C112" t="s">
        <v>69</v>
      </c>
      <c r="D112" s="46">
        <v>31196</v>
      </c>
      <c r="E112" s="4" t="s">
        <v>35</v>
      </c>
      <c r="F112" s="45" t="s">
        <v>0</v>
      </c>
      <c r="G112" s="4" t="s">
        <v>44</v>
      </c>
      <c r="H112" s="4" t="s">
        <v>48</v>
      </c>
      <c r="J112" s="1">
        <v>3</v>
      </c>
      <c r="K112" s="1">
        <v>1</v>
      </c>
      <c r="L112" s="1">
        <v>0</v>
      </c>
      <c r="O112">
        <v>7</v>
      </c>
      <c r="P112" t="s">
        <v>1</v>
      </c>
      <c r="Q112">
        <v>1</v>
      </c>
      <c r="S112">
        <v>29</v>
      </c>
      <c r="T112" t="s">
        <v>1</v>
      </c>
      <c r="U112">
        <v>18</v>
      </c>
      <c r="W112">
        <v>11</v>
      </c>
    </row>
    <row r="113" spans="1:23" x14ac:dyDescent="0.2">
      <c r="A113" s="195">
        <v>106</v>
      </c>
      <c r="B113" s="69">
        <v>7</v>
      </c>
      <c r="C113" t="s">
        <v>102</v>
      </c>
      <c r="D113" s="46">
        <v>30952</v>
      </c>
      <c r="E113" s="4" t="s">
        <v>45</v>
      </c>
      <c r="F113" s="45" t="s">
        <v>0</v>
      </c>
      <c r="G113" s="4" t="s">
        <v>44</v>
      </c>
      <c r="H113" s="4" t="s">
        <v>48</v>
      </c>
      <c r="J113" s="1">
        <v>3</v>
      </c>
      <c r="K113" s="1">
        <v>1</v>
      </c>
      <c r="L113" s="1">
        <v>0</v>
      </c>
      <c r="O113">
        <v>7</v>
      </c>
      <c r="P113" t="s">
        <v>1</v>
      </c>
      <c r="Q113">
        <v>1</v>
      </c>
      <c r="S113">
        <v>23</v>
      </c>
      <c r="T113" t="s">
        <v>1</v>
      </c>
      <c r="U113">
        <v>12</v>
      </c>
      <c r="W113">
        <v>11</v>
      </c>
    </row>
    <row r="114" spans="1:23" x14ac:dyDescent="0.2">
      <c r="A114" s="195">
        <v>107</v>
      </c>
      <c r="B114" s="69">
        <v>4</v>
      </c>
      <c r="C114" t="s">
        <v>86</v>
      </c>
      <c r="D114" s="46">
        <v>30952</v>
      </c>
      <c r="E114" s="4" t="s">
        <v>39</v>
      </c>
      <c r="F114" s="45" t="s">
        <v>0</v>
      </c>
      <c r="G114" s="4" t="s">
        <v>40</v>
      </c>
      <c r="H114" s="4" t="s">
        <v>48</v>
      </c>
      <c r="J114" s="1">
        <v>3</v>
      </c>
      <c r="K114" s="1">
        <v>1</v>
      </c>
      <c r="L114" s="1">
        <v>0</v>
      </c>
      <c r="O114">
        <v>7</v>
      </c>
      <c r="P114" t="s">
        <v>1</v>
      </c>
      <c r="Q114">
        <v>1</v>
      </c>
      <c r="S114">
        <v>29</v>
      </c>
      <c r="T114" t="s">
        <v>1</v>
      </c>
      <c r="U114">
        <v>19</v>
      </c>
      <c r="W114">
        <v>10</v>
      </c>
    </row>
    <row r="115" spans="1:23" x14ac:dyDescent="0.2">
      <c r="A115" s="195">
        <v>108</v>
      </c>
      <c r="B115" s="69">
        <v>62</v>
      </c>
      <c r="C115" t="s">
        <v>94</v>
      </c>
      <c r="D115" s="46">
        <v>31154</v>
      </c>
      <c r="E115" s="4" t="s">
        <v>42</v>
      </c>
      <c r="F115" s="45" t="s">
        <v>0</v>
      </c>
      <c r="G115" s="4" t="s">
        <v>47</v>
      </c>
      <c r="H115" s="4" t="s">
        <v>48</v>
      </c>
      <c r="J115" s="1">
        <v>3</v>
      </c>
      <c r="K115" s="1">
        <v>1</v>
      </c>
      <c r="L115" s="1">
        <v>0</v>
      </c>
      <c r="O115">
        <v>7</v>
      </c>
      <c r="P115" t="s">
        <v>1</v>
      </c>
      <c r="Q115">
        <v>1</v>
      </c>
      <c r="S115">
        <v>28</v>
      </c>
      <c r="T115" t="s">
        <v>1</v>
      </c>
      <c r="U115">
        <v>18</v>
      </c>
      <c r="W115">
        <v>10</v>
      </c>
    </row>
    <row r="116" spans="1:23" x14ac:dyDescent="0.2">
      <c r="A116" s="195">
        <v>109</v>
      </c>
      <c r="B116" s="69">
        <v>21</v>
      </c>
      <c r="C116" t="s">
        <v>85</v>
      </c>
      <c r="D116" s="46">
        <v>30992</v>
      </c>
      <c r="E116" s="4" t="s">
        <v>38</v>
      </c>
      <c r="F116" s="45" t="s">
        <v>0</v>
      </c>
      <c r="G116" s="4" t="s">
        <v>36</v>
      </c>
      <c r="H116" s="4" t="s">
        <v>48</v>
      </c>
      <c r="J116" s="1">
        <v>3</v>
      </c>
      <c r="K116" s="1">
        <v>1</v>
      </c>
      <c r="L116" s="1">
        <v>0</v>
      </c>
      <c r="O116">
        <v>7</v>
      </c>
      <c r="P116" t="s">
        <v>1</v>
      </c>
      <c r="Q116">
        <v>1</v>
      </c>
      <c r="S116">
        <v>28</v>
      </c>
      <c r="T116" t="s">
        <v>1</v>
      </c>
      <c r="U116">
        <v>18</v>
      </c>
      <c r="W116">
        <v>10</v>
      </c>
    </row>
    <row r="117" spans="1:23" x14ac:dyDescent="0.2">
      <c r="A117" s="195">
        <v>110</v>
      </c>
      <c r="B117" s="69">
        <v>64</v>
      </c>
      <c r="C117" t="s">
        <v>110</v>
      </c>
      <c r="D117" s="46">
        <v>31174</v>
      </c>
      <c r="E117" s="4" t="s">
        <v>46</v>
      </c>
      <c r="F117" s="45" t="s">
        <v>0</v>
      </c>
      <c r="G117" s="4" t="s">
        <v>39</v>
      </c>
      <c r="H117" s="4" t="s">
        <v>48</v>
      </c>
      <c r="J117" s="1">
        <v>3</v>
      </c>
      <c r="K117" s="1">
        <v>1</v>
      </c>
      <c r="L117" s="1">
        <v>0</v>
      </c>
      <c r="O117">
        <v>7</v>
      </c>
      <c r="P117" t="s">
        <v>1</v>
      </c>
      <c r="Q117">
        <v>1</v>
      </c>
      <c r="S117">
        <v>27</v>
      </c>
      <c r="T117" t="s">
        <v>1</v>
      </c>
      <c r="U117">
        <v>17</v>
      </c>
      <c r="W117">
        <v>10</v>
      </c>
    </row>
    <row r="118" spans="1:23" x14ac:dyDescent="0.2">
      <c r="A118" s="195">
        <v>111</v>
      </c>
      <c r="B118" s="69">
        <v>33</v>
      </c>
      <c r="C118" t="s">
        <v>104</v>
      </c>
      <c r="D118" s="46">
        <v>31045</v>
      </c>
      <c r="E118" s="4" t="s">
        <v>45</v>
      </c>
      <c r="F118" s="45" t="s">
        <v>0</v>
      </c>
      <c r="G118" s="4" t="s">
        <v>43</v>
      </c>
      <c r="H118" s="4" t="s">
        <v>48</v>
      </c>
      <c r="J118" s="1">
        <v>3</v>
      </c>
      <c r="K118" s="1">
        <v>1</v>
      </c>
      <c r="L118" s="1">
        <v>0</v>
      </c>
      <c r="O118">
        <v>7</v>
      </c>
      <c r="P118" t="s">
        <v>1</v>
      </c>
      <c r="Q118">
        <v>1</v>
      </c>
      <c r="S118">
        <v>27</v>
      </c>
      <c r="T118" t="s">
        <v>1</v>
      </c>
      <c r="U118">
        <v>17</v>
      </c>
      <c r="W118">
        <v>10</v>
      </c>
    </row>
    <row r="119" spans="1:23" x14ac:dyDescent="0.2">
      <c r="A119" s="195">
        <v>112</v>
      </c>
      <c r="B119" s="69">
        <v>15</v>
      </c>
      <c r="C119" t="s">
        <v>73</v>
      </c>
      <c r="D119" s="46">
        <v>30979</v>
      </c>
      <c r="E119" s="4" t="s">
        <v>36</v>
      </c>
      <c r="F119" s="45" t="s">
        <v>0</v>
      </c>
      <c r="G119" s="4" t="s">
        <v>47</v>
      </c>
      <c r="H119" s="4" t="s">
        <v>48</v>
      </c>
      <c r="J119" s="1">
        <v>3</v>
      </c>
      <c r="K119" s="1">
        <v>1</v>
      </c>
      <c r="L119" s="1">
        <v>0</v>
      </c>
      <c r="O119">
        <v>7</v>
      </c>
      <c r="P119" t="s">
        <v>1</v>
      </c>
      <c r="Q119">
        <v>1</v>
      </c>
      <c r="S119">
        <v>22</v>
      </c>
      <c r="T119" t="s">
        <v>1</v>
      </c>
      <c r="U119">
        <v>12</v>
      </c>
      <c r="W119">
        <v>10</v>
      </c>
    </row>
    <row r="120" spans="1:23" x14ac:dyDescent="0.2">
      <c r="A120" s="195">
        <v>113</v>
      </c>
      <c r="B120" s="69">
        <v>58</v>
      </c>
      <c r="C120" t="s">
        <v>114</v>
      </c>
      <c r="D120" s="46">
        <v>31119</v>
      </c>
      <c r="E120" s="4" t="s">
        <v>41</v>
      </c>
      <c r="F120" s="45" t="s">
        <v>0</v>
      </c>
      <c r="G120" s="4" t="s">
        <v>38</v>
      </c>
      <c r="H120" s="4" t="s">
        <v>48</v>
      </c>
      <c r="J120" s="1">
        <v>3</v>
      </c>
      <c r="K120" s="1">
        <v>1</v>
      </c>
      <c r="L120" s="1">
        <v>0</v>
      </c>
      <c r="O120">
        <v>7</v>
      </c>
      <c r="P120" t="s">
        <v>1</v>
      </c>
      <c r="Q120">
        <v>1</v>
      </c>
      <c r="S120">
        <v>20</v>
      </c>
      <c r="T120" t="s">
        <v>1</v>
      </c>
      <c r="U120">
        <v>10</v>
      </c>
      <c r="W120">
        <v>10</v>
      </c>
    </row>
    <row r="121" spans="1:23" x14ac:dyDescent="0.2">
      <c r="A121" s="195">
        <v>114</v>
      </c>
      <c r="B121" s="69">
        <v>5</v>
      </c>
      <c r="C121" t="s">
        <v>97</v>
      </c>
      <c r="D121" s="46">
        <v>30952</v>
      </c>
      <c r="E121" s="4" t="s">
        <v>42</v>
      </c>
      <c r="F121" s="45" t="s">
        <v>0</v>
      </c>
      <c r="G121" s="4" t="s">
        <v>44</v>
      </c>
      <c r="H121" s="4" t="s">
        <v>48</v>
      </c>
      <c r="J121" s="1">
        <v>3</v>
      </c>
      <c r="K121" s="1">
        <v>1</v>
      </c>
      <c r="L121" s="1">
        <v>0</v>
      </c>
      <c r="O121">
        <v>7</v>
      </c>
      <c r="P121" t="s">
        <v>1</v>
      </c>
      <c r="Q121">
        <v>1</v>
      </c>
      <c r="S121">
        <v>29</v>
      </c>
      <c r="T121" t="s">
        <v>1</v>
      </c>
      <c r="U121">
        <v>20</v>
      </c>
      <c r="W121">
        <v>9</v>
      </c>
    </row>
    <row r="122" spans="1:23" x14ac:dyDescent="0.2">
      <c r="A122" s="195">
        <v>115</v>
      </c>
      <c r="B122" s="69">
        <v>15</v>
      </c>
      <c r="C122" t="s">
        <v>71</v>
      </c>
      <c r="D122" s="46">
        <v>30979</v>
      </c>
      <c r="E122" s="4" t="s">
        <v>36</v>
      </c>
      <c r="F122" s="45" t="s">
        <v>0</v>
      </c>
      <c r="G122" s="4" t="s">
        <v>47</v>
      </c>
      <c r="H122" s="4" t="s">
        <v>48</v>
      </c>
      <c r="J122" s="1">
        <v>3</v>
      </c>
      <c r="K122" s="1">
        <v>1</v>
      </c>
      <c r="L122" s="1">
        <v>0</v>
      </c>
      <c r="O122">
        <v>7</v>
      </c>
      <c r="P122" t="s">
        <v>1</v>
      </c>
      <c r="Q122">
        <v>1</v>
      </c>
      <c r="S122">
        <v>22</v>
      </c>
      <c r="T122" t="s">
        <v>1</v>
      </c>
      <c r="U122">
        <v>13</v>
      </c>
      <c r="W122">
        <v>9</v>
      </c>
    </row>
    <row r="123" spans="1:23" x14ac:dyDescent="0.2">
      <c r="A123" s="195">
        <v>116</v>
      </c>
      <c r="B123" s="69">
        <v>34</v>
      </c>
      <c r="C123" t="s">
        <v>146</v>
      </c>
      <c r="D123" s="46">
        <v>31062</v>
      </c>
      <c r="E123" s="4" t="s">
        <v>35</v>
      </c>
      <c r="F123" s="45" t="s">
        <v>0</v>
      </c>
      <c r="G123" s="4" t="s">
        <v>47</v>
      </c>
      <c r="H123" s="4" t="s">
        <v>48</v>
      </c>
      <c r="J123" s="1">
        <v>3</v>
      </c>
      <c r="K123" s="1">
        <v>1</v>
      </c>
      <c r="L123" s="1">
        <v>0</v>
      </c>
      <c r="O123">
        <v>7</v>
      </c>
      <c r="P123" t="s">
        <v>1</v>
      </c>
      <c r="Q123">
        <v>1</v>
      </c>
      <c r="S123">
        <v>24</v>
      </c>
      <c r="T123" t="s">
        <v>1</v>
      </c>
      <c r="U123">
        <v>16</v>
      </c>
      <c r="W123">
        <v>8</v>
      </c>
    </row>
    <row r="124" spans="1:23" x14ac:dyDescent="0.2">
      <c r="A124" s="195">
        <v>117</v>
      </c>
      <c r="B124" s="69">
        <v>6</v>
      </c>
      <c r="C124" t="s">
        <v>102</v>
      </c>
      <c r="D124" s="46">
        <v>30952</v>
      </c>
      <c r="E124" s="4" t="s">
        <v>45</v>
      </c>
      <c r="F124" s="45" t="s">
        <v>0</v>
      </c>
      <c r="G124" s="4" t="s">
        <v>42</v>
      </c>
      <c r="H124" s="4" t="s">
        <v>48</v>
      </c>
      <c r="J124" s="1">
        <v>3</v>
      </c>
      <c r="K124" s="1">
        <v>1</v>
      </c>
      <c r="L124" s="1">
        <v>0</v>
      </c>
      <c r="O124">
        <v>7</v>
      </c>
      <c r="P124" t="s">
        <v>1</v>
      </c>
      <c r="Q124">
        <v>1</v>
      </c>
      <c r="S124">
        <v>21</v>
      </c>
      <c r="T124" t="s">
        <v>1</v>
      </c>
      <c r="U124">
        <v>13</v>
      </c>
      <c r="W124">
        <v>8</v>
      </c>
    </row>
    <row r="125" spans="1:23" x14ac:dyDescent="0.2">
      <c r="A125" s="195">
        <v>118</v>
      </c>
      <c r="B125" s="69">
        <v>67</v>
      </c>
      <c r="C125" t="s">
        <v>105</v>
      </c>
      <c r="D125" s="46">
        <v>31177</v>
      </c>
      <c r="E125" s="4" t="s">
        <v>45</v>
      </c>
      <c r="F125" s="45" t="s">
        <v>0</v>
      </c>
      <c r="G125" s="4" t="s">
        <v>36</v>
      </c>
      <c r="H125" s="4" t="s">
        <v>48</v>
      </c>
      <c r="J125" s="1">
        <v>3</v>
      </c>
      <c r="K125" s="1">
        <v>1</v>
      </c>
      <c r="L125" s="1">
        <v>0</v>
      </c>
      <c r="O125">
        <v>7</v>
      </c>
      <c r="P125" t="s">
        <v>1</v>
      </c>
      <c r="Q125">
        <v>1</v>
      </c>
      <c r="S125">
        <v>17</v>
      </c>
      <c r="T125" t="s">
        <v>1</v>
      </c>
      <c r="U125">
        <v>9</v>
      </c>
      <c r="W125">
        <v>8</v>
      </c>
    </row>
    <row r="126" spans="1:23" x14ac:dyDescent="0.2">
      <c r="A126" s="195">
        <v>119</v>
      </c>
      <c r="B126" s="69">
        <v>12</v>
      </c>
      <c r="C126" t="s">
        <v>113</v>
      </c>
      <c r="D126" s="46">
        <v>30975</v>
      </c>
      <c r="E126" s="4" t="s">
        <v>41</v>
      </c>
      <c r="F126" s="45" t="s">
        <v>0</v>
      </c>
      <c r="G126" s="4" t="s">
        <v>42</v>
      </c>
      <c r="H126" s="4" t="s">
        <v>48</v>
      </c>
      <c r="J126" s="1">
        <v>3</v>
      </c>
      <c r="K126" s="1">
        <v>1</v>
      </c>
      <c r="L126" s="1">
        <v>0</v>
      </c>
      <c r="O126">
        <v>7</v>
      </c>
      <c r="P126" t="s">
        <v>1</v>
      </c>
      <c r="Q126">
        <v>1</v>
      </c>
      <c r="S126">
        <v>28</v>
      </c>
      <c r="T126" t="s">
        <v>1</v>
      </c>
      <c r="U126">
        <v>21</v>
      </c>
      <c r="W126">
        <v>7</v>
      </c>
    </row>
    <row r="127" spans="1:23" x14ac:dyDescent="0.2">
      <c r="A127" s="195">
        <v>120</v>
      </c>
      <c r="B127" s="69">
        <v>39</v>
      </c>
      <c r="C127" t="s">
        <v>124</v>
      </c>
      <c r="D127" s="46">
        <v>31083</v>
      </c>
      <c r="E127" s="4" t="s">
        <v>42</v>
      </c>
      <c r="F127" s="45" t="s">
        <v>0</v>
      </c>
      <c r="G127" s="4" t="s">
        <v>40</v>
      </c>
      <c r="H127" s="4" t="s">
        <v>48</v>
      </c>
      <c r="J127" s="1">
        <v>3</v>
      </c>
      <c r="K127" s="1">
        <v>1</v>
      </c>
      <c r="L127" s="1">
        <v>0</v>
      </c>
      <c r="O127">
        <v>7</v>
      </c>
      <c r="P127" t="s">
        <v>1</v>
      </c>
      <c r="Q127">
        <v>1</v>
      </c>
      <c r="S127">
        <v>25</v>
      </c>
      <c r="T127" t="s">
        <v>1</v>
      </c>
      <c r="U127">
        <v>18</v>
      </c>
      <c r="W127">
        <v>7</v>
      </c>
    </row>
    <row r="128" spans="1:23" x14ac:dyDescent="0.2">
      <c r="A128" s="195">
        <v>121</v>
      </c>
      <c r="B128" s="69">
        <v>3</v>
      </c>
      <c r="C128" t="s">
        <v>79</v>
      </c>
      <c r="D128" s="46">
        <v>30949</v>
      </c>
      <c r="E128" s="4" t="s">
        <v>47</v>
      </c>
      <c r="F128" s="45" t="s">
        <v>0</v>
      </c>
      <c r="G128" s="4" t="s">
        <v>38</v>
      </c>
      <c r="H128" s="4" t="s">
        <v>48</v>
      </c>
      <c r="J128" s="1">
        <v>3</v>
      </c>
      <c r="K128" s="1">
        <v>1</v>
      </c>
      <c r="L128" s="1">
        <v>0</v>
      </c>
      <c r="O128">
        <v>7</v>
      </c>
      <c r="P128" t="s">
        <v>1</v>
      </c>
      <c r="Q128">
        <v>1</v>
      </c>
      <c r="S128">
        <v>21</v>
      </c>
      <c r="T128" t="s">
        <v>1</v>
      </c>
      <c r="U128">
        <v>14</v>
      </c>
      <c r="W128">
        <v>7</v>
      </c>
    </row>
    <row r="129" spans="1:23" x14ac:dyDescent="0.2">
      <c r="A129" s="195">
        <v>122</v>
      </c>
      <c r="B129" s="69">
        <v>29</v>
      </c>
      <c r="C129" t="s">
        <v>65</v>
      </c>
      <c r="D129" s="46">
        <v>31020</v>
      </c>
      <c r="E129" s="4" t="s">
        <v>34</v>
      </c>
      <c r="F129" s="45" t="s">
        <v>0</v>
      </c>
      <c r="G129" s="4" t="s">
        <v>36</v>
      </c>
      <c r="H129" s="4" t="s">
        <v>48</v>
      </c>
      <c r="J129" s="1">
        <v>3</v>
      </c>
      <c r="K129" s="1">
        <v>1</v>
      </c>
      <c r="L129" s="1">
        <v>0</v>
      </c>
      <c r="O129">
        <v>7</v>
      </c>
      <c r="P129" t="s">
        <v>1</v>
      </c>
      <c r="Q129">
        <v>1</v>
      </c>
      <c r="S129">
        <v>20</v>
      </c>
      <c r="T129" t="s">
        <v>1</v>
      </c>
      <c r="U129">
        <v>13</v>
      </c>
      <c r="W129">
        <v>7</v>
      </c>
    </row>
    <row r="130" spans="1:23" x14ac:dyDescent="0.2">
      <c r="A130" s="195">
        <v>123</v>
      </c>
      <c r="B130" s="69">
        <v>66</v>
      </c>
      <c r="C130" t="s">
        <v>102</v>
      </c>
      <c r="D130" s="46">
        <v>31177</v>
      </c>
      <c r="E130" s="4" t="s">
        <v>45</v>
      </c>
      <c r="F130" s="45" t="s">
        <v>0</v>
      </c>
      <c r="G130" s="4" t="s">
        <v>37</v>
      </c>
      <c r="H130" s="4" t="s">
        <v>48</v>
      </c>
      <c r="J130" s="1">
        <v>3</v>
      </c>
      <c r="K130" s="1">
        <v>1</v>
      </c>
      <c r="L130" s="1">
        <v>0</v>
      </c>
      <c r="O130">
        <v>7</v>
      </c>
      <c r="P130" t="s">
        <v>1</v>
      </c>
      <c r="Q130">
        <v>1</v>
      </c>
      <c r="S130">
        <v>17</v>
      </c>
      <c r="T130" t="s">
        <v>1</v>
      </c>
      <c r="U130">
        <v>10</v>
      </c>
      <c r="W130">
        <v>7</v>
      </c>
    </row>
    <row r="131" spans="1:23" x14ac:dyDescent="0.2">
      <c r="A131" s="195">
        <v>124</v>
      </c>
      <c r="B131" s="69">
        <v>2</v>
      </c>
      <c r="C131" t="s">
        <v>70</v>
      </c>
      <c r="D131" s="46">
        <v>30942</v>
      </c>
      <c r="E131" s="4" t="s">
        <v>36</v>
      </c>
      <c r="F131" s="45" t="s">
        <v>0</v>
      </c>
      <c r="G131" s="4" t="s">
        <v>37</v>
      </c>
      <c r="H131" s="4" t="s">
        <v>48</v>
      </c>
      <c r="J131" s="1">
        <v>3</v>
      </c>
      <c r="K131" s="1">
        <v>1</v>
      </c>
      <c r="L131" s="1">
        <v>0</v>
      </c>
      <c r="O131">
        <v>7</v>
      </c>
      <c r="P131" t="s">
        <v>1</v>
      </c>
      <c r="Q131">
        <v>1</v>
      </c>
      <c r="S131">
        <v>16</v>
      </c>
      <c r="T131" t="s">
        <v>1</v>
      </c>
      <c r="U131">
        <v>9</v>
      </c>
      <c r="W131">
        <v>7</v>
      </c>
    </row>
    <row r="132" spans="1:23" x14ac:dyDescent="0.2">
      <c r="A132" s="195">
        <v>125</v>
      </c>
      <c r="B132" s="69">
        <v>54</v>
      </c>
      <c r="C132" t="s">
        <v>97</v>
      </c>
      <c r="D132" s="46">
        <v>31114</v>
      </c>
      <c r="E132" s="4" t="s">
        <v>42</v>
      </c>
      <c r="F132" s="45" t="s">
        <v>0</v>
      </c>
      <c r="G132" s="4" t="s">
        <v>37</v>
      </c>
      <c r="H132" s="4" t="s">
        <v>48</v>
      </c>
      <c r="J132" s="1">
        <v>3</v>
      </c>
      <c r="K132" s="1">
        <v>1</v>
      </c>
      <c r="L132" s="1">
        <v>0</v>
      </c>
      <c r="O132">
        <v>7</v>
      </c>
      <c r="P132" t="s">
        <v>1</v>
      </c>
      <c r="Q132">
        <v>1</v>
      </c>
      <c r="S132">
        <v>21</v>
      </c>
      <c r="T132" t="s">
        <v>1</v>
      </c>
      <c r="U132">
        <v>15</v>
      </c>
      <c r="W132">
        <v>6</v>
      </c>
    </row>
    <row r="133" spans="1:23" x14ac:dyDescent="0.2">
      <c r="A133" s="195">
        <v>126</v>
      </c>
      <c r="B133" s="69">
        <v>41</v>
      </c>
      <c r="C133" t="s">
        <v>110</v>
      </c>
      <c r="D133" s="46">
        <v>31086</v>
      </c>
      <c r="E133" s="4" t="s">
        <v>46</v>
      </c>
      <c r="F133" s="45" t="s">
        <v>0</v>
      </c>
      <c r="G133" s="4" t="s">
        <v>38</v>
      </c>
      <c r="H133" s="4" t="s">
        <v>48</v>
      </c>
      <c r="J133" s="1">
        <v>3</v>
      </c>
      <c r="K133" s="1">
        <v>1</v>
      </c>
      <c r="L133" s="1">
        <v>0</v>
      </c>
      <c r="O133">
        <v>7</v>
      </c>
      <c r="P133" t="s">
        <v>1</v>
      </c>
      <c r="Q133">
        <v>1</v>
      </c>
      <c r="S133">
        <v>13</v>
      </c>
      <c r="T133" t="s">
        <v>1</v>
      </c>
      <c r="U133">
        <v>7</v>
      </c>
      <c r="W133">
        <v>6</v>
      </c>
    </row>
    <row r="134" spans="1:23" x14ac:dyDescent="0.2">
      <c r="A134" s="195">
        <v>127</v>
      </c>
      <c r="B134" s="69">
        <v>10</v>
      </c>
      <c r="C134" t="s">
        <v>86</v>
      </c>
      <c r="D134" s="46">
        <v>30971</v>
      </c>
      <c r="E134" s="4" t="s">
        <v>39</v>
      </c>
      <c r="F134" s="45" t="s">
        <v>0</v>
      </c>
      <c r="G134" s="4" t="s">
        <v>35</v>
      </c>
      <c r="H134" s="4" t="s">
        <v>48</v>
      </c>
      <c r="J134" s="1">
        <v>3</v>
      </c>
      <c r="K134" s="1">
        <v>1</v>
      </c>
      <c r="L134" s="1">
        <v>0</v>
      </c>
      <c r="O134">
        <v>7</v>
      </c>
      <c r="P134" t="s">
        <v>1</v>
      </c>
      <c r="Q134">
        <v>1</v>
      </c>
      <c r="S134">
        <v>26</v>
      </c>
      <c r="T134" t="s">
        <v>1</v>
      </c>
      <c r="U134">
        <v>21</v>
      </c>
      <c r="W134">
        <v>5</v>
      </c>
    </row>
    <row r="135" spans="1:23" x14ac:dyDescent="0.2">
      <c r="A135" s="195">
        <v>128</v>
      </c>
      <c r="B135" s="69">
        <v>4</v>
      </c>
      <c r="C135" t="s">
        <v>93</v>
      </c>
      <c r="D135" s="46">
        <v>30952</v>
      </c>
      <c r="E135" s="4" t="s">
        <v>40</v>
      </c>
      <c r="F135" s="45" t="s">
        <v>0</v>
      </c>
      <c r="G135" s="4" t="s">
        <v>39</v>
      </c>
      <c r="H135" s="4" t="s">
        <v>48</v>
      </c>
      <c r="J135" s="1">
        <v>3</v>
      </c>
      <c r="K135" s="1">
        <v>1</v>
      </c>
      <c r="L135" s="1">
        <v>0</v>
      </c>
      <c r="O135">
        <v>7</v>
      </c>
      <c r="P135" t="s">
        <v>1</v>
      </c>
      <c r="Q135">
        <v>1</v>
      </c>
      <c r="S135">
        <v>24</v>
      </c>
      <c r="T135" t="s">
        <v>1</v>
      </c>
      <c r="U135">
        <v>19</v>
      </c>
      <c r="W135">
        <v>5</v>
      </c>
    </row>
    <row r="136" spans="1:23" x14ac:dyDescent="0.2">
      <c r="A136" s="195">
        <v>129</v>
      </c>
      <c r="B136" s="69">
        <v>32</v>
      </c>
      <c r="C136" t="s">
        <v>112</v>
      </c>
      <c r="D136" s="46">
        <v>31045</v>
      </c>
      <c r="E136" s="4" t="s">
        <v>41</v>
      </c>
      <c r="F136" s="45" t="s">
        <v>0</v>
      </c>
      <c r="G136" s="4" t="s">
        <v>45</v>
      </c>
      <c r="H136" s="4" t="s">
        <v>48</v>
      </c>
      <c r="J136" s="1">
        <v>3</v>
      </c>
      <c r="K136" s="1">
        <v>1</v>
      </c>
      <c r="L136" s="1">
        <v>0</v>
      </c>
      <c r="O136">
        <v>7</v>
      </c>
      <c r="P136" t="s">
        <v>1</v>
      </c>
      <c r="Q136">
        <v>1</v>
      </c>
      <c r="S136">
        <v>16</v>
      </c>
      <c r="T136" t="s">
        <v>1</v>
      </c>
      <c r="U136">
        <v>11</v>
      </c>
      <c r="W136">
        <v>5</v>
      </c>
    </row>
    <row r="137" spans="1:23" x14ac:dyDescent="0.2">
      <c r="A137" s="195">
        <v>130</v>
      </c>
      <c r="B137" s="69">
        <v>37</v>
      </c>
      <c r="C137" t="s">
        <v>116</v>
      </c>
      <c r="D137" s="46">
        <v>31075</v>
      </c>
      <c r="E137" s="4" t="s">
        <v>43</v>
      </c>
      <c r="F137" s="45" t="s">
        <v>0</v>
      </c>
      <c r="G137" s="4" t="s">
        <v>40</v>
      </c>
      <c r="H137" s="4" t="s">
        <v>48</v>
      </c>
      <c r="J137" s="1">
        <v>3</v>
      </c>
      <c r="K137" s="1">
        <v>1</v>
      </c>
      <c r="L137" s="1">
        <v>0</v>
      </c>
      <c r="O137">
        <v>7</v>
      </c>
      <c r="P137" t="s">
        <v>1</v>
      </c>
      <c r="Q137">
        <v>1</v>
      </c>
      <c r="S137">
        <v>20</v>
      </c>
      <c r="T137" t="s">
        <v>1</v>
      </c>
      <c r="U137">
        <v>16</v>
      </c>
      <c r="W137">
        <v>4</v>
      </c>
    </row>
    <row r="138" spans="1:23" x14ac:dyDescent="0.2">
      <c r="A138" s="195">
        <v>131</v>
      </c>
      <c r="B138" s="69">
        <v>74</v>
      </c>
      <c r="C138" t="s">
        <v>146</v>
      </c>
      <c r="D138" s="46">
        <v>31196</v>
      </c>
      <c r="E138" s="4" t="s">
        <v>35</v>
      </c>
      <c r="F138" s="45" t="s">
        <v>0</v>
      </c>
      <c r="G138" s="4" t="s">
        <v>44</v>
      </c>
      <c r="H138" s="4" t="s">
        <v>48</v>
      </c>
      <c r="J138" s="1">
        <v>3</v>
      </c>
      <c r="K138" s="1">
        <v>0</v>
      </c>
      <c r="L138" s="1">
        <v>1</v>
      </c>
      <c r="O138">
        <v>6</v>
      </c>
      <c r="P138" t="s">
        <v>1</v>
      </c>
      <c r="Q138">
        <v>2</v>
      </c>
      <c r="S138">
        <v>27</v>
      </c>
      <c r="T138" t="s">
        <v>1</v>
      </c>
      <c r="U138">
        <v>7</v>
      </c>
      <c r="W138">
        <v>20</v>
      </c>
    </row>
    <row r="139" spans="1:23" x14ac:dyDescent="0.2">
      <c r="A139" s="195">
        <v>132</v>
      </c>
      <c r="B139" s="69">
        <v>48</v>
      </c>
      <c r="C139" t="s">
        <v>65</v>
      </c>
      <c r="D139" s="46">
        <v>31090</v>
      </c>
      <c r="E139" s="4" t="s">
        <v>34</v>
      </c>
      <c r="F139" s="45" t="s">
        <v>0</v>
      </c>
      <c r="G139" s="4" t="s">
        <v>46</v>
      </c>
      <c r="H139" s="4" t="s">
        <v>48</v>
      </c>
      <c r="J139" s="1">
        <v>3</v>
      </c>
      <c r="K139" s="1">
        <v>0</v>
      </c>
      <c r="L139" s="1">
        <v>1</v>
      </c>
      <c r="O139">
        <v>6</v>
      </c>
      <c r="P139" t="s">
        <v>1</v>
      </c>
      <c r="Q139">
        <v>2</v>
      </c>
      <c r="S139">
        <v>34</v>
      </c>
      <c r="T139" t="s">
        <v>1</v>
      </c>
      <c r="U139">
        <v>16</v>
      </c>
      <c r="W139">
        <v>18</v>
      </c>
    </row>
    <row r="140" spans="1:23" x14ac:dyDescent="0.2">
      <c r="A140" s="195">
        <v>133</v>
      </c>
      <c r="B140" s="69">
        <v>14</v>
      </c>
      <c r="C140" t="s">
        <v>63</v>
      </c>
      <c r="D140" s="46">
        <v>30978</v>
      </c>
      <c r="E140" s="4" t="s">
        <v>34</v>
      </c>
      <c r="F140" s="45" t="s">
        <v>0</v>
      </c>
      <c r="G140" s="4" t="s">
        <v>40</v>
      </c>
      <c r="H140" s="4" t="s">
        <v>48</v>
      </c>
      <c r="J140" s="1">
        <v>2</v>
      </c>
      <c r="K140" s="1">
        <v>2</v>
      </c>
      <c r="L140" s="1">
        <v>0</v>
      </c>
      <c r="O140">
        <v>6</v>
      </c>
      <c r="P140" t="s">
        <v>1</v>
      </c>
      <c r="Q140">
        <v>2</v>
      </c>
      <c r="S140">
        <v>36</v>
      </c>
      <c r="T140" t="s">
        <v>1</v>
      </c>
      <c r="U140">
        <v>19</v>
      </c>
      <c r="W140">
        <v>17</v>
      </c>
    </row>
    <row r="141" spans="1:23" x14ac:dyDescent="0.2">
      <c r="A141" s="195">
        <v>134</v>
      </c>
      <c r="B141" s="69">
        <v>73</v>
      </c>
      <c r="C141" t="s">
        <v>62</v>
      </c>
      <c r="D141" s="46">
        <v>31196</v>
      </c>
      <c r="E141" s="4" t="s">
        <v>34</v>
      </c>
      <c r="F141" s="45" t="s">
        <v>0</v>
      </c>
      <c r="G141" s="4" t="s">
        <v>44</v>
      </c>
      <c r="H141" s="4" t="s">
        <v>48</v>
      </c>
      <c r="J141" s="1">
        <v>3</v>
      </c>
      <c r="K141" s="1">
        <v>0</v>
      </c>
      <c r="L141" s="1">
        <v>1</v>
      </c>
      <c r="O141">
        <v>6</v>
      </c>
      <c r="P141" t="s">
        <v>1</v>
      </c>
      <c r="Q141">
        <v>2</v>
      </c>
      <c r="S141">
        <v>31</v>
      </c>
      <c r="T141" t="s">
        <v>1</v>
      </c>
      <c r="U141">
        <v>15</v>
      </c>
      <c r="W141">
        <v>16</v>
      </c>
    </row>
    <row r="142" spans="1:23" x14ac:dyDescent="0.2">
      <c r="A142" s="195">
        <v>135</v>
      </c>
      <c r="B142" s="69">
        <v>1</v>
      </c>
      <c r="C142" t="s">
        <v>64</v>
      </c>
      <c r="D142" s="46">
        <v>30936</v>
      </c>
      <c r="E142" s="4" t="s">
        <v>34</v>
      </c>
      <c r="F142" s="45" t="s">
        <v>0</v>
      </c>
      <c r="G142" s="4" t="s">
        <v>35</v>
      </c>
      <c r="H142" s="4" t="s">
        <v>48</v>
      </c>
      <c r="J142" s="1">
        <v>3</v>
      </c>
      <c r="K142" s="1">
        <v>0</v>
      </c>
      <c r="L142" s="1">
        <v>1</v>
      </c>
      <c r="O142">
        <v>6</v>
      </c>
      <c r="P142" t="s">
        <v>1</v>
      </c>
      <c r="Q142">
        <v>2</v>
      </c>
      <c r="S142">
        <v>26</v>
      </c>
      <c r="T142" t="s">
        <v>1</v>
      </c>
      <c r="U142">
        <v>10</v>
      </c>
      <c r="W142">
        <v>16</v>
      </c>
    </row>
    <row r="143" spans="1:23" x14ac:dyDescent="0.2">
      <c r="A143" s="195">
        <v>136</v>
      </c>
      <c r="B143" s="69">
        <v>6</v>
      </c>
      <c r="C143" t="s">
        <v>96</v>
      </c>
      <c r="D143" s="46">
        <v>30952</v>
      </c>
      <c r="E143" s="4" t="s">
        <v>42</v>
      </c>
      <c r="F143" s="45" t="s">
        <v>0</v>
      </c>
      <c r="G143" s="4" t="s">
        <v>45</v>
      </c>
      <c r="H143" s="4" t="s">
        <v>48</v>
      </c>
      <c r="J143" s="1">
        <v>3</v>
      </c>
      <c r="K143" s="1">
        <v>0</v>
      </c>
      <c r="L143" s="1">
        <v>1</v>
      </c>
      <c r="O143">
        <v>6</v>
      </c>
      <c r="P143" t="s">
        <v>1</v>
      </c>
      <c r="Q143">
        <v>2</v>
      </c>
      <c r="S143">
        <v>32</v>
      </c>
      <c r="T143" t="s">
        <v>1</v>
      </c>
      <c r="U143">
        <v>17</v>
      </c>
      <c r="W143">
        <v>15</v>
      </c>
    </row>
    <row r="144" spans="1:23" x14ac:dyDescent="0.2">
      <c r="A144" s="195">
        <v>137</v>
      </c>
      <c r="B144" s="69">
        <v>28</v>
      </c>
      <c r="C144" t="s">
        <v>126</v>
      </c>
      <c r="D144" s="46">
        <v>31020</v>
      </c>
      <c r="E144" s="4" t="s">
        <v>40</v>
      </c>
      <c r="F144" s="45" t="s">
        <v>0</v>
      </c>
      <c r="G144" s="4" t="s">
        <v>47</v>
      </c>
      <c r="H144" s="4" t="s">
        <v>48</v>
      </c>
      <c r="J144" s="1">
        <v>3</v>
      </c>
      <c r="K144" s="1">
        <v>0</v>
      </c>
      <c r="L144" s="1">
        <v>1</v>
      </c>
      <c r="O144">
        <v>6</v>
      </c>
      <c r="P144" t="s">
        <v>1</v>
      </c>
      <c r="Q144">
        <v>2</v>
      </c>
      <c r="S144">
        <v>30</v>
      </c>
      <c r="T144" t="s">
        <v>1</v>
      </c>
      <c r="U144">
        <v>15</v>
      </c>
      <c r="W144">
        <v>15</v>
      </c>
    </row>
    <row r="145" spans="1:23" x14ac:dyDescent="0.2">
      <c r="A145" s="195">
        <v>138</v>
      </c>
      <c r="B145" s="69">
        <v>91</v>
      </c>
      <c r="C145" t="s">
        <v>64</v>
      </c>
      <c r="D145" s="46">
        <v>31245</v>
      </c>
      <c r="E145" s="4" t="s">
        <v>34</v>
      </c>
      <c r="F145" s="45" t="s">
        <v>0</v>
      </c>
      <c r="G145" s="4" t="s">
        <v>41</v>
      </c>
      <c r="H145" s="4" t="s">
        <v>48</v>
      </c>
      <c r="J145" s="1">
        <v>3</v>
      </c>
      <c r="K145" s="1">
        <v>0</v>
      </c>
      <c r="L145" s="1">
        <v>1</v>
      </c>
      <c r="O145">
        <v>6</v>
      </c>
      <c r="P145" t="s">
        <v>1</v>
      </c>
      <c r="Q145">
        <v>2</v>
      </c>
      <c r="S145">
        <v>25</v>
      </c>
      <c r="T145" t="s">
        <v>1</v>
      </c>
      <c r="U145">
        <v>10</v>
      </c>
      <c r="W145">
        <v>15</v>
      </c>
    </row>
    <row r="146" spans="1:23" x14ac:dyDescent="0.2">
      <c r="A146" s="195">
        <v>139</v>
      </c>
      <c r="B146" s="69">
        <v>48</v>
      </c>
      <c r="C146" t="s">
        <v>62</v>
      </c>
      <c r="D146" s="46">
        <v>31090</v>
      </c>
      <c r="E146" s="4" t="s">
        <v>34</v>
      </c>
      <c r="F146" s="45" t="s">
        <v>0</v>
      </c>
      <c r="G146" s="4" t="s">
        <v>46</v>
      </c>
      <c r="H146" s="4" t="s">
        <v>48</v>
      </c>
      <c r="J146" s="1">
        <v>3</v>
      </c>
      <c r="K146" s="1">
        <v>0</v>
      </c>
      <c r="L146" s="1">
        <v>1</v>
      </c>
      <c r="O146">
        <v>6</v>
      </c>
      <c r="P146" t="s">
        <v>1</v>
      </c>
      <c r="Q146">
        <v>2</v>
      </c>
      <c r="S146">
        <v>24</v>
      </c>
      <c r="T146" t="s">
        <v>1</v>
      </c>
      <c r="U146">
        <v>9</v>
      </c>
      <c r="W146">
        <v>15</v>
      </c>
    </row>
    <row r="147" spans="1:23" x14ac:dyDescent="0.2">
      <c r="A147" s="195">
        <v>140</v>
      </c>
      <c r="B147" s="69">
        <v>45</v>
      </c>
      <c r="C147" t="s">
        <v>64</v>
      </c>
      <c r="D147" s="46">
        <v>31089</v>
      </c>
      <c r="E147" s="4" t="s">
        <v>34</v>
      </c>
      <c r="F147" s="45" t="s">
        <v>0</v>
      </c>
      <c r="G147" s="4" t="s">
        <v>43</v>
      </c>
      <c r="H147" s="4" t="s">
        <v>48</v>
      </c>
      <c r="J147" s="1">
        <v>3</v>
      </c>
      <c r="K147" s="1">
        <v>0</v>
      </c>
      <c r="L147" s="1">
        <v>1</v>
      </c>
      <c r="O147">
        <v>6</v>
      </c>
      <c r="P147" t="s">
        <v>1</v>
      </c>
      <c r="Q147">
        <v>2</v>
      </c>
      <c r="S147">
        <v>23</v>
      </c>
      <c r="T147" t="s">
        <v>1</v>
      </c>
      <c r="U147">
        <v>8</v>
      </c>
      <c r="W147">
        <v>15</v>
      </c>
    </row>
    <row r="148" spans="1:23" x14ac:dyDescent="0.2">
      <c r="A148" s="195">
        <v>141</v>
      </c>
      <c r="B148" s="69">
        <v>41</v>
      </c>
      <c r="C148" t="s">
        <v>85</v>
      </c>
      <c r="D148" s="46">
        <v>31086</v>
      </c>
      <c r="E148" s="4" t="s">
        <v>38</v>
      </c>
      <c r="F148" s="45" t="s">
        <v>0</v>
      </c>
      <c r="G148" s="4" t="s">
        <v>46</v>
      </c>
      <c r="H148" s="4" t="s">
        <v>48</v>
      </c>
      <c r="J148" s="1">
        <v>3</v>
      </c>
      <c r="K148" s="1">
        <v>0</v>
      </c>
      <c r="L148" s="1">
        <v>1</v>
      </c>
      <c r="O148">
        <v>6</v>
      </c>
      <c r="P148" t="s">
        <v>1</v>
      </c>
      <c r="Q148">
        <v>2</v>
      </c>
      <c r="S148">
        <v>22</v>
      </c>
      <c r="T148" t="s">
        <v>1</v>
      </c>
      <c r="U148">
        <v>7</v>
      </c>
      <c r="W148">
        <v>15</v>
      </c>
    </row>
    <row r="149" spans="1:23" x14ac:dyDescent="0.2">
      <c r="A149" s="195">
        <v>142</v>
      </c>
      <c r="B149" s="69">
        <v>73</v>
      </c>
      <c r="C149" t="s">
        <v>65</v>
      </c>
      <c r="D149" s="46">
        <v>31196</v>
      </c>
      <c r="E149" s="4" t="s">
        <v>34</v>
      </c>
      <c r="F149" s="45" t="s">
        <v>0</v>
      </c>
      <c r="G149" s="4" t="s">
        <v>44</v>
      </c>
      <c r="H149" s="4" t="s">
        <v>48</v>
      </c>
      <c r="J149" s="1">
        <v>3</v>
      </c>
      <c r="K149" s="1">
        <v>0</v>
      </c>
      <c r="L149" s="1">
        <v>1</v>
      </c>
      <c r="O149">
        <v>6</v>
      </c>
      <c r="P149" t="s">
        <v>1</v>
      </c>
      <c r="Q149">
        <v>2</v>
      </c>
      <c r="S149">
        <v>35</v>
      </c>
      <c r="T149" t="s">
        <v>1</v>
      </c>
      <c r="U149">
        <v>21</v>
      </c>
      <c r="W149">
        <v>14</v>
      </c>
    </row>
    <row r="150" spans="1:23" x14ac:dyDescent="0.2">
      <c r="A150" s="195">
        <v>143</v>
      </c>
      <c r="B150" s="69">
        <v>79</v>
      </c>
      <c r="C150" t="s">
        <v>100</v>
      </c>
      <c r="D150" s="46">
        <v>31208</v>
      </c>
      <c r="E150" s="4" t="s">
        <v>44</v>
      </c>
      <c r="F150" s="45" t="s">
        <v>0</v>
      </c>
      <c r="G150" s="4" t="s">
        <v>47</v>
      </c>
      <c r="H150" s="4" t="s">
        <v>48</v>
      </c>
      <c r="J150" s="1">
        <v>3</v>
      </c>
      <c r="K150" s="1">
        <v>0</v>
      </c>
      <c r="L150" s="1">
        <v>1</v>
      </c>
      <c r="O150">
        <v>6</v>
      </c>
      <c r="P150" t="s">
        <v>1</v>
      </c>
      <c r="Q150">
        <v>2</v>
      </c>
      <c r="S150">
        <v>34</v>
      </c>
      <c r="T150" t="s">
        <v>1</v>
      </c>
      <c r="U150">
        <v>21</v>
      </c>
      <c r="W150">
        <v>13</v>
      </c>
    </row>
    <row r="151" spans="1:23" x14ac:dyDescent="0.2">
      <c r="A151" s="195">
        <v>144</v>
      </c>
      <c r="B151" s="69">
        <v>81</v>
      </c>
      <c r="C151" t="s">
        <v>62</v>
      </c>
      <c r="D151" s="46">
        <v>31209</v>
      </c>
      <c r="E151" s="4" t="s">
        <v>34</v>
      </c>
      <c r="F151" s="45" t="s">
        <v>0</v>
      </c>
      <c r="G151" s="4" t="s">
        <v>42</v>
      </c>
      <c r="H151" s="4" t="s">
        <v>48</v>
      </c>
      <c r="J151" s="1">
        <v>3</v>
      </c>
      <c r="K151" s="1">
        <v>0</v>
      </c>
      <c r="L151" s="1">
        <v>1</v>
      </c>
      <c r="O151">
        <v>6</v>
      </c>
      <c r="P151" t="s">
        <v>1</v>
      </c>
      <c r="Q151">
        <v>2</v>
      </c>
      <c r="S151">
        <v>27</v>
      </c>
      <c r="T151" t="s">
        <v>1</v>
      </c>
      <c r="U151">
        <v>14</v>
      </c>
      <c r="W151">
        <v>13</v>
      </c>
    </row>
    <row r="152" spans="1:23" x14ac:dyDescent="0.2">
      <c r="A152" s="195">
        <v>145</v>
      </c>
      <c r="B152" s="69">
        <v>29</v>
      </c>
      <c r="C152" t="s">
        <v>63</v>
      </c>
      <c r="D152" s="46">
        <v>31020</v>
      </c>
      <c r="E152" s="4" t="s">
        <v>34</v>
      </c>
      <c r="F152" s="45" t="s">
        <v>0</v>
      </c>
      <c r="G152" s="4" t="s">
        <v>36</v>
      </c>
      <c r="H152" s="4" t="s">
        <v>48</v>
      </c>
      <c r="J152" s="1">
        <v>3</v>
      </c>
      <c r="K152" s="1">
        <v>0</v>
      </c>
      <c r="L152" s="1">
        <v>1</v>
      </c>
      <c r="O152">
        <v>6</v>
      </c>
      <c r="P152" t="s">
        <v>1</v>
      </c>
      <c r="Q152">
        <v>2</v>
      </c>
      <c r="S152">
        <v>26</v>
      </c>
      <c r="T152" t="s">
        <v>1</v>
      </c>
      <c r="U152">
        <v>13</v>
      </c>
      <c r="W152">
        <v>13</v>
      </c>
    </row>
    <row r="153" spans="1:23" x14ac:dyDescent="0.2">
      <c r="A153" s="195">
        <v>146</v>
      </c>
      <c r="B153" s="69">
        <v>43</v>
      </c>
      <c r="C153" t="s">
        <v>104</v>
      </c>
      <c r="D153" s="46">
        <v>31087</v>
      </c>
      <c r="E153" s="4" t="s">
        <v>45</v>
      </c>
      <c r="F153" s="45" t="s">
        <v>0</v>
      </c>
      <c r="G153" s="4" t="s">
        <v>47</v>
      </c>
      <c r="H153" s="4" t="s">
        <v>48</v>
      </c>
      <c r="J153" s="1">
        <v>3</v>
      </c>
      <c r="K153" s="1">
        <v>0</v>
      </c>
      <c r="L153" s="1">
        <v>1</v>
      </c>
      <c r="O153">
        <v>6</v>
      </c>
      <c r="P153" t="s">
        <v>1</v>
      </c>
      <c r="Q153">
        <v>2</v>
      </c>
      <c r="S153">
        <v>25</v>
      </c>
      <c r="T153" t="s">
        <v>1</v>
      </c>
      <c r="U153">
        <v>12</v>
      </c>
      <c r="W153">
        <v>13</v>
      </c>
    </row>
    <row r="154" spans="1:23" x14ac:dyDescent="0.2">
      <c r="A154" s="195">
        <v>147</v>
      </c>
      <c r="B154" s="69">
        <v>43</v>
      </c>
      <c r="C154" t="s">
        <v>105</v>
      </c>
      <c r="D154" s="46">
        <v>31087</v>
      </c>
      <c r="E154" s="4" t="s">
        <v>45</v>
      </c>
      <c r="F154" s="45" t="s">
        <v>0</v>
      </c>
      <c r="G154" s="4" t="s">
        <v>47</v>
      </c>
      <c r="H154" s="4" t="s">
        <v>48</v>
      </c>
      <c r="J154" s="1">
        <v>3</v>
      </c>
      <c r="K154" s="1">
        <v>0</v>
      </c>
      <c r="L154" s="1">
        <v>1</v>
      </c>
      <c r="O154">
        <v>6</v>
      </c>
      <c r="P154" t="s">
        <v>1</v>
      </c>
      <c r="Q154">
        <v>2</v>
      </c>
      <c r="S154">
        <v>24</v>
      </c>
      <c r="T154" t="s">
        <v>1</v>
      </c>
      <c r="U154">
        <v>11</v>
      </c>
      <c r="W154">
        <v>13</v>
      </c>
    </row>
    <row r="155" spans="1:23" x14ac:dyDescent="0.2">
      <c r="A155" s="195">
        <v>148</v>
      </c>
      <c r="B155" s="69">
        <v>53</v>
      </c>
      <c r="C155" t="s">
        <v>62</v>
      </c>
      <c r="D155" s="46">
        <v>31110</v>
      </c>
      <c r="E155" s="4" t="s">
        <v>34</v>
      </c>
      <c r="F155" s="45" t="s">
        <v>0</v>
      </c>
      <c r="G155" s="4" t="s">
        <v>38</v>
      </c>
      <c r="H155" s="4" t="s">
        <v>48</v>
      </c>
      <c r="J155" s="1">
        <v>2</v>
      </c>
      <c r="K155" s="1">
        <v>2</v>
      </c>
      <c r="L155" s="1">
        <v>0</v>
      </c>
      <c r="O155">
        <v>6</v>
      </c>
      <c r="P155" t="s">
        <v>1</v>
      </c>
      <c r="Q155">
        <v>2</v>
      </c>
      <c r="S155">
        <v>22</v>
      </c>
      <c r="T155" t="s">
        <v>1</v>
      </c>
      <c r="U155">
        <v>9</v>
      </c>
      <c r="W155">
        <v>13</v>
      </c>
    </row>
    <row r="156" spans="1:23" x14ac:dyDescent="0.2">
      <c r="A156" s="195">
        <v>149</v>
      </c>
      <c r="B156" s="69">
        <v>57</v>
      </c>
      <c r="C156" t="s">
        <v>102</v>
      </c>
      <c r="D156" s="46">
        <v>31118</v>
      </c>
      <c r="E156" s="4" t="s">
        <v>44</v>
      </c>
      <c r="F156" s="45" t="s">
        <v>0</v>
      </c>
      <c r="G156" s="4" t="s">
        <v>37</v>
      </c>
      <c r="H156" s="4" t="s">
        <v>48</v>
      </c>
      <c r="J156" s="1">
        <v>3</v>
      </c>
      <c r="K156" s="1">
        <v>0</v>
      </c>
      <c r="L156" s="1">
        <v>1</v>
      </c>
      <c r="O156">
        <v>6</v>
      </c>
      <c r="P156" t="s">
        <v>1</v>
      </c>
      <c r="Q156">
        <v>2</v>
      </c>
      <c r="S156">
        <v>19</v>
      </c>
      <c r="T156" t="s">
        <v>1</v>
      </c>
      <c r="U156">
        <v>6</v>
      </c>
      <c r="W156">
        <v>13</v>
      </c>
    </row>
    <row r="157" spans="1:23" x14ac:dyDescent="0.2">
      <c r="A157" s="195">
        <v>150</v>
      </c>
      <c r="B157" s="69">
        <v>40</v>
      </c>
      <c r="C157" t="s">
        <v>122</v>
      </c>
      <c r="D157" s="46">
        <v>31083</v>
      </c>
      <c r="E157" s="4" t="s">
        <v>43</v>
      </c>
      <c r="F157" s="45" t="s">
        <v>0</v>
      </c>
      <c r="G157" s="4" t="s">
        <v>36</v>
      </c>
      <c r="H157" s="4" t="s">
        <v>48</v>
      </c>
      <c r="J157" s="1">
        <v>3</v>
      </c>
      <c r="K157" s="1">
        <v>0</v>
      </c>
      <c r="L157" s="1">
        <v>1</v>
      </c>
      <c r="O157">
        <v>6</v>
      </c>
      <c r="P157" t="s">
        <v>1</v>
      </c>
      <c r="Q157">
        <v>2</v>
      </c>
      <c r="S157">
        <v>27</v>
      </c>
      <c r="T157" t="s">
        <v>1</v>
      </c>
      <c r="U157">
        <v>15</v>
      </c>
      <c r="W157">
        <v>12</v>
      </c>
    </row>
    <row r="158" spans="1:23" x14ac:dyDescent="0.2">
      <c r="A158" s="195">
        <v>151</v>
      </c>
      <c r="B158" s="69">
        <v>50</v>
      </c>
      <c r="C158" t="s">
        <v>129</v>
      </c>
      <c r="D158" s="46">
        <v>31097</v>
      </c>
      <c r="E158" s="4" t="s">
        <v>43</v>
      </c>
      <c r="F158" s="45" t="s">
        <v>0</v>
      </c>
      <c r="G158" s="4" t="s">
        <v>37</v>
      </c>
      <c r="H158" s="4" t="s">
        <v>48</v>
      </c>
      <c r="J158" s="1">
        <v>3</v>
      </c>
      <c r="K158" s="1">
        <v>0</v>
      </c>
      <c r="L158" s="1">
        <v>1</v>
      </c>
      <c r="O158">
        <v>6</v>
      </c>
      <c r="P158" t="s">
        <v>1</v>
      </c>
      <c r="Q158">
        <v>2</v>
      </c>
      <c r="S158">
        <v>21</v>
      </c>
      <c r="T158" t="s">
        <v>1</v>
      </c>
      <c r="U158">
        <v>9</v>
      </c>
      <c r="W158">
        <v>12</v>
      </c>
    </row>
    <row r="159" spans="1:23" x14ac:dyDescent="0.2">
      <c r="A159" s="195">
        <v>152</v>
      </c>
      <c r="B159" s="69">
        <v>4</v>
      </c>
      <c r="C159" t="s">
        <v>89</v>
      </c>
      <c r="D159" s="46">
        <v>30952</v>
      </c>
      <c r="E159" s="4" t="s">
        <v>39</v>
      </c>
      <c r="F159" s="45" t="s">
        <v>0</v>
      </c>
      <c r="G159" s="4" t="s">
        <v>40</v>
      </c>
      <c r="H159" s="4" t="s">
        <v>48</v>
      </c>
      <c r="J159" s="1">
        <v>3</v>
      </c>
      <c r="K159" s="1">
        <v>0</v>
      </c>
      <c r="L159" s="1">
        <v>1</v>
      </c>
      <c r="O159">
        <v>6</v>
      </c>
      <c r="P159" t="s">
        <v>1</v>
      </c>
      <c r="Q159">
        <v>2</v>
      </c>
      <c r="S159">
        <v>30</v>
      </c>
      <c r="T159" t="s">
        <v>1</v>
      </c>
      <c r="U159">
        <v>19</v>
      </c>
      <c r="W159">
        <v>11</v>
      </c>
    </row>
    <row r="160" spans="1:23" x14ac:dyDescent="0.2">
      <c r="A160" s="195">
        <v>153</v>
      </c>
      <c r="B160" s="69">
        <v>81</v>
      </c>
      <c r="C160" t="s">
        <v>65</v>
      </c>
      <c r="D160" s="46">
        <v>31209</v>
      </c>
      <c r="E160" s="4" t="s">
        <v>34</v>
      </c>
      <c r="F160" s="45" t="s">
        <v>0</v>
      </c>
      <c r="G160" s="4" t="s">
        <v>42</v>
      </c>
      <c r="H160" s="4" t="s">
        <v>48</v>
      </c>
      <c r="J160" s="1">
        <v>3</v>
      </c>
      <c r="K160" s="1">
        <v>0</v>
      </c>
      <c r="L160" s="1">
        <v>1</v>
      </c>
      <c r="O160">
        <v>6</v>
      </c>
      <c r="P160" t="s">
        <v>1</v>
      </c>
      <c r="Q160">
        <v>2</v>
      </c>
      <c r="S160">
        <v>27</v>
      </c>
      <c r="T160" t="s">
        <v>1</v>
      </c>
      <c r="U160">
        <v>16</v>
      </c>
      <c r="W160">
        <v>11</v>
      </c>
    </row>
    <row r="161" spans="1:23" x14ac:dyDescent="0.2">
      <c r="A161" s="195">
        <v>154</v>
      </c>
      <c r="B161" s="69">
        <v>44</v>
      </c>
      <c r="C161" t="s">
        <v>87</v>
      </c>
      <c r="D161" s="46">
        <v>31089</v>
      </c>
      <c r="E161" s="4" t="s">
        <v>39</v>
      </c>
      <c r="F161" s="45" t="s">
        <v>0</v>
      </c>
      <c r="G161" s="4" t="s">
        <v>41</v>
      </c>
      <c r="H161" s="4" t="s">
        <v>48</v>
      </c>
      <c r="J161" s="1">
        <v>2</v>
      </c>
      <c r="K161" s="1">
        <v>2</v>
      </c>
      <c r="L161" s="1">
        <v>0</v>
      </c>
      <c r="O161">
        <v>6</v>
      </c>
      <c r="P161" t="s">
        <v>1</v>
      </c>
      <c r="Q161">
        <v>2</v>
      </c>
      <c r="S161">
        <v>26</v>
      </c>
      <c r="T161" t="s">
        <v>1</v>
      </c>
      <c r="U161">
        <v>15</v>
      </c>
      <c r="W161">
        <v>11</v>
      </c>
    </row>
    <row r="162" spans="1:23" x14ac:dyDescent="0.2">
      <c r="A162" s="195">
        <v>155</v>
      </c>
      <c r="B162" s="69">
        <v>15</v>
      </c>
      <c r="C162" t="s">
        <v>70</v>
      </c>
      <c r="D162" s="46">
        <v>30979</v>
      </c>
      <c r="E162" s="4" t="s">
        <v>36</v>
      </c>
      <c r="F162" s="45" t="s">
        <v>0</v>
      </c>
      <c r="G162" s="4" t="s">
        <v>47</v>
      </c>
      <c r="H162" s="4" t="s">
        <v>48</v>
      </c>
      <c r="J162" s="1">
        <v>3</v>
      </c>
      <c r="K162" s="1">
        <v>0</v>
      </c>
      <c r="L162" s="1">
        <v>1</v>
      </c>
      <c r="O162">
        <v>6</v>
      </c>
      <c r="P162" t="s">
        <v>1</v>
      </c>
      <c r="Q162">
        <v>2</v>
      </c>
      <c r="S162">
        <v>23</v>
      </c>
      <c r="T162" t="s">
        <v>1</v>
      </c>
      <c r="U162">
        <v>12</v>
      </c>
      <c r="W162">
        <v>11</v>
      </c>
    </row>
    <row r="163" spans="1:23" x14ac:dyDescent="0.2">
      <c r="A163" s="195">
        <v>156</v>
      </c>
      <c r="B163" s="69">
        <v>56</v>
      </c>
      <c r="C163" t="s">
        <v>70</v>
      </c>
      <c r="D163" s="46">
        <v>31117</v>
      </c>
      <c r="E163" s="4" t="s">
        <v>36</v>
      </c>
      <c r="F163" s="45" t="s">
        <v>0</v>
      </c>
      <c r="G163" s="4" t="s">
        <v>41</v>
      </c>
      <c r="H163" s="4" t="s">
        <v>48</v>
      </c>
      <c r="J163" s="1">
        <v>3</v>
      </c>
      <c r="K163" s="1">
        <v>0</v>
      </c>
      <c r="L163" s="1">
        <v>1</v>
      </c>
      <c r="O163">
        <v>6</v>
      </c>
      <c r="P163" t="s">
        <v>1</v>
      </c>
      <c r="Q163">
        <v>2</v>
      </c>
      <c r="S163">
        <v>28</v>
      </c>
      <c r="T163" t="s">
        <v>1</v>
      </c>
      <c r="U163">
        <v>18</v>
      </c>
      <c r="W163">
        <v>10</v>
      </c>
    </row>
    <row r="164" spans="1:23" x14ac:dyDescent="0.2">
      <c r="A164" s="195">
        <v>157</v>
      </c>
      <c r="B164" s="69">
        <v>61</v>
      </c>
      <c r="C164" t="s">
        <v>86</v>
      </c>
      <c r="D164" s="46">
        <v>31152</v>
      </c>
      <c r="E164" s="4" t="s">
        <v>39</v>
      </c>
      <c r="F164" s="45" t="s">
        <v>0</v>
      </c>
      <c r="G164" s="4" t="s">
        <v>36</v>
      </c>
      <c r="H164" s="4" t="s">
        <v>48</v>
      </c>
      <c r="J164" s="1">
        <v>2</v>
      </c>
      <c r="K164" s="1">
        <v>2</v>
      </c>
      <c r="L164" s="1">
        <v>0</v>
      </c>
      <c r="O164">
        <v>6</v>
      </c>
      <c r="P164" t="s">
        <v>1</v>
      </c>
      <c r="Q164">
        <v>2</v>
      </c>
      <c r="S164">
        <v>27</v>
      </c>
      <c r="T164" t="s">
        <v>1</v>
      </c>
      <c r="U164">
        <v>17</v>
      </c>
      <c r="W164">
        <v>10</v>
      </c>
    </row>
    <row r="165" spans="1:23" x14ac:dyDescent="0.2">
      <c r="A165" s="195">
        <v>158</v>
      </c>
      <c r="B165" s="69">
        <v>82</v>
      </c>
      <c r="C165" t="s">
        <v>64</v>
      </c>
      <c r="D165" s="46">
        <v>31210</v>
      </c>
      <c r="E165" s="4" t="s">
        <v>34</v>
      </c>
      <c r="F165" s="45" t="s">
        <v>0</v>
      </c>
      <c r="G165" s="4" t="s">
        <v>45</v>
      </c>
      <c r="H165" s="4" t="s">
        <v>48</v>
      </c>
      <c r="J165" s="1">
        <v>3</v>
      </c>
      <c r="K165" s="1">
        <v>0</v>
      </c>
      <c r="L165" s="1">
        <v>1</v>
      </c>
      <c r="O165">
        <v>6</v>
      </c>
      <c r="P165" t="s">
        <v>1</v>
      </c>
      <c r="Q165">
        <v>2</v>
      </c>
      <c r="S165">
        <v>26</v>
      </c>
      <c r="T165" t="s">
        <v>1</v>
      </c>
      <c r="U165">
        <v>16</v>
      </c>
      <c r="W165">
        <v>10</v>
      </c>
    </row>
    <row r="166" spans="1:23" x14ac:dyDescent="0.2">
      <c r="A166" s="195">
        <v>159</v>
      </c>
      <c r="B166" s="69">
        <v>86</v>
      </c>
      <c r="C166" t="s">
        <v>108</v>
      </c>
      <c r="D166" s="46">
        <v>31218</v>
      </c>
      <c r="E166" s="4" t="s">
        <v>46</v>
      </c>
      <c r="F166" s="45" t="s">
        <v>0</v>
      </c>
      <c r="G166" s="4" t="s">
        <v>36</v>
      </c>
      <c r="H166" s="4" t="s">
        <v>48</v>
      </c>
      <c r="J166" s="1">
        <v>3</v>
      </c>
      <c r="K166" s="1">
        <v>0</v>
      </c>
      <c r="L166" s="1">
        <v>1</v>
      </c>
      <c r="O166">
        <v>6</v>
      </c>
      <c r="P166" t="s">
        <v>1</v>
      </c>
      <c r="Q166">
        <v>2</v>
      </c>
      <c r="S166">
        <v>24</v>
      </c>
      <c r="T166" t="s">
        <v>1</v>
      </c>
      <c r="U166">
        <v>15</v>
      </c>
      <c r="W166">
        <v>9</v>
      </c>
    </row>
    <row r="167" spans="1:23" x14ac:dyDescent="0.2">
      <c r="A167" s="195">
        <v>160</v>
      </c>
      <c r="B167" s="69">
        <v>68</v>
      </c>
      <c r="C167" t="s">
        <v>100</v>
      </c>
      <c r="D167" s="46">
        <v>31189</v>
      </c>
      <c r="E167" s="4" t="s">
        <v>44</v>
      </c>
      <c r="F167" s="45" t="s">
        <v>0</v>
      </c>
      <c r="G167" s="4" t="s">
        <v>38</v>
      </c>
      <c r="H167" s="4" t="s">
        <v>48</v>
      </c>
      <c r="J167" s="1">
        <v>3</v>
      </c>
      <c r="K167" s="1">
        <v>0</v>
      </c>
      <c r="L167" s="1">
        <v>1</v>
      </c>
      <c r="O167">
        <v>6</v>
      </c>
      <c r="P167" t="s">
        <v>1</v>
      </c>
      <c r="Q167">
        <v>2</v>
      </c>
      <c r="S167">
        <v>21</v>
      </c>
      <c r="T167" t="s">
        <v>1</v>
      </c>
      <c r="U167">
        <v>12</v>
      </c>
      <c r="W167">
        <v>9</v>
      </c>
    </row>
    <row r="168" spans="1:23" x14ac:dyDescent="0.2">
      <c r="A168" s="195">
        <v>161</v>
      </c>
      <c r="B168" s="69">
        <v>55</v>
      </c>
      <c r="C168" t="s">
        <v>95</v>
      </c>
      <c r="D168" s="46">
        <v>31114</v>
      </c>
      <c r="E168" s="4" t="s">
        <v>42</v>
      </c>
      <c r="F168" s="45" t="s">
        <v>0</v>
      </c>
      <c r="G168" s="4" t="s">
        <v>36</v>
      </c>
      <c r="H168" s="4" t="s">
        <v>48</v>
      </c>
      <c r="J168" s="1">
        <v>3</v>
      </c>
      <c r="K168" s="1">
        <v>0</v>
      </c>
      <c r="L168" s="1">
        <v>1</v>
      </c>
      <c r="O168">
        <v>6</v>
      </c>
      <c r="P168" t="s">
        <v>1</v>
      </c>
      <c r="Q168">
        <v>2</v>
      </c>
      <c r="S168">
        <v>21</v>
      </c>
      <c r="T168" t="s">
        <v>1</v>
      </c>
      <c r="U168">
        <v>12</v>
      </c>
      <c r="W168">
        <v>9</v>
      </c>
    </row>
    <row r="169" spans="1:23" x14ac:dyDescent="0.2">
      <c r="A169" s="195">
        <v>162</v>
      </c>
      <c r="B169" s="69">
        <v>71</v>
      </c>
      <c r="C169" t="s">
        <v>95</v>
      </c>
      <c r="D169" s="46">
        <v>31196</v>
      </c>
      <c r="E169" s="4" t="s">
        <v>41</v>
      </c>
      <c r="F169" s="45" t="s">
        <v>0</v>
      </c>
      <c r="G169" s="4" t="s">
        <v>37</v>
      </c>
      <c r="H169" s="4" t="s">
        <v>48</v>
      </c>
      <c r="J169" s="1">
        <v>3</v>
      </c>
      <c r="K169" s="1">
        <v>0</v>
      </c>
      <c r="L169" s="1">
        <v>1</v>
      </c>
      <c r="O169">
        <v>6</v>
      </c>
      <c r="P169" t="s">
        <v>1</v>
      </c>
      <c r="Q169">
        <v>2</v>
      </c>
      <c r="S169">
        <v>20</v>
      </c>
      <c r="T169" t="s">
        <v>1</v>
      </c>
      <c r="U169">
        <v>11</v>
      </c>
      <c r="W169">
        <v>9</v>
      </c>
    </row>
    <row r="170" spans="1:23" x14ac:dyDescent="0.2">
      <c r="A170" s="195">
        <v>163</v>
      </c>
      <c r="B170" s="69">
        <v>13</v>
      </c>
      <c r="C170" t="s">
        <v>62</v>
      </c>
      <c r="D170" s="46">
        <v>30977</v>
      </c>
      <c r="E170" s="4" t="s">
        <v>34</v>
      </c>
      <c r="F170" s="45" t="s">
        <v>0</v>
      </c>
      <c r="G170" s="4" t="s">
        <v>39</v>
      </c>
      <c r="H170" s="4" t="s">
        <v>48</v>
      </c>
      <c r="J170" s="1">
        <v>3</v>
      </c>
      <c r="K170" s="1">
        <v>0</v>
      </c>
      <c r="L170" s="1">
        <v>1</v>
      </c>
      <c r="O170">
        <v>6</v>
      </c>
      <c r="P170" t="s">
        <v>1</v>
      </c>
      <c r="Q170">
        <v>2</v>
      </c>
      <c r="S170">
        <v>20</v>
      </c>
      <c r="T170" t="s">
        <v>1</v>
      </c>
      <c r="U170">
        <v>11</v>
      </c>
      <c r="W170">
        <v>9</v>
      </c>
    </row>
    <row r="171" spans="1:23" x14ac:dyDescent="0.2">
      <c r="A171" s="195">
        <v>164</v>
      </c>
      <c r="B171" s="69">
        <v>79</v>
      </c>
      <c r="C171" t="s">
        <v>99</v>
      </c>
      <c r="D171" s="46">
        <v>31208</v>
      </c>
      <c r="E171" s="4" t="s">
        <v>44</v>
      </c>
      <c r="F171" s="45" t="s">
        <v>0</v>
      </c>
      <c r="G171" s="4" t="s">
        <v>47</v>
      </c>
      <c r="H171" s="4" t="s">
        <v>48</v>
      </c>
      <c r="J171" s="1">
        <v>3</v>
      </c>
      <c r="K171" s="1">
        <v>0</v>
      </c>
      <c r="L171" s="1">
        <v>1</v>
      </c>
      <c r="O171">
        <v>6</v>
      </c>
      <c r="P171" t="s">
        <v>1</v>
      </c>
      <c r="Q171">
        <v>2</v>
      </c>
      <c r="S171">
        <v>19</v>
      </c>
      <c r="T171" t="s">
        <v>1</v>
      </c>
      <c r="U171">
        <v>10</v>
      </c>
      <c r="W171">
        <v>9</v>
      </c>
    </row>
    <row r="172" spans="1:23" x14ac:dyDescent="0.2">
      <c r="A172" s="195">
        <v>165</v>
      </c>
      <c r="B172" s="69">
        <v>77</v>
      </c>
      <c r="C172" t="s">
        <v>102</v>
      </c>
      <c r="D172" s="46">
        <v>31208</v>
      </c>
      <c r="E172" s="4" t="s">
        <v>45</v>
      </c>
      <c r="F172" s="45" t="s">
        <v>0</v>
      </c>
      <c r="G172" s="4" t="s">
        <v>35</v>
      </c>
      <c r="H172" s="4" t="s">
        <v>48</v>
      </c>
      <c r="J172" s="1">
        <v>3</v>
      </c>
      <c r="K172" s="1">
        <v>0</v>
      </c>
      <c r="L172" s="1">
        <v>1</v>
      </c>
      <c r="O172">
        <v>6</v>
      </c>
      <c r="P172" t="s">
        <v>1</v>
      </c>
      <c r="Q172">
        <v>2</v>
      </c>
      <c r="S172">
        <v>19</v>
      </c>
      <c r="T172" t="s">
        <v>1</v>
      </c>
      <c r="U172">
        <v>10</v>
      </c>
      <c r="W172">
        <v>9</v>
      </c>
    </row>
    <row r="173" spans="1:23" x14ac:dyDescent="0.2">
      <c r="A173" s="195">
        <v>166</v>
      </c>
      <c r="B173" s="69">
        <v>16</v>
      </c>
      <c r="C173" t="s">
        <v>110</v>
      </c>
      <c r="D173" s="46">
        <v>30981</v>
      </c>
      <c r="E173" s="4" t="s">
        <v>46</v>
      </c>
      <c r="F173" s="45" t="s">
        <v>0</v>
      </c>
      <c r="G173" s="4" t="s">
        <v>42</v>
      </c>
      <c r="H173" s="4" t="s">
        <v>48</v>
      </c>
      <c r="J173" s="1">
        <v>3</v>
      </c>
      <c r="K173" s="1">
        <v>0</v>
      </c>
      <c r="L173" s="1">
        <v>1</v>
      </c>
      <c r="O173">
        <v>6</v>
      </c>
      <c r="P173" t="s">
        <v>1</v>
      </c>
      <c r="Q173">
        <v>2</v>
      </c>
      <c r="S173">
        <v>18</v>
      </c>
      <c r="T173" t="s">
        <v>1</v>
      </c>
      <c r="U173">
        <v>9</v>
      </c>
      <c r="W173">
        <v>9</v>
      </c>
    </row>
    <row r="174" spans="1:23" x14ac:dyDescent="0.2">
      <c r="A174" s="195">
        <v>167</v>
      </c>
      <c r="B174" s="69">
        <v>26</v>
      </c>
      <c r="C174" t="s">
        <v>121</v>
      </c>
      <c r="D174" s="46">
        <v>31013</v>
      </c>
      <c r="E174" s="4" t="s">
        <v>43</v>
      </c>
      <c r="F174" s="45" t="s">
        <v>0</v>
      </c>
      <c r="G174" s="4" t="s">
        <v>46</v>
      </c>
      <c r="H174" s="4" t="s">
        <v>48</v>
      </c>
      <c r="J174" s="1">
        <v>2</v>
      </c>
      <c r="K174" s="1">
        <v>2</v>
      </c>
      <c r="L174" s="1">
        <v>0</v>
      </c>
      <c r="O174">
        <v>6</v>
      </c>
      <c r="P174" t="s">
        <v>1</v>
      </c>
      <c r="Q174">
        <v>2</v>
      </c>
      <c r="S174">
        <v>15</v>
      </c>
      <c r="T174" t="s">
        <v>1</v>
      </c>
      <c r="U174">
        <v>6</v>
      </c>
      <c r="W174">
        <v>9</v>
      </c>
    </row>
    <row r="175" spans="1:23" x14ac:dyDescent="0.2">
      <c r="A175" s="195">
        <v>168</v>
      </c>
      <c r="B175" s="69">
        <v>45</v>
      </c>
      <c r="C175" t="s">
        <v>63</v>
      </c>
      <c r="D175" s="46">
        <v>31089</v>
      </c>
      <c r="E175" s="4" t="s">
        <v>34</v>
      </c>
      <c r="F175" s="45" t="s">
        <v>0</v>
      </c>
      <c r="G175" s="4" t="s">
        <v>43</v>
      </c>
      <c r="H175" s="4" t="s">
        <v>48</v>
      </c>
      <c r="J175" s="1">
        <v>2</v>
      </c>
      <c r="K175" s="1">
        <v>2</v>
      </c>
      <c r="L175" s="1">
        <v>0</v>
      </c>
      <c r="O175">
        <v>6</v>
      </c>
      <c r="P175" t="s">
        <v>1</v>
      </c>
      <c r="Q175">
        <v>2</v>
      </c>
      <c r="S175">
        <v>29</v>
      </c>
      <c r="T175" t="s">
        <v>1</v>
      </c>
      <c r="U175">
        <v>21</v>
      </c>
      <c r="W175">
        <v>8</v>
      </c>
    </row>
    <row r="176" spans="1:23" x14ac:dyDescent="0.2">
      <c r="A176" s="195">
        <v>169</v>
      </c>
      <c r="B176" s="69">
        <v>7</v>
      </c>
      <c r="C176" t="s">
        <v>101</v>
      </c>
      <c r="D176" s="46">
        <v>30952</v>
      </c>
      <c r="E176" s="4" t="s">
        <v>44</v>
      </c>
      <c r="F176" s="45" t="s">
        <v>0</v>
      </c>
      <c r="G176" s="4" t="s">
        <v>45</v>
      </c>
      <c r="H176" s="4" t="s">
        <v>48</v>
      </c>
      <c r="J176" s="1">
        <v>3</v>
      </c>
      <c r="K176" s="1">
        <v>0</v>
      </c>
      <c r="L176" s="1">
        <v>1</v>
      </c>
      <c r="O176">
        <v>6</v>
      </c>
      <c r="P176" t="s">
        <v>1</v>
      </c>
      <c r="Q176">
        <v>2</v>
      </c>
      <c r="S176">
        <v>27</v>
      </c>
      <c r="T176" t="s">
        <v>1</v>
      </c>
      <c r="U176">
        <v>19</v>
      </c>
      <c r="W176">
        <v>8</v>
      </c>
    </row>
    <row r="177" spans="1:23" x14ac:dyDescent="0.2">
      <c r="A177" s="195">
        <v>170</v>
      </c>
      <c r="B177" s="69">
        <v>11</v>
      </c>
      <c r="C177" t="s">
        <v>114</v>
      </c>
      <c r="D177" s="46">
        <v>30975</v>
      </c>
      <c r="E177" s="4" t="s">
        <v>41</v>
      </c>
      <c r="F177" s="45" t="s">
        <v>0</v>
      </c>
      <c r="G177" s="4" t="s">
        <v>44</v>
      </c>
      <c r="H177" s="4" t="s">
        <v>48</v>
      </c>
      <c r="J177" s="1">
        <v>3</v>
      </c>
      <c r="K177" s="1">
        <v>0</v>
      </c>
      <c r="L177" s="1">
        <v>1</v>
      </c>
      <c r="O177">
        <v>6</v>
      </c>
      <c r="P177" t="s">
        <v>1</v>
      </c>
      <c r="Q177">
        <v>2</v>
      </c>
      <c r="S177">
        <v>26</v>
      </c>
      <c r="T177" t="s">
        <v>1</v>
      </c>
      <c r="U177">
        <v>18</v>
      </c>
      <c r="W177">
        <v>8</v>
      </c>
    </row>
    <row r="178" spans="1:23" x14ac:dyDescent="0.2">
      <c r="A178" s="195">
        <v>171</v>
      </c>
      <c r="B178" s="69">
        <v>64</v>
      </c>
      <c r="C178" t="s">
        <v>87</v>
      </c>
      <c r="D178" s="46">
        <v>31174</v>
      </c>
      <c r="E178" s="4" t="s">
        <v>39</v>
      </c>
      <c r="F178" s="45" t="s">
        <v>0</v>
      </c>
      <c r="G178" s="4" t="s">
        <v>46</v>
      </c>
      <c r="H178" s="4" t="s">
        <v>48</v>
      </c>
      <c r="J178" s="1">
        <v>2</v>
      </c>
      <c r="K178" s="1">
        <v>2</v>
      </c>
      <c r="L178" s="1">
        <v>0</v>
      </c>
      <c r="O178">
        <v>6</v>
      </c>
      <c r="P178" t="s">
        <v>1</v>
      </c>
      <c r="Q178">
        <v>2</v>
      </c>
      <c r="S178">
        <v>25</v>
      </c>
      <c r="T178" t="s">
        <v>1</v>
      </c>
      <c r="U178">
        <v>17</v>
      </c>
      <c r="W178">
        <v>8</v>
      </c>
    </row>
    <row r="179" spans="1:23" x14ac:dyDescent="0.2">
      <c r="A179" s="195">
        <v>172</v>
      </c>
      <c r="B179" s="69">
        <v>17</v>
      </c>
      <c r="C179" t="s">
        <v>116</v>
      </c>
      <c r="D179" s="46">
        <v>30981</v>
      </c>
      <c r="E179" s="4" t="s">
        <v>43</v>
      </c>
      <c r="F179" s="45" t="s">
        <v>0</v>
      </c>
      <c r="G179" s="4" t="s">
        <v>41</v>
      </c>
      <c r="H179" s="4" t="s">
        <v>48</v>
      </c>
      <c r="J179" s="1">
        <v>3</v>
      </c>
      <c r="K179" s="1">
        <v>0</v>
      </c>
      <c r="L179" s="1">
        <v>1</v>
      </c>
      <c r="O179">
        <v>6</v>
      </c>
      <c r="P179" t="s">
        <v>1</v>
      </c>
      <c r="Q179">
        <v>2</v>
      </c>
      <c r="S179">
        <v>22</v>
      </c>
      <c r="T179" t="s">
        <v>1</v>
      </c>
      <c r="U179">
        <v>14</v>
      </c>
      <c r="W179">
        <v>8</v>
      </c>
    </row>
    <row r="180" spans="1:23" x14ac:dyDescent="0.2">
      <c r="A180" s="195">
        <v>173</v>
      </c>
      <c r="B180" s="69">
        <v>30</v>
      </c>
      <c r="C180" t="s">
        <v>89</v>
      </c>
      <c r="D180" s="46">
        <v>31026</v>
      </c>
      <c r="E180" s="4" t="s">
        <v>39</v>
      </c>
      <c r="F180" s="45" t="s">
        <v>0</v>
      </c>
      <c r="G180" s="4" t="s">
        <v>38</v>
      </c>
      <c r="H180" s="4" t="s">
        <v>48</v>
      </c>
      <c r="J180" s="1">
        <v>3</v>
      </c>
      <c r="K180" s="1">
        <v>0</v>
      </c>
      <c r="L180" s="1">
        <v>1</v>
      </c>
      <c r="O180">
        <v>6</v>
      </c>
      <c r="P180" t="s">
        <v>1</v>
      </c>
      <c r="Q180">
        <v>2</v>
      </c>
      <c r="S180">
        <v>21</v>
      </c>
      <c r="T180" t="s">
        <v>1</v>
      </c>
      <c r="U180">
        <v>13</v>
      </c>
      <c r="W180">
        <v>8</v>
      </c>
    </row>
    <row r="181" spans="1:23" x14ac:dyDescent="0.2">
      <c r="A181" s="195">
        <v>174</v>
      </c>
      <c r="B181" s="69">
        <v>46</v>
      </c>
      <c r="C181" t="s">
        <v>114</v>
      </c>
      <c r="D181" s="46">
        <v>31090</v>
      </c>
      <c r="E181" s="4" t="s">
        <v>41</v>
      </c>
      <c r="F181" s="45" t="s">
        <v>0</v>
      </c>
      <c r="G181" s="4" t="s">
        <v>35</v>
      </c>
      <c r="H181" s="4" t="s">
        <v>48</v>
      </c>
      <c r="J181" s="1">
        <v>3</v>
      </c>
      <c r="K181" s="1">
        <v>0</v>
      </c>
      <c r="L181" s="1">
        <v>1</v>
      </c>
      <c r="O181">
        <v>6</v>
      </c>
      <c r="P181" t="s">
        <v>1</v>
      </c>
      <c r="Q181">
        <v>2</v>
      </c>
      <c r="S181">
        <v>20</v>
      </c>
      <c r="T181" t="s">
        <v>1</v>
      </c>
      <c r="U181">
        <v>12</v>
      </c>
      <c r="W181">
        <v>8</v>
      </c>
    </row>
    <row r="182" spans="1:23" x14ac:dyDescent="0.2">
      <c r="A182" s="195">
        <v>175</v>
      </c>
      <c r="B182" s="69">
        <v>86</v>
      </c>
      <c r="C182" t="s">
        <v>72</v>
      </c>
      <c r="D182" s="46">
        <v>31218</v>
      </c>
      <c r="E182" s="4" t="s">
        <v>36</v>
      </c>
      <c r="F182" s="45" t="s">
        <v>0</v>
      </c>
      <c r="G182" s="4" t="s">
        <v>46</v>
      </c>
      <c r="H182" s="4" t="s">
        <v>48</v>
      </c>
      <c r="J182" s="1">
        <v>3</v>
      </c>
      <c r="K182" s="1">
        <v>0</v>
      </c>
      <c r="L182" s="1">
        <v>1</v>
      </c>
      <c r="O182">
        <v>6</v>
      </c>
      <c r="P182" t="s">
        <v>1</v>
      </c>
      <c r="Q182">
        <v>2</v>
      </c>
      <c r="S182">
        <v>19</v>
      </c>
      <c r="T182" t="s">
        <v>1</v>
      </c>
      <c r="U182">
        <v>11</v>
      </c>
      <c r="W182">
        <v>8</v>
      </c>
    </row>
    <row r="183" spans="1:23" x14ac:dyDescent="0.2">
      <c r="A183" s="195">
        <v>176</v>
      </c>
      <c r="B183" s="69">
        <v>4</v>
      </c>
      <c r="C183" t="s">
        <v>87</v>
      </c>
      <c r="D183" s="46">
        <v>30952</v>
      </c>
      <c r="E183" s="4" t="s">
        <v>39</v>
      </c>
      <c r="F183" s="45" t="s">
        <v>0</v>
      </c>
      <c r="G183" s="4" t="s">
        <v>40</v>
      </c>
      <c r="H183" s="4" t="s">
        <v>48</v>
      </c>
      <c r="J183" s="1">
        <v>3</v>
      </c>
      <c r="K183" s="1">
        <v>0</v>
      </c>
      <c r="L183" s="1">
        <v>1</v>
      </c>
      <c r="O183">
        <v>6</v>
      </c>
      <c r="P183" t="s">
        <v>1</v>
      </c>
      <c r="Q183">
        <v>2</v>
      </c>
      <c r="S183">
        <v>31</v>
      </c>
      <c r="T183" t="s">
        <v>1</v>
      </c>
      <c r="U183">
        <v>24</v>
      </c>
      <c r="W183">
        <v>7</v>
      </c>
    </row>
    <row r="184" spans="1:23" x14ac:dyDescent="0.2">
      <c r="A184" s="195">
        <v>177</v>
      </c>
      <c r="B184" s="69">
        <v>7</v>
      </c>
      <c r="C184" t="s">
        <v>100</v>
      </c>
      <c r="D184" s="46">
        <v>30952</v>
      </c>
      <c r="E184" s="4" t="s">
        <v>44</v>
      </c>
      <c r="F184" s="45" t="s">
        <v>0</v>
      </c>
      <c r="G184" s="4" t="s">
        <v>45</v>
      </c>
      <c r="H184" s="4" t="s">
        <v>48</v>
      </c>
      <c r="J184" s="1">
        <v>2</v>
      </c>
      <c r="K184" s="1">
        <v>2</v>
      </c>
      <c r="L184" s="1">
        <v>0</v>
      </c>
      <c r="O184">
        <v>6</v>
      </c>
      <c r="P184" t="s">
        <v>1</v>
      </c>
      <c r="Q184">
        <v>2</v>
      </c>
      <c r="S184">
        <v>29</v>
      </c>
      <c r="T184" t="s">
        <v>1</v>
      </c>
      <c r="U184">
        <v>22</v>
      </c>
      <c r="W184">
        <v>7</v>
      </c>
    </row>
    <row r="185" spans="1:23" x14ac:dyDescent="0.2">
      <c r="A185" s="195">
        <v>178</v>
      </c>
      <c r="B185" s="69">
        <v>10</v>
      </c>
      <c r="C185" t="s">
        <v>88</v>
      </c>
      <c r="D185" s="46">
        <v>30971</v>
      </c>
      <c r="E185" s="4" t="s">
        <v>39</v>
      </c>
      <c r="F185" s="45" t="s">
        <v>0</v>
      </c>
      <c r="G185" s="4" t="s">
        <v>35</v>
      </c>
      <c r="H185" s="4" t="s">
        <v>48</v>
      </c>
      <c r="J185" s="1">
        <v>3</v>
      </c>
      <c r="K185" s="1">
        <v>0</v>
      </c>
      <c r="L185" s="1">
        <v>1</v>
      </c>
      <c r="O185">
        <v>6</v>
      </c>
      <c r="P185" t="s">
        <v>1</v>
      </c>
      <c r="Q185">
        <v>2</v>
      </c>
      <c r="S185">
        <v>25</v>
      </c>
      <c r="T185" t="s">
        <v>1</v>
      </c>
      <c r="U185">
        <v>18</v>
      </c>
      <c r="W185">
        <v>7</v>
      </c>
    </row>
    <row r="186" spans="1:23" x14ac:dyDescent="0.2">
      <c r="A186" s="195">
        <v>179</v>
      </c>
      <c r="B186" s="69">
        <v>19</v>
      </c>
      <c r="C186" t="s">
        <v>93</v>
      </c>
      <c r="D186" s="46">
        <v>30984</v>
      </c>
      <c r="E186" s="4" t="s">
        <v>40</v>
      </c>
      <c r="F186" s="45" t="s">
        <v>0</v>
      </c>
      <c r="G186" s="4" t="s">
        <v>35</v>
      </c>
      <c r="H186" s="4" t="s">
        <v>48</v>
      </c>
      <c r="J186" s="1">
        <v>3</v>
      </c>
      <c r="K186" s="1">
        <v>0</v>
      </c>
      <c r="L186" s="1">
        <v>1</v>
      </c>
      <c r="O186">
        <v>6</v>
      </c>
      <c r="P186" t="s">
        <v>1</v>
      </c>
      <c r="Q186">
        <v>2</v>
      </c>
      <c r="S186">
        <v>22</v>
      </c>
      <c r="T186" t="s">
        <v>1</v>
      </c>
      <c r="U186">
        <v>15</v>
      </c>
      <c r="W186">
        <v>7</v>
      </c>
    </row>
    <row r="187" spans="1:23" x14ac:dyDescent="0.2">
      <c r="A187" s="195">
        <v>180</v>
      </c>
      <c r="B187" s="69">
        <v>6</v>
      </c>
      <c r="C187" t="s">
        <v>95</v>
      </c>
      <c r="D187" s="46">
        <v>30952</v>
      </c>
      <c r="E187" s="4" t="s">
        <v>42</v>
      </c>
      <c r="F187" s="45" t="s">
        <v>0</v>
      </c>
      <c r="G187" s="4" t="s">
        <v>45</v>
      </c>
      <c r="H187" s="4" t="s">
        <v>48</v>
      </c>
      <c r="J187" s="1">
        <v>3</v>
      </c>
      <c r="K187" s="1">
        <v>0</v>
      </c>
      <c r="L187" s="1">
        <v>1</v>
      </c>
      <c r="O187">
        <v>6</v>
      </c>
      <c r="P187" t="s">
        <v>1</v>
      </c>
      <c r="Q187">
        <v>2</v>
      </c>
      <c r="S187">
        <v>22</v>
      </c>
      <c r="T187" t="s">
        <v>1</v>
      </c>
      <c r="U187">
        <v>15</v>
      </c>
      <c r="W187">
        <v>7</v>
      </c>
    </row>
    <row r="188" spans="1:23" x14ac:dyDescent="0.2">
      <c r="A188" s="195">
        <v>181</v>
      </c>
      <c r="B188" s="69">
        <v>75</v>
      </c>
      <c r="C188" t="s">
        <v>101</v>
      </c>
      <c r="D188" s="46">
        <v>31198</v>
      </c>
      <c r="E188" s="4" t="s">
        <v>41</v>
      </c>
      <c r="F188" s="45" t="s">
        <v>0</v>
      </c>
      <c r="G188" s="4" t="s">
        <v>47</v>
      </c>
      <c r="H188" s="4" t="s">
        <v>48</v>
      </c>
      <c r="J188" s="1">
        <v>3</v>
      </c>
      <c r="K188" s="1">
        <v>0</v>
      </c>
      <c r="L188" s="1">
        <v>1</v>
      </c>
      <c r="O188">
        <v>6</v>
      </c>
      <c r="P188" t="s">
        <v>1</v>
      </c>
      <c r="Q188">
        <v>2</v>
      </c>
      <c r="S188">
        <v>21</v>
      </c>
      <c r="T188" t="s">
        <v>1</v>
      </c>
      <c r="U188">
        <v>14</v>
      </c>
      <c r="W188">
        <v>7</v>
      </c>
    </row>
    <row r="189" spans="1:23" x14ac:dyDescent="0.2">
      <c r="A189" s="195">
        <v>182</v>
      </c>
      <c r="B189" s="69">
        <v>16</v>
      </c>
      <c r="C189" t="s">
        <v>97</v>
      </c>
      <c r="D189" s="46">
        <v>30981</v>
      </c>
      <c r="E189" s="4" t="s">
        <v>42</v>
      </c>
      <c r="F189" s="45" t="s">
        <v>0</v>
      </c>
      <c r="G189" s="4" t="s">
        <v>46</v>
      </c>
      <c r="H189" s="4" t="s">
        <v>48</v>
      </c>
      <c r="J189" s="1">
        <v>3</v>
      </c>
      <c r="K189" s="1">
        <v>0</v>
      </c>
      <c r="L189" s="1">
        <v>1</v>
      </c>
      <c r="O189">
        <v>6</v>
      </c>
      <c r="P189" t="s">
        <v>1</v>
      </c>
      <c r="Q189">
        <v>2</v>
      </c>
      <c r="S189">
        <v>20</v>
      </c>
      <c r="T189" t="s">
        <v>1</v>
      </c>
      <c r="U189">
        <v>13</v>
      </c>
      <c r="W189">
        <v>7</v>
      </c>
    </row>
    <row r="190" spans="1:23" x14ac:dyDescent="0.2">
      <c r="A190" s="195">
        <v>183</v>
      </c>
      <c r="B190" s="69">
        <v>31</v>
      </c>
      <c r="C190" t="s">
        <v>102</v>
      </c>
      <c r="D190" s="46">
        <v>31044</v>
      </c>
      <c r="E190" s="4" t="s">
        <v>45</v>
      </c>
      <c r="F190" s="45" t="s">
        <v>0</v>
      </c>
      <c r="G190" s="4" t="s">
        <v>46</v>
      </c>
      <c r="H190" s="4" t="s">
        <v>48</v>
      </c>
      <c r="J190" s="1">
        <v>2</v>
      </c>
      <c r="K190" s="1">
        <v>2</v>
      </c>
      <c r="L190" s="1">
        <v>0</v>
      </c>
      <c r="O190">
        <v>6</v>
      </c>
      <c r="P190" t="s">
        <v>1</v>
      </c>
      <c r="Q190">
        <v>2</v>
      </c>
      <c r="S190">
        <v>19</v>
      </c>
      <c r="T190" t="s">
        <v>1</v>
      </c>
      <c r="U190">
        <v>12</v>
      </c>
      <c r="W190">
        <v>7</v>
      </c>
    </row>
    <row r="191" spans="1:23" x14ac:dyDescent="0.2">
      <c r="A191" s="195">
        <v>184</v>
      </c>
      <c r="B191" s="69">
        <v>80</v>
      </c>
      <c r="C191" t="s">
        <v>146</v>
      </c>
      <c r="D191" s="46">
        <v>31209</v>
      </c>
      <c r="E191" s="4" t="s">
        <v>35</v>
      </c>
      <c r="F191" s="45" t="s">
        <v>0</v>
      </c>
      <c r="G191" s="4" t="s">
        <v>42</v>
      </c>
      <c r="H191" s="4" t="s">
        <v>48</v>
      </c>
      <c r="J191" s="1">
        <v>3</v>
      </c>
      <c r="K191" s="1">
        <v>0</v>
      </c>
      <c r="L191" s="1">
        <v>1</v>
      </c>
      <c r="O191">
        <v>6</v>
      </c>
      <c r="P191" t="s">
        <v>1</v>
      </c>
      <c r="Q191">
        <v>2</v>
      </c>
      <c r="S191">
        <v>18</v>
      </c>
      <c r="T191" t="s">
        <v>1</v>
      </c>
      <c r="U191">
        <v>11</v>
      </c>
      <c r="W191">
        <v>7</v>
      </c>
    </row>
    <row r="192" spans="1:23" x14ac:dyDescent="0.2">
      <c r="A192" s="195">
        <v>185</v>
      </c>
      <c r="B192" s="69">
        <v>78</v>
      </c>
      <c r="C192" t="s">
        <v>128</v>
      </c>
      <c r="D192" s="46">
        <v>31208</v>
      </c>
      <c r="E192" s="4" t="s">
        <v>46</v>
      </c>
      <c r="F192" s="45" t="s">
        <v>0</v>
      </c>
      <c r="G192" s="4" t="s">
        <v>47</v>
      </c>
      <c r="H192" s="4" t="s">
        <v>48</v>
      </c>
      <c r="J192" s="1">
        <v>3</v>
      </c>
      <c r="K192" s="1">
        <v>0</v>
      </c>
      <c r="L192" s="1">
        <v>1</v>
      </c>
      <c r="O192">
        <v>6</v>
      </c>
      <c r="P192" t="s">
        <v>1</v>
      </c>
      <c r="Q192">
        <v>2</v>
      </c>
      <c r="S192">
        <v>15</v>
      </c>
      <c r="T192" t="s">
        <v>1</v>
      </c>
      <c r="U192">
        <v>8</v>
      </c>
      <c r="W192">
        <v>7</v>
      </c>
    </row>
    <row r="193" spans="1:23" x14ac:dyDescent="0.2">
      <c r="A193" s="195">
        <v>186</v>
      </c>
      <c r="B193" s="69">
        <v>42</v>
      </c>
      <c r="C193" t="s">
        <v>86</v>
      </c>
      <c r="D193" s="46">
        <v>31087</v>
      </c>
      <c r="E193" s="4" t="s">
        <v>39</v>
      </c>
      <c r="F193" s="45" t="s">
        <v>0</v>
      </c>
      <c r="G193" s="4" t="s">
        <v>45</v>
      </c>
      <c r="H193" s="4" t="s">
        <v>48</v>
      </c>
      <c r="J193" s="1">
        <v>3</v>
      </c>
      <c r="K193" s="1">
        <v>0</v>
      </c>
      <c r="L193" s="1">
        <v>1</v>
      </c>
      <c r="O193">
        <v>6</v>
      </c>
      <c r="P193" t="s">
        <v>1</v>
      </c>
      <c r="Q193">
        <v>2</v>
      </c>
      <c r="S193">
        <v>29</v>
      </c>
      <c r="T193" t="s">
        <v>1</v>
      </c>
      <c r="U193">
        <v>23</v>
      </c>
      <c r="W193">
        <v>6</v>
      </c>
    </row>
    <row r="194" spans="1:23" x14ac:dyDescent="0.2">
      <c r="A194" s="195">
        <v>187</v>
      </c>
      <c r="B194" s="69">
        <v>30</v>
      </c>
      <c r="C194" t="s">
        <v>88</v>
      </c>
      <c r="D194" s="46">
        <v>31026</v>
      </c>
      <c r="E194" s="4" t="s">
        <v>39</v>
      </c>
      <c r="F194" s="45" t="s">
        <v>0</v>
      </c>
      <c r="G194" s="4" t="s">
        <v>38</v>
      </c>
      <c r="H194" s="4" t="s">
        <v>48</v>
      </c>
      <c r="J194" s="1">
        <v>3</v>
      </c>
      <c r="K194" s="1">
        <v>0</v>
      </c>
      <c r="L194" s="1">
        <v>1</v>
      </c>
      <c r="O194">
        <v>6</v>
      </c>
      <c r="P194" t="s">
        <v>1</v>
      </c>
      <c r="Q194">
        <v>2</v>
      </c>
      <c r="S194">
        <v>22</v>
      </c>
      <c r="T194" t="s">
        <v>1</v>
      </c>
      <c r="U194">
        <v>16</v>
      </c>
      <c r="W194">
        <v>6</v>
      </c>
    </row>
    <row r="195" spans="1:23" x14ac:dyDescent="0.2">
      <c r="A195" s="195">
        <v>188</v>
      </c>
      <c r="B195" s="69">
        <v>52</v>
      </c>
      <c r="C195" t="s">
        <v>88</v>
      </c>
      <c r="D195" s="46">
        <v>31103</v>
      </c>
      <c r="E195" s="4" t="s">
        <v>39</v>
      </c>
      <c r="F195" s="45" t="s">
        <v>0</v>
      </c>
      <c r="G195" s="4" t="s">
        <v>43</v>
      </c>
      <c r="H195" s="4" t="s">
        <v>48</v>
      </c>
      <c r="J195" s="1">
        <v>3</v>
      </c>
      <c r="K195" s="1">
        <v>0</v>
      </c>
      <c r="L195" s="1">
        <v>1</v>
      </c>
      <c r="O195">
        <v>6</v>
      </c>
      <c r="P195" t="s">
        <v>1</v>
      </c>
      <c r="Q195">
        <v>2</v>
      </c>
      <c r="S195">
        <v>20</v>
      </c>
      <c r="T195" t="s">
        <v>1</v>
      </c>
      <c r="U195">
        <v>14</v>
      </c>
      <c r="W195">
        <v>6</v>
      </c>
    </row>
    <row r="196" spans="1:23" x14ac:dyDescent="0.2">
      <c r="A196" s="195">
        <v>189</v>
      </c>
      <c r="B196" s="69">
        <v>38</v>
      </c>
      <c r="C196" t="s">
        <v>88</v>
      </c>
      <c r="D196" s="46">
        <v>31076</v>
      </c>
      <c r="E196" s="4" t="s">
        <v>39</v>
      </c>
      <c r="F196" s="45" t="s">
        <v>0</v>
      </c>
      <c r="G196" s="4" t="s">
        <v>42</v>
      </c>
      <c r="H196" s="4" t="s">
        <v>48</v>
      </c>
      <c r="J196" s="1">
        <v>3</v>
      </c>
      <c r="K196" s="1">
        <v>0</v>
      </c>
      <c r="L196" s="1">
        <v>1</v>
      </c>
      <c r="O196">
        <v>6</v>
      </c>
      <c r="P196" t="s">
        <v>1</v>
      </c>
      <c r="Q196">
        <v>2</v>
      </c>
      <c r="S196">
        <v>19</v>
      </c>
      <c r="T196" t="s">
        <v>1</v>
      </c>
      <c r="U196">
        <v>13</v>
      </c>
      <c r="W196">
        <v>6</v>
      </c>
    </row>
    <row r="197" spans="1:23" x14ac:dyDescent="0.2">
      <c r="A197" s="195">
        <v>190</v>
      </c>
      <c r="B197" s="69">
        <v>33</v>
      </c>
      <c r="C197" t="s">
        <v>105</v>
      </c>
      <c r="D197" s="46">
        <v>31045</v>
      </c>
      <c r="E197" s="4" t="s">
        <v>45</v>
      </c>
      <c r="F197" s="45" t="s">
        <v>0</v>
      </c>
      <c r="G197" s="4" t="s">
        <v>43</v>
      </c>
      <c r="H197" s="4" t="s">
        <v>48</v>
      </c>
      <c r="J197" s="1">
        <v>3</v>
      </c>
      <c r="K197" s="1">
        <v>0</v>
      </c>
      <c r="L197" s="1">
        <v>1</v>
      </c>
      <c r="O197">
        <v>6</v>
      </c>
      <c r="P197" t="s">
        <v>1</v>
      </c>
      <c r="Q197">
        <v>2</v>
      </c>
      <c r="S197">
        <v>19</v>
      </c>
      <c r="T197" t="s">
        <v>1</v>
      </c>
      <c r="U197">
        <v>13</v>
      </c>
      <c r="W197">
        <v>6</v>
      </c>
    </row>
    <row r="198" spans="1:23" x14ac:dyDescent="0.2">
      <c r="A198" s="195">
        <v>191</v>
      </c>
      <c r="B198" s="69">
        <v>58</v>
      </c>
      <c r="C198" t="s">
        <v>113</v>
      </c>
      <c r="D198" s="46">
        <v>31119</v>
      </c>
      <c r="E198" s="4" t="s">
        <v>41</v>
      </c>
      <c r="F198" s="45" t="s">
        <v>0</v>
      </c>
      <c r="G198" s="4" t="s">
        <v>38</v>
      </c>
      <c r="H198" s="4" t="s">
        <v>48</v>
      </c>
      <c r="J198" s="1">
        <v>3</v>
      </c>
      <c r="K198" s="1">
        <v>0</v>
      </c>
      <c r="L198" s="1">
        <v>1</v>
      </c>
      <c r="O198">
        <v>6</v>
      </c>
      <c r="P198" t="s">
        <v>1</v>
      </c>
      <c r="Q198">
        <v>2</v>
      </c>
      <c r="S198">
        <v>23</v>
      </c>
      <c r="T198" t="s">
        <v>1</v>
      </c>
      <c r="U198">
        <v>18</v>
      </c>
      <c r="W198">
        <v>5</v>
      </c>
    </row>
    <row r="199" spans="1:23" x14ac:dyDescent="0.2">
      <c r="A199" s="195">
        <v>192</v>
      </c>
      <c r="B199" s="69">
        <v>9</v>
      </c>
      <c r="C199" t="s">
        <v>75</v>
      </c>
      <c r="D199" s="46">
        <v>30964</v>
      </c>
      <c r="E199" s="4" t="s">
        <v>37</v>
      </c>
      <c r="F199" s="45" t="s">
        <v>0</v>
      </c>
      <c r="G199" s="4" t="s">
        <v>38</v>
      </c>
      <c r="H199" s="4" t="s">
        <v>48</v>
      </c>
      <c r="J199" s="1">
        <v>3</v>
      </c>
      <c r="K199" s="1">
        <v>0</v>
      </c>
      <c r="L199" s="1">
        <v>1</v>
      </c>
      <c r="O199">
        <v>6</v>
      </c>
      <c r="P199" t="s">
        <v>1</v>
      </c>
      <c r="Q199">
        <v>2</v>
      </c>
      <c r="S199">
        <v>21</v>
      </c>
      <c r="T199" t="s">
        <v>1</v>
      </c>
      <c r="U199">
        <v>16</v>
      </c>
      <c r="W199">
        <v>5</v>
      </c>
    </row>
    <row r="200" spans="1:23" x14ac:dyDescent="0.2">
      <c r="A200" s="195">
        <v>193</v>
      </c>
      <c r="B200" s="69">
        <v>3</v>
      </c>
      <c r="C200" t="s">
        <v>85</v>
      </c>
      <c r="D200" s="46">
        <v>30949</v>
      </c>
      <c r="E200" s="4" t="s">
        <v>38</v>
      </c>
      <c r="F200" s="45" t="s">
        <v>0</v>
      </c>
      <c r="G200" s="4" t="s">
        <v>47</v>
      </c>
      <c r="H200" s="4" t="s">
        <v>48</v>
      </c>
      <c r="J200" s="1">
        <v>2</v>
      </c>
      <c r="K200" s="1">
        <v>2</v>
      </c>
      <c r="L200" s="1">
        <v>0</v>
      </c>
      <c r="O200">
        <v>6</v>
      </c>
      <c r="P200" t="s">
        <v>1</v>
      </c>
      <c r="Q200">
        <v>2</v>
      </c>
      <c r="S200">
        <v>21</v>
      </c>
      <c r="T200" t="s">
        <v>1</v>
      </c>
      <c r="U200">
        <v>16</v>
      </c>
      <c r="W200">
        <v>5</v>
      </c>
    </row>
    <row r="201" spans="1:23" x14ac:dyDescent="0.2">
      <c r="A201" s="195">
        <v>194</v>
      </c>
      <c r="B201" s="69">
        <v>59</v>
      </c>
      <c r="C201" t="s">
        <v>126</v>
      </c>
      <c r="D201" s="46">
        <v>31139</v>
      </c>
      <c r="E201" s="4" t="s">
        <v>40</v>
      </c>
      <c r="F201" s="45" t="s">
        <v>0</v>
      </c>
      <c r="G201" s="4" t="s">
        <v>44</v>
      </c>
      <c r="H201" s="4" t="s">
        <v>48</v>
      </c>
      <c r="J201" s="1">
        <v>3</v>
      </c>
      <c r="K201" s="1">
        <v>0</v>
      </c>
      <c r="L201" s="1">
        <v>1</v>
      </c>
      <c r="O201">
        <v>6</v>
      </c>
      <c r="P201" t="s">
        <v>1</v>
      </c>
      <c r="Q201">
        <v>2</v>
      </c>
      <c r="S201">
        <v>20</v>
      </c>
      <c r="T201" t="s">
        <v>1</v>
      </c>
      <c r="U201">
        <v>15</v>
      </c>
      <c r="W201">
        <v>5</v>
      </c>
    </row>
    <row r="202" spans="1:23" x14ac:dyDescent="0.2">
      <c r="A202" s="195">
        <v>195</v>
      </c>
      <c r="B202" s="69">
        <v>80</v>
      </c>
      <c r="C202" t="s">
        <v>69</v>
      </c>
      <c r="D202" s="46">
        <v>31209</v>
      </c>
      <c r="E202" s="4" t="s">
        <v>35</v>
      </c>
      <c r="F202" s="45" t="s">
        <v>0</v>
      </c>
      <c r="G202" s="4" t="s">
        <v>42</v>
      </c>
      <c r="H202" s="4" t="s">
        <v>48</v>
      </c>
      <c r="J202" s="1">
        <v>3</v>
      </c>
      <c r="K202" s="1">
        <v>0</v>
      </c>
      <c r="L202" s="1">
        <v>1</v>
      </c>
      <c r="O202">
        <v>6</v>
      </c>
      <c r="P202" t="s">
        <v>1</v>
      </c>
      <c r="Q202">
        <v>2</v>
      </c>
      <c r="S202">
        <v>19</v>
      </c>
      <c r="T202" t="s">
        <v>1</v>
      </c>
      <c r="U202">
        <v>14</v>
      </c>
      <c r="W202">
        <v>5</v>
      </c>
    </row>
    <row r="203" spans="1:23" x14ac:dyDescent="0.2">
      <c r="A203" s="195">
        <v>196</v>
      </c>
      <c r="B203" s="69">
        <v>33</v>
      </c>
      <c r="C203" t="s">
        <v>102</v>
      </c>
      <c r="D203" s="46">
        <v>31045</v>
      </c>
      <c r="E203" s="4" t="s">
        <v>45</v>
      </c>
      <c r="F203" s="45" t="s">
        <v>0</v>
      </c>
      <c r="G203" s="4" t="s">
        <v>43</v>
      </c>
      <c r="H203" s="4" t="s">
        <v>48</v>
      </c>
      <c r="J203" s="1">
        <v>3</v>
      </c>
      <c r="K203" s="1">
        <v>0</v>
      </c>
      <c r="L203" s="1">
        <v>1</v>
      </c>
      <c r="O203">
        <v>6</v>
      </c>
      <c r="P203" t="s">
        <v>1</v>
      </c>
      <c r="Q203">
        <v>2</v>
      </c>
      <c r="S203">
        <v>19</v>
      </c>
      <c r="T203" t="s">
        <v>1</v>
      </c>
      <c r="U203">
        <v>14</v>
      </c>
      <c r="W203">
        <v>5</v>
      </c>
    </row>
    <row r="204" spans="1:23" x14ac:dyDescent="0.2">
      <c r="A204" s="195">
        <v>197</v>
      </c>
      <c r="B204" s="69">
        <v>17</v>
      </c>
      <c r="C204" t="s">
        <v>114</v>
      </c>
      <c r="D204" s="46">
        <v>30981</v>
      </c>
      <c r="E204" s="4" t="s">
        <v>41</v>
      </c>
      <c r="F204" s="45" t="s">
        <v>0</v>
      </c>
      <c r="G204" s="4" t="s">
        <v>43</v>
      </c>
      <c r="H204" s="4" t="s">
        <v>48</v>
      </c>
      <c r="J204" s="1">
        <v>3</v>
      </c>
      <c r="K204" s="1">
        <v>0</v>
      </c>
      <c r="L204" s="1">
        <v>1</v>
      </c>
      <c r="O204">
        <v>6</v>
      </c>
      <c r="P204" t="s">
        <v>1</v>
      </c>
      <c r="Q204">
        <v>2</v>
      </c>
      <c r="S204">
        <v>19</v>
      </c>
      <c r="T204" t="s">
        <v>1</v>
      </c>
      <c r="U204">
        <v>14</v>
      </c>
      <c r="W204">
        <v>5</v>
      </c>
    </row>
    <row r="205" spans="1:23" x14ac:dyDescent="0.2">
      <c r="A205" s="195">
        <v>198</v>
      </c>
      <c r="B205" s="69">
        <v>43</v>
      </c>
      <c r="C205" t="s">
        <v>102</v>
      </c>
      <c r="D205" s="46">
        <v>31087</v>
      </c>
      <c r="E205" s="4" t="s">
        <v>45</v>
      </c>
      <c r="F205" s="45" t="s">
        <v>0</v>
      </c>
      <c r="G205" s="4" t="s">
        <v>47</v>
      </c>
      <c r="H205" s="4" t="s">
        <v>48</v>
      </c>
      <c r="J205" s="1">
        <v>3</v>
      </c>
      <c r="K205" s="1">
        <v>0</v>
      </c>
      <c r="L205" s="1">
        <v>1</v>
      </c>
      <c r="O205">
        <v>6</v>
      </c>
      <c r="P205" t="s">
        <v>1</v>
      </c>
      <c r="Q205">
        <v>2</v>
      </c>
      <c r="S205">
        <v>18</v>
      </c>
      <c r="T205" t="s">
        <v>1</v>
      </c>
      <c r="U205">
        <v>13</v>
      </c>
      <c r="W205">
        <v>5</v>
      </c>
    </row>
    <row r="206" spans="1:23" x14ac:dyDescent="0.2">
      <c r="A206" s="195">
        <v>199</v>
      </c>
      <c r="B206" s="69">
        <v>25</v>
      </c>
      <c r="C206" t="s">
        <v>125</v>
      </c>
      <c r="D206" s="46">
        <v>31013</v>
      </c>
      <c r="E206" s="4" t="s">
        <v>40</v>
      </c>
      <c r="F206" s="45" t="s">
        <v>0</v>
      </c>
      <c r="G206" s="4" t="s">
        <v>38</v>
      </c>
      <c r="H206" s="4" t="s">
        <v>48</v>
      </c>
      <c r="J206" s="1">
        <v>2</v>
      </c>
      <c r="K206" s="1">
        <v>2</v>
      </c>
      <c r="L206" s="1">
        <v>0</v>
      </c>
      <c r="O206">
        <v>6</v>
      </c>
      <c r="P206" t="s">
        <v>1</v>
      </c>
      <c r="Q206">
        <v>2</v>
      </c>
      <c r="S206">
        <v>18</v>
      </c>
      <c r="T206" t="s">
        <v>1</v>
      </c>
      <c r="U206">
        <v>13</v>
      </c>
      <c r="W206">
        <v>5</v>
      </c>
    </row>
    <row r="207" spans="1:23" x14ac:dyDescent="0.2">
      <c r="A207" s="195">
        <v>200</v>
      </c>
      <c r="B207" s="69">
        <v>48</v>
      </c>
      <c r="C207" t="s">
        <v>110</v>
      </c>
      <c r="D207" s="46">
        <v>31090</v>
      </c>
      <c r="E207" s="4" t="s">
        <v>46</v>
      </c>
      <c r="F207" s="45" t="s">
        <v>0</v>
      </c>
      <c r="G207" s="4" t="s">
        <v>34</v>
      </c>
      <c r="H207" s="4" t="s">
        <v>48</v>
      </c>
      <c r="J207" s="1">
        <v>3</v>
      </c>
      <c r="K207" s="1">
        <v>0</v>
      </c>
      <c r="L207" s="1">
        <v>1</v>
      </c>
      <c r="O207">
        <v>6</v>
      </c>
      <c r="P207" t="s">
        <v>1</v>
      </c>
      <c r="Q207">
        <v>2</v>
      </c>
      <c r="S207">
        <v>17</v>
      </c>
      <c r="T207" t="s">
        <v>1</v>
      </c>
      <c r="U207">
        <v>12</v>
      </c>
      <c r="W207">
        <v>5</v>
      </c>
    </row>
    <row r="208" spans="1:23" x14ac:dyDescent="0.2">
      <c r="A208" s="195">
        <v>201</v>
      </c>
      <c r="B208" s="69">
        <v>24</v>
      </c>
      <c r="C208" t="s">
        <v>100</v>
      </c>
      <c r="D208" s="46">
        <v>31006</v>
      </c>
      <c r="E208" s="4" t="s">
        <v>44</v>
      </c>
      <c r="F208" s="45" t="s">
        <v>0</v>
      </c>
      <c r="G208" s="4" t="s">
        <v>43</v>
      </c>
      <c r="H208" s="4" t="s">
        <v>48</v>
      </c>
      <c r="J208" s="1">
        <v>3</v>
      </c>
      <c r="K208" s="1">
        <v>0</v>
      </c>
      <c r="L208" s="1">
        <v>1</v>
      </c>
      <c r="O208">
        <v>6</v>
      </c>
      <c r="P208" t="s">
        <v>1</v>
      </c>
      <c r="Q208">
        <v>2</v>
      </c>
      <c r="S208">
        <v>17</v>
      </c>
      <c r="T208" t="s">
        <v>1</v>
      </c>
      <c r="U208">
        <v>12</v>
      </c>
      <c r="W208">
        <v>5</v>
      </c>
    </row>
    <row r="209" spans="1:23" x14ac:dyDescent="0.2">
      <c r="A209" s="195">
        <v>202</v>
      </c>
      <c r="B209" s="69">
        <v>57</v>
      </c>
      <c r="C209" t="s">
        <v>74</v>
      </c>
      <c r="D209" s="46">
        <v>31118</v>
      </c>
      <c r="E209" s="4" t="s">
        <v>37</v>
      </c>
      <c r="F209" s="45" t="s">
        <v>0</v>
      </c>
      <c r="G209" s="4" t="s">
        <v>44</v>
      </c>
      <c r="H209" s="4" t="s">
        <v>48</v>
      </c>
      <c r="J209" s="1">
        <v>2</v>
      </c>
      <c r="K209" s="1">
        <v>2</v>
      </c>
      <c r="L209" s="1">
        <v>0</v>
      </c>
      <c r="O209">
        <v>6</v>
      </c>
      <c r="P209" t="s">
        <v>1</v>
      </c>
      <c r="Q209">
        <v>2</v>
      </c>
      <c r="S209">
        <v>16</v>
      </c>
      <c r="T209" t="s">
        <v>1</v>
      </c>
      <c r="U209">
        <v>11</v>
      </c>
      <c r="W209">
        <v>5</v>
      </c>
    </row>
    <row r="210" spans="1:23" x14ac:dyDescent="0.2">
      <c r="A210" s="195">
        <v>203</v>
      </c>
      <c r="B210" s="69">
        <v>31</v>
      </c>
      <c r="C210" t="s">
        <v>127</v>
      </c>
      <c r="D210" s="46">
        <v>31044</v>
      </c>
      <c r="E210" s="4" t="s">
        <v>45</v>
      </c>
      <c r="F210" s="45" t="s">
        <v>0</v>
      </c>
      <c r="G210" s="4" t="s">
        <v>46</v>
      </c>
      <c r="H210" s="4" t="s">
        <v>48</v>
      </c>
      <c r="J210" s="1">
        <v>2</v>
      </c>
      <c r="K210" s="1">
        <v>2</v>
      </c>
      <c r="L210" s="1">
        <v>0</v>
      </c>
      <c r="O210">
        <v>6</v>
      </c>
      <c r="P210" t="s">
        <v>1</v>
      </c>
      <c r="Q210">
        <v>2</v>
      </c>
      <c r="S210">
        <v>16</v>
      </c>
      <c r="T210" t="s">
        <v>1</v>
      </c>
      <c r="U210">
        <v>11</v>
      </c>
      <c r="W210">
        <v>5</v>
      </c>
    </row>
    <row r="211" spans="1:23" x14ac:dyDescent="0.2">
      <c r="A211" s="195">
        <v>204</v>
      </c>
      <c r="B211" s="69">
        <v>42</v>
      </c>
      <c r="C211" t="s">
        <v>102</v>
      </c>
      <c r="D211" s="46">
        <v>31087</v>
      </c>
      <c r="E211" s="4" t="s">
        <v>45</v>
      </c>
      <c r="F211" s="45" t="s">
        <v>0</v>
      </c>
      <c r="G211" s="4" t="s">
        <v>39</v>
      </c>
      <c r="H211" s="4" t="s">
        <v>48</v>
      </c>
      <c r="J211" s="1">
        <v>2</v>
      </c>
      <c r="K211" s="1">
        <v>2</v>
      </c>
      <c r="L211" s="1">
        <v>0</v>
      </c>
      <c r="O211">
        <v>6</v>
      </c>
      <c r="P211" t="s">
        <v>1</v>
      </c>
      <c r="Q211">
        <v>2</v>
      </c>
      <c r="S211">
        <v>15</v>
      </c>
      <c r="T211" t="s">
        <v>1</v>
      </c>
      <c r="U211">
        <v>10</v>
      </c>
      <c r="W211">
        <v>5</v>
      </c>
    </row>
    <row r="212" spans="1:23" x14ac:dyDescent="0.2">
      <c r="A212" s="195">
        <v>205</v>
      </c>
      <c r="B212" s="69">
        <v>37</v>
      </c>
      <c r="C212" t="s">
        <v>122</v>
      </c>
      <c r="D212" s="46">
        <v>31075</v>
      </c>
      <c r="E212" s="4" t="s">
        <v>43</v>
      </c>
      <c r="F212" s="45" t="s">
        <v>0</v>
      </c>
      <c r="G212" s="4" t="s">
        <v>40</v>
      </c>
      <c r="H212" s="4" t="s">
        <v>48</v>
      </c>
      <c r="J212" s="1">
        <v>3</v>
      </c>
      <c r="K212" s="1">
        <v>0</v>
      </c>
      <c r="L212" s="1">
        <v>1</v>
      </c>
      <c r="O212">
        <v>6</v>
      </c>
      <c r="P212" t="s">
        <v>1</v>
      </c>
      <c r="Q212">
        <v>2</v>
      </c>
      <c r="S212">
        <v>21</v>
      </c>
      <c r="T212" t="s">
        <v>1</v>
      </c>
      <c r="U212">
        <v>17</v>
      </c>
      <c r="W212">
        <v>4</v>
      </c>
    </row>
    <row r="213" spans="1:23" x14ac:dyDescent="0.2">
      <c r="A213" s="195">
        <v>206</v>
      </c>
      <c r="B213" s="69">
        <v>56</v>
      </c>
      <c r="C213" t="s">
        <v>114</v>
      </c>
      <c r="D213" s="46">
        <v>31117</v>
      </c>
      <c r="E213" s="4" t="s">
        <v>41</v>
      </c>
      <c r="F213" s="45" t="s">
        <v>0</v>
      </c>
      <c r="G213" s="4" t="s">
        <v>36</v>
      </c>
      <c r="H213" s="4" t="s">
        <v>48</v>
      </c>
      <c r="J213" s="1">
        <v>3</v>
      </c>
      <c r="K213" s="1">
        <v>0</v>
      </c>
      <c r="L213" s="1">
        <v>1</v>
      </c>
      <c r="O213">
        <v>6</v>
      </c>
      <c r="P213" t="s">
        <v>1</v>
      </c>
      <c r="Q213">
        <v>2</v>
      </c>
      <c r="S213">
        <v>19</v>
      </c>
      <c r="T213" t="s">
        <v>1</v>
      </c>
      <c r="U213">
        <v>15</v>
      </c>
      <c r="W213">
        <v>4</v>
      </c>
    </row>
    <row r="214" spans="1:23" x14ac:dyDescent="0.2">
      <c r="A214" s="195">
        <v>207</v>
      </c>
      <c r="B214" s="69">
        <v>32</v>
      </c>
      <c r="C214" t="s">
        <v>114</v>
      </c>
      <c r="D214" s="46">
        <v>31045</v>
      </c>
      <c r="E214" s="4" t="s">
        <v>41</v>
      </c>
      <c r="F214" s="45" t="s">
        <v>0</v>
      </c>
      <c r="G214" s="4" t="s">
        <v>45</v>
      </c>
      <c r="H214" s="4" t="s">
        <v>48</v>
      </c>
      <c r="J214" s="1">
        <v>2</v>
      </c>
      <c r="K214" s="1">
        <v>2</v>
      </c>
      <c r="L214" s="1">
        <v>0</v>
      </c>
      <c r="O214">
        <v>6</v>
      </c>
      <c r="P214" t="s">
        <v>1</v>
      </c>
      <c r="Q214">
        <v>2</v>
      </c>
      <c r="S214">
        <v>18</v>
      </c>
      <c r="T214" t="s">
        <v>1</v>
      </c>
      <c r="U214">
        <v>14</v>
      </c>
      <c r="W214">
        <v>4</v>
      </c>
    </row>
    <row r="215" spans="1:23" x14ac:dyDescent="0.2">
      <c r="A215" s="195">
        <v>208</v>
      </c>
      <c r="B215" s="69">
        <v>63</v>
      </c>
      <c r="C215" t="s">
        <v>74</v>
      </c>
      <c r="D215" s="46">
        <v>31156</v>
      </c>
      <c r="E215" s="4" t="s">
        <v>37</v>
      </c>
      <c r="F215" s="45" t="s">
        <v>0</v>
      </c>
      <c r="G215" s="4" t="s">
        <v>46</v>
      </c>
      <c r="H215" s="4" t="s">
        <v>48</v>
      </c>
      <c r="J215" s="1">
        <v>3</v>
      </c>
      <c r="K215" s="1">
        <v>0</v>
      </c>
      <c r="L215" s="1">
        <v>1</v>
      </c>
      <c r="O215">
        <v>6</v>
      </c>
      <c r="P215" t="s">
        <v>1</v>
      </c>
      <c r="Q215">
        <v>2</v>
      </c>
      <c r="S215">
        <v>16</v>
      </c>
      <c r="T215" t="s">
        <v>1</v>
      </c>
      <c r="U215">
        <v>12</v>
      </c>
      <c r="W215">
        <v>4</v>
      </c>
    </row>
    <row r="216" spans="1:23" x14ac:dyDescent="0.2">
      <c r="A216" s="195">
        <v>209</v>
      </c>
      <c r="B216" s="69">
        <v>36</v>
      </c>
      <c r="C216" t="s">
        <v>68</v>
      </c>
      <c r="D216" s="46">
        <v>31069</v>
      </c>
      <c r="E216" s="4" t="s">
        <v>35</v>
      </c>
      <c r="F216" s="45" t="s">
        <v>0</v>
      </c>
      <c r="G216" s="4" t="s">
        <v>38</v>
      </c>
      <c r="H216" s="4" t="s">
        <v>48</v>
      </c>
      <c r="J216" s="1">
        <v>2</v>
      </c>
      <c r="K216" s="1">
        <v>2</v>
      </c>
      <c r="L216" s="1">
        <v>0</v>
      </c>
      <c r="O216">
        <v>6</v>
      </c>
      <c r="P216" t="s">
        <v>1</v>
      </c>
      <c r="Q216">
        <v>2</v>
      </c>
      <c r="S216">
        <v>14</v>
      </c>
      <c r="T216" t="s">
        <v>1</v>
      </c>
      <c r="U216">
        <v>10</v>
      </c>
      <c r="W216">
        <v>4</v>
      </c>
    </row>
    <row r="217" spans="1:23" x14ac:dyDescent="0.2">
      <c r="A217" s="195">
        <v>210</v>
      </c>
      <c r="B217" s="69">
        <v>43</v>
      </c>
      <c r="C217" t="s">
        <v>78</v>
      </c>
      <c r="D217" s="46">
        <v>31087</v>
      </c>
      <c r="E217" s="4" t="s">
        <v>47</v>
      </c>
      <c r="F217" s="45" t="s">
        <v>0</v>
      </c>
      <c r="G217" s="4" t="s">
        <v>45</v>
      </c>
      <c r="H217" s="4" t="s">
        <v>48</v>
      </c>
      <c r="J217" s="1">
        <v>3</v>
      </c>
      <c r="K217" s="1">
        <v>0</v>
      </c>
      <c r="L217" s="1">
        <v>1</v>
      </c>
      <c r="O217">
        <v>6</v>
      </c>
      <c r="P217" t="s">
        <v>1</v>
      </c>
      <c r="Q217">
        <v>2</v>
      </c>
      <c r="S217">
        <v>23</v>
      </c>
      <c r="T217" t="s">
        <v>1</v>
      </c>
      <c r="U217">
        <v>20</v>
      </c>
      <c r="W217">
        <v>3</v>
      </c>
    </row>
    <row r="218" spans="1:23" x14ac:dyDescent="0.2">
      <c r="A218" s="195">
        <v>211</v>
      </c>
      <c r="B218" s="69">
        <v>30</v>
      </c>
      <c r="C218" t="s">
        <v>85</v>
      </c>
      <c r="D218" s="46">
        <v>31026</v>
      </c>
      <c r="E218" s="4" t="s">
        <v>38</v>
      </c>
      <c r="F218" s="45" t="s">
        <v>0</v>
      </c>
      <c r="G218" s="4" t="s">
        <v>39</v>
      </c>
      <c r="H218" s="4" t="s">
        <v>48</v>
      </c>
      <c r="J218" s="1">
        <v>3</v>
      </c>
      <c r="K218" s="1">
        <v>0</v>
      </c>
      <c r="L218" s="1">
        <v>1</v>
      </c>
      <c r="O218">
        <v>6</v>
      </c>
      <c r="P218" t="s">
        <v>1</v>
      </c>
      <c r="Q218">
        <v>2</v>
      </c>
      <c r="S218">
        <v>18</v>
      </c>
      <c r="T218" t="s">
        <v>1</v>
      </c>
      <c r="U218">
        <v>15</v>
      </c>
      <c r="W218">
        <v>3</v>
      </c>
    </row>
    <row r="219" spans="1:23" x14ac:dyDescent="0.2">
      <c r="A219" s="195">
        <v>212</v>
      </c>
      <c r="B219" s="69">
        <v>21</v>
      </c>
      <c r="C219" t="s">
        <v>82</v>
      </c>
      <c r="D219" s="46">
        <v>30992</v>
      </c>
      <c r="E219" s="4" t="s">
        <v>38</v>
      </c>
      <c r="F219" s="45" t="s">
        <v>0</v>
      </c>
      <c r="G219" s="4" t="s">
        <v>36</v>
      </c>
      <c r="H219" s="4" t="s">
        <v>48</v>
      </c>
      <c r="J219" s="1">
        <v>3</v>
      </c>
      <c r="K219" s="1">
        <v>0</v>
      </c>
      <c r="L219" s="1">
        <v>1</v>
      </c>
      <c r="O219">
        <v>6</v>
      </c>
      <c r="P219" t="s">
        <v>1</v>
      </c>
      <c r="Q219">
        <v>2</v>
      </c>
      <c r="S219">
        <v>18</v>
      </c>
      <c r="T219" t="s">
        <v>1</v>
      </c>
      <c r="U219">
        <v>15</v>
      </c>
      <c r="W219">
        <v>3</v>
      </c>
    </row>
    <row r="220" spans="1:23" x14ac:dyDescent="0.2">
      <c r="A220" s="195">
        <v>213</v>
      </c>
      <c r="B220" s="69">
        <v>40</v>
      </c>
      <c r="C220" t="s">
        <v>71</v>
      </c>
      <c r="D220" s="46">
        <v>31083</v>
      </c>
      <c r="E220" s="4" t="s">
        <v>36</v>
      </c>
      <c r="F220" s="45" t="s">
        <v>0</v>
      </c>
      <c r="G220" s="4" t="s">
        <v>43</v>
      </c>
      <c r="H220" s="4" t="s">
        <v>48</v>
      </c>
      <c r="J220" s="1">
        <v>3</v>
      </c>
      <c r="K220" s="1">
        <v>0</v>
      </c>
      <c r="L220" s="1">
        <v>1</v>
      </c>
      <c r="O220">
        <v>6</v>
      </c>
      <c r="P220" t="s">
        <v>1</v>
      </c>
      <c r="Q220">
        <v>2</v>
      </c>
      <c r="S220">
        <v>17</v>
      </c>
      <c r="T220" t="s">
        <v>1</v>
      </c>
      <c r="U220">
        <v>14</v>
      </c>
      <c r="W220">
        <v>3</v>
      </c>
    </row>
    <row r="221" spans="1:23" x14ac:dyDescent="0.2">
      <c r="A221" s="195">
        <v>214</v>
      </c>
      <c r="B221" s="69">
        <v>70</v>
      </c>
      <c r="C221" t="s">
        <v>115</v>
      </c>
      <c r="D221" s="46">
        <v>31195</v>
      </c>
      <c r="E221" s="4" t="s">
        <v>41</v>
      </c>
      <c r="F221" s="45" t="s">
        <v>0</v>
      </c>
      <c r="G221" s="4" t="s">
        <v>40</v>
      </c>
      <c r="H221" s="4" t="s">
        <v>48</v>
      </c>
      <c r="J221" s="1">
        <v>3</v>
      </c>
      <c r="K221" s="1">
        <v>0</v>
      </c>
      <c r="L221" s="1">
        <v>1</v>
      </c>
      <c r="O221">
        <v>6</v>
      </c>
      <c r="P221" t="s">
        <v>1</v>
      </c>
      <c r="Q221">
        <v>2</v>
      </c>
      <c r="S221">
        <v>16</v>
      </c>
      <c r="T221" t="s">
        <v>1</v>
      </c>
      <c r="U221">
        <v>13</v>
      </c>
      <c r="W221">
        <v>3</v>
      </c>
    </row>
    <row r="222" spans="1:23" x14ac:dyDescent="0.2">
      <c r="A222" s="195">
        <v>215</v>
      </c>
      <c r="B222" s="69">
        <v>24</v>
      </c>
      <c r="C222" t="s">
        <v>122</v>
      </c>
      <c r="D222" s="46">
        <v>31006</v>
      </c>
      <c r="E222" s="4" t="s">
        <v>43</v>
      </c>
      <c r="F222" s="45" t="s">
        <v>0</v>
      </c>
      <c r="G222" s="4" t="s">
        <v>44</v>
      </c>
      <c r="H222" s="4" t="s">
        <v>48</v>
      </c>
      <c r="J222" s="1">
        <v>2</v>
      </c>
      <c r="K222" s="1">
        <v>2</v>
      </c>
      <c r="L222" s="1">
        <v>0</v>
      </c>
      <c r="O222">
        <v>6</v>
      </c>
      <c r="P222" t="s">
        <v>1</v>
      </c>
      <c r="Q222">
        <v>2</v>
      </c>
      <c r="S222">
        <v>16</v>
      </c>
      <c r="T222" t="s">
        <v>1</v>
      </c>
      <c r="U222">
        <v>13</v>
      </c>
      <c r="W222">
        <v>3</v>
      </c>
    </row>
    <row r="223" spans="1:23" x14ac:dyDescent="0.2">
      <c r="A223" s="195">
        <v>216</v>
      </c>
      <c r="B223" s="69">
        <v>27</v>
      </c>
      <c r="C223" t="s">
        <v>73</v>
      </c>
      <c r="D223" s="46">
        <v>31013</v>
      </c>
      <c r="E223" s="4" t="s">
        <v>36</v>
      </c>
      <c r="F223" s="45" t="s">
        <v>0</v>
      </c>
      <c r="G223" s="4" t="s">
        <v>35</v>
      </c>
      <c r="H223" s="4" t="s">
        <v>48</v>
      </c>
      <c r="J223" s="1">
        <v>3</v>
      </c>
      <c r="K223" s="1">
        <v>0</v>
      </c>
      <c r="L223" s="1">
        <v>1</v>
      </c>
      <c r="O223">
        <v>6</v>
      </c>
      <c r="P223" t="s">
        <v>1</v>
      </c>
      <c r="Q223">
        <v>2</v>
      </c>
      <c r="S223">
        <v>15</v>
      </c>
      <c r="T223" t="s">
        <v>1</v>
      </c>
      <c r="U223">
        <v>12</v>
      </c>
      <c r="W223">
        <v>3</v>
      </c>
    </row>
    <row r="224" spans="1:23" x14ac:dyDescent="0.2">
      <c r="A224" s="195">
        <v>217</v>
      </c>
      <c r="B224" s="69">
        <v>39</v>
      </c>
      <c r="C224" t="s">
        <v>92</v>
      </c>
      <c r="D224" s="46">
        <v>31083</v>
      </c>
      <c r="E224" s="4" t="s">
        <v>40</v>
      </c>
      <c r="F224" s="45" t="s">
        <v>0</v>
      </c>
      <c r="G224" s="4" t="s">
        <v>42</v>
      </c>
      <c r="H224" s="4" t="s">
        <v>48</v>
      </c>
      <c r="J224" s="1">
        <v>2</v>
      </c>
      <c r="K224" s="1">
        <v>2</v>
      </c>
      <c r="L224" s="1">
        <v>0</v>
      </c>
      <c r="O224">
        <v>6</v>
      </c>
      <c r="P224" t="s">
        <v>1</v>
      </c>
      <c r="Q224">
        <v>2</v>
      </c>
      <c r="S224">
        <v>22</v>
      </c>
      <c r="T224" t="s">
        <v>1</v>
      </c>
      <c r="U224">
        <v>20</v>
      </c>
      <c r="W224">
        <v>2</v>
      </c>
    </row>
    <row r="225" spans="1:23" x14ac:dyDescent="0.2">
      <c r="A225" s="195">
        <v>218</v>
      </c>
      <c r="B225" s="69">
        <v>11</v>
      </c>
      <c r="C225" t="s">
        <v>115</v>
      </c>
      <c r="D225" s="46">
        <v>30975</v>
      </c>
      <c r="E225" s="4" t="s">
        <v>41</v>
      </c>
      <c r="F225" s="45" t="s">
        <v>0</v>
      </c>
      <c r="G225" s="4" t="s">
        <v>44</v>
      </c>
      <c r="H225" s="4" t="s">
        <v>48</v>
      </c>
      <c r="J225" s="1">
        <v>3</v>
      </c>
      <c r="K225" s="1">
        <v>0</v>
      </c>
      <c r="L225" s="1">
        <v>1</v>
      </c>
      <c r="O225">
        <v>6</v>
      </c>
      <c r="P225" t="s">
        <v>1</v>
      </c>
      <c r="Q225">
        <v>2</v>
      </c>
      <c r="S225">
        <v>22</v>
      </c>
      <c r="T225" t="s">
        <v>1</v>
      </c>
      <c r="U225">
        <v>20</v>
      </c>
      <c r="W225">
        <v>2</v>
      </c>
    </row>
    <row r="226" spans="1:23" x14ac:dyDescent="0.2">
      <c r="A226" s="195">
        <v>219</v>
      </c>
      <c r="B226" s="69">
        <v>72</v>
      </c>
      <c r="C226" t="s">
        <v>66</v>
      </c>
      <c r="D226" s="46">
        <v>31196</v>
      </c>
      <c r="E226" s="4" t="s">
        <v>35</v>
      </c>
      <c r="F226" s="45" t="s">
        <v>0</v>
      </c>
      <c r="G226" s="4" t="s">
        <v>43</v>
      </c>
      <c r="H226" s="4" t="s">
        <v>48</v>
      </c>
      <c r="J226" s="1">
        <v>3</v>
      </c>
      <c r="K226" s="1">
        <v>0</v>
      </c>
      <c r="L226" s="1">
        <v>1</v>
      </c>
      <c r="O226">
        <v>6</v>
      </c>
      <c r="P226" t="s">
        <v>1</v>
      </c>
      <c r="Q226">
        <v>2</v>
      </c>
      <c r="S226">
        <v>19</v>
      </c>
      <c r="T226" t="s">
        <v>1</v>
      </c>
      <c r="U226">
        <v>17</v>
      </c>
      <c r="W226">
        <v>2</v>
      </c>
    </row>
    <row r="227" spans="1:23" x14ac:dyDescent="0.2">
      <c r="A227" s="195">
        <v>220</v>
      </c>
      <c r="B227" s="69">
        <v>90</v>
      </c>
      <c r="C227" t="s">
        <v>92</v>
      </c>
      <c r="D227" s="46">
        <v>31236</v>
      </c>
      <c r="E227" s="4" t="s">
        <v>40</v>
      </c>
      <c r="F227" s="45" t="s">
        <v>0</v>
      </c>
      <c r="G227" s="4" t="s">
        <v>46</v>
      </c>
      <c r="H227" s="4" t="s">
        <v>48</v>
      </c>
      <c r="J227" s="1">
        <v>3</v>
      </c>
      <c r="K227" s="1">
        <v>0</v>
      </c>
      <c r="L227" s="1">
        <v>1</v>
      </c>
      <c r="O227">
        <v>6</v>
      </c>
      <c r="P227" t="s">
        <v>1</v>
      </c>
      <c r="Q227">
        <v>2</v>
      </c>
      <c r="S227">
        <v>17</v>
      </c>
      <c r="T227" t="s">
        <v>1</v>
      </c>
      <c r="U227">
        <v>15</v>
      </c>
      <c r="W227">
        <v>2</v>
      </c>
    </row>
    <row r="228" spans="1:23" x14ac:dyDescent="0.2">
      <c r="A228" s="195">
        <v>221</v>
      </c>
      <c r="B228" s="69">
        <v>2</v>
      </c>
      <c r="C228" t="s">
        <v>76</v>
      </c>
      <c r="D228" s="46">
        <v>30942</v>
      </c>
      <c r="E228" s="4" t="s">
        <v>37</v>
      </c>
      <c r="F228" s="45" t="s">
        <v>0</v>
      </c>
      <c r="G228" s="4" t="s">
        <v>36</v>
      </c>
      <c r="H228" s="4" t="s">
        <v>48</v>
      </c>
      <c r="J228" s="1">
        <v>2</v>
      </c>
      <c r="K228" s="1">
        <v>2</v>
      </c>
      <c r="L228" s="1">
        <v>0</v>
      </c>
      <c r="O228">
        <v>6</v>
      </c>
      <c r="P228" t="s">
        <v>1</v>
      </c>
      <c r="Q228">
        <v>2</v>
      </c>
      <c r="S228">
        <v>16</v>
      </c>
      <c r="T228" t="s">
        <v>1</v>
      </c>
      <c r="U228">
        <v>14</v>
      </c>
      <c r="W228">
        <v>2</v>
      </c>
    </row>
    <row r="229" spans="1:23" x14ac:dyDescent="0.2">
      <c r="A229" s="195">
        <v>222</v>
      </c>
      <c r="B229" s="69">
        <v>61</v>
      </c>
      <c r="C229" t="s">
        <v>71</v>
      </c>
      <c r="D229" s="46">
        <v>31152</v>
      </c>
      <c r="E229" s="4" t="s">
        <v>36</v>
      </c>
      <c r="F229" s="45" t="s">
        <v>0</v>
      </c>
      <c r="G229" s="4" t="s">
        <v>39</v>
      </c>
      <c r="H229" s="4" t="s">
        <v>48</v>
      </c>
      <c r="J229" s="1">
        <v>3</v>
      </c>
      <c r="K229" s="1">
        <v>0</v>
      </c>
      <c r="L229" s="1">
        <v>1</v>
      </c>
      <c r="O229">
        <v>6</v>
      </c>
      <c r="P229" t="s">
        <v>1</v>
      </c>
      <c r="Q229">
        <v>2</v>
      </c>
      <c r="S229">
        <v>23</v>
      </c>
      <c r="T229" t="s">
        <v>1</v>
      </c>
      <c r="U229">
        <v>22</v>
      </c>
      <c r="W229">
        <v>1</v>
      </c>
    </row>
    <row r="230" spans="1:23" x14ac:dyDescent="0.2">
      <c r="A230" s="195">
        <v>223</v>
      </c>
      <c r="B230" s="69">
        <v>5</v>
      </c>
      <c r="C230" t="s">
        <v>95</v>
      </c>
      <c r="D230" s="46">
        <v>30952</v>
      </c>
      <c r="E230" s="4" t="s">
        <v>42</v>
      </c>
      <c r="F230" s="45" t="s">
        <v>0</v>
      </c>
      <c r="G230" s="4" t="s">
        <v>44</v>
      </c>
      <c r="H230" s="4" t="s">
        <v>48</v>
      </c>
      <c r="J230" s="1">
        <v>3</v>
      </c>
      <c r="K230" s="1">
        <v>0</v>
      </c>
      <c r="L230" s="1">
        <v>1</v>
      </c>
      <c r="O230">
        <v>6</v>
      </c>
      <c r="P230" t="s">
        <v>1</v>
      </c>
      <c r="Q230">
        <v>2</v>
      </c>
      <c r="S230">
        <v>17</v>
      </c>
      <c r="T230" t="s">
        <v>1</v>
      </c>
      <c r="U230">
        <v>16</v>
      </c>
      <c r="W230">
        <v>1</v>
      </c>
    </row>
    <row r="231" spans="1:23" x14ac:dyDescent="0.2">
      <c r="A231" s="195">
        <v>224</v>
      </c>
      <c r="B231" s="69">
        <v>85</v>
      </c>
      <c r="C231" t="s">
        <v>95</v>
      </c>
      <c r="D231" s="46">
        <v>31217</v>
      </c>
      <c r="E231" s="4" t="s">
        <v>42</v>
      </c>
      <c r="F231" s="45" t="s">
        <v>0</v>
      </c>
      <c r="G231" s="4" t="s">
        <v>38</v>
      </c>
      <c r="H231" s="4" t="s">
        <v>48</v>
      </c>
      <c r="J231" s="1">
        <v>3</v>
      </c>
      <c r="K231" s="1">
        <v>0</v>
      </c>
      <c r="L231" s="1">
        <v>1</v>
      </c>
      <c r="O231">
        <v>6</v>
      </c>
      <c r="P231" t="s">
        <v>1</v>
      </c>
      <c r="Q231">
        <v>2</v>
      </c>
      <c r="S231">
        <v>15</v>
      </c>
      <c r="T231" t="s">
        <v>1</v>
      </c>
      <c r="U231">
        <v>14</v>
      </c>
      <c r="W231">
        <v>1</v>
      </c>
    </row>
    <row r="232" spans="1:23" x14ac:dyDescent="0.2">
      <c r="A232" s="195">
        <v>225</v>
      </c>
      <c r="B232" s="69">
        <v>69</v>
      </c>
      <c r="C232" t="s">
        <v>91</v>
      </c>
      <c r="D232" s="46">
        <v>31190</v>
      </c>
      <c r="E232" s="4" t="s">
        <v>40</v>
      </c>
      <c r="F232" s="45" t="s">
        <v>0</v>
      </c>
      <c r="G232" s="4" t="s">
        <v>36</v>
      </c>
      <c r="H232" s="4" t="s">
        <v>48</v>
      </c>
      <c r="J232" s="1">
        <v>3</v>
      </c>
      <c r="K232" s="1">
        <v>0</v>
      </c>
      <c r="L232" s="1">
        <v>1</v>
      </c>
      <c r="O232">
        <v>6</v>
      </c>
      <c r="P232" t="s">
        <v>1</v>
      </c>
      <c r="Q232">
        <v>2</v>
      </c>
      <c r="S232">
        <v>10</v>
      </c>
      <c r="T232" t="s">
        <v>1</v>
      </c>
      <c r="U232">
        <v>9</v>
      </c>
      <c r="W232">
        <v>1</v>
      </c>
    </row>
    <row r="233" spans="1:23" x14ac:dyDescent="0.2">
      <c r="A233" s="195">
        <v>226</v>
      </c>
      <c r="B233" s="69">
        <v>86</v>
      </c>
      <c r="C233" t="s">
        <v>110</v>
      </c>
      <c r="D233" s="46">
        <v>31218</v>
      </c>
      <c r="E233" s="4" t="s">
        <v>46</v>
      </c>
      <c r="F233" s="45" t="s">
        <v>0</v>
      </c>
      <c r="G233" s="4" t="s">
        <v>36</v>
      </c>
      <c r="H233" s="4" t="s">
        <v>48</v>
      </c>
      <c r="J233" s="1">
        <v>3</v>
      </c>
      <c r="K233" s="1">
        <v>0</v>
      </c>
      <c r="L233" s="1">
        <v>1</v>
      </c>
      <c r="O233">
        <v>6</v>
      </c>
      <c r="P233" t="s">
        <v>1</v>
      </c>
      <c r="Q233">
        <v>2</v>
      </c>
      <c r="S233">
        <v>9</v>
      </c>
      <c r="T233" t="s">
        <v>1</v>
      </c>
      <c r="U233">
        <v>8</v>
      </c>
      <c r="W233">
        <v>1</v>
      </c>
    </row>
    <row r="234" spans="1:23" x14ac:dyDescent="0.2">
      <c r="A234" s="195">
        <v>227</v>
      </c>
      <c r="B234" s="69">
        <v>20</v>
      </c>
      <c r="C234" t="s">
        <v>113</v>
      </c>
      <c r="D234" s="46">
        <v>30992</v>
      </c>
      <c r="E234" s="4" t="s">
        <v>41</v>
      </c>
      <c r="F234" s="45" t="s">
        <v>0</v>
      </c>
      <c r="G234" s="4" t="s">
        <v>46</v>
      </c>
      <c r="H234" s="4" t="s">
        <v>48</v>
      </c>
      <c r="J234" s="1">
        <v>3</v>
      </c>
      <c r="K234" s="1">
        <v>0</v>
      </c>
      <c r="L234" s="1">
        <v>1</v>
      </c>
      <c r="O234">
        <v>6</v>
      </c>
      <c r="P234" t="s">
        <v>1</v>
      </c>
      <c r="Q234">
        <v>2</v>
      </c>
      <c r="S234">
        <v>20</v>
      </c>
      <c r="T234" t="s">
        <v>1</v>
      </c>
      <c r="U234">
        <v>20</v>
      </c>
      <c r="W234">
        <v>0</v>
      </c>
    </row>
    <row r="235" spans="1:23" x14ac:dyDescent="0.2">
      <c r="A235" s="195">
        <v>228</v>
      </c>
      <c r="B235" s="69">
        <v>44</v>
      </c>
      <c r="C235" t="s">
        <v>88</v>
      </c>
      <c r="D235" s="46">
        <v>31089</v>
      </c>
      <c r="E235" s="4" t="s">
        <v>39</v>
      </c>
      <c r="F235" s="45" t="s">
        <v>0</v>
      </c>
      <c r="G235" s="4" t="s">
        <v>41</v>
      </c>
      <c r="H235" s="4" t="s">
        <v>48</v>
      </c>
      <c r="J235" s="1">
        <v>3</v>
      </c>
      <c r="K235" s="1">
        <v>0</v>
      </c>
      <c r="L235" s="1">
        <v>1</v>
      </c>
      <c r="O235">
        <v>6</v>
      </c>
      <c r="P235" t="s">
        <v>1</v>
      </c>
      <c r="Q235">
        <v>2</v>
      </c>
      <c r="S235">
        <v>13</v>
      </c>
      <c r="T235" t="s">
        <v>1</v>
      </c>
      <c r="U235">
        <v>14</v>
      </c>
      <c r="W235">
        <v>-1</v>
      </c>
    </row>
    <row r="236" spans="1:23" x14ac:dyDescent="0.2">
      <c r="A236" s="195">
        <v>229</v>
      </c>
      <c r="B236" s="69">
        <v>36</v>
      </c>
      <c r="C236" t="s">
        <v>69</v>
      </c>
      <c r="D236" s="46">
        <v>31069</v>
      </c>
      <c r="E236" s="4" t="s">
        <v>35</v>
      </c>
      <c r="F236" s="45" t="s">
        <v>0</v>
      </c>
      <c r="G236" s="4" t="s">
        <v>38</v>
      </c>
      <c r="H236" s="4" t="s">
        <v>48</v>
      </c>
      <c r="J236" s="1">
        <v>3</v>
      </c>
      <c r="K236" s="1">
        <v>0</v>
      </c>
      <c r="L236" s="1">
        <v>1</v>
      </c>
      <c r="O236">
        <v>6</v>
      </c>
      <c r="P236" t="s">
        <v>1</v>
      </c>
      <c r="Q236">
        <v>2</v>
      </c>
      <c r="S236">
        <v>20</v>
      </c>
      <c r="T236" t="s">
        <v>1</v>
      </c>
      <c r="U236">
        <v>23</v>
      </c>
      <c r="W236">
        <v>-3</v>
      </c>
    </row>
    <row r="237" spans="1:23" x14ac:dyDescent="0.2">
      <c r="A237" s="195">
        <v>230</v>
      </c>
      <c r="B237" s="69">
        <v>46</v>
      </c>
      <c r="C237" t="s">
        <v>115</v>
      </c>
      <c r="D237" s="46">
        <v>31090</v>
      </c>
      <c r="E237" s="4" t="s">
        <v>41</v>
      </c>
      <c r="F237" s="45" t="s">
        <v>0</v>
      </c>
      <c r="G237" s="4" t="s">
        <v>35</v>
      </c>
      <c r="H237" s="4" t="s">
        <v>48</v>
      </c>
      <c r="J237" s="1">
        <v>2</v>
      </c>
      <c r="K237" s="1">
        <v>1</v>
      </c>
      <c r="L237" s="1">
        <v>1</v>
      </c>
      <c r="O237">
        <v>5</v>
      </c>
      <c r="P237" t="s">
        <v>1</v>
      </c>
      <c r="Q237">
        <v>3</v>
      </c>
      <c r="S237">
        <v>30</v>
      </c>
      <c r="T237" t="s">
        <v>1</v>
      </c>
      <c r="U237">
        <v>19</v>
      </c>
      <c r="W237">
        <v>11</v>
      </c>
    </row>
    <row r="238" spans="1:23" x14ac:dyDescent="0.2">
      <c r="A238" s="195">
        <v>231</v>
      </c>
      <c r="B238" s="69">
        <v>19</v>
      </c>
      <c r="C238" t="s">
        <v>92</v>
      </c>
      <c r="D238" s="46">
        <v>30984</v>
      </c>
      <c r="E238" s="4" t="s">
        <v>40</v>
      </c>
      <c r="F238" s="45" t="s">
        <v>0</v>
      </c>
      <c r="G238" s="4" t="s">
        <v>35</v>
      </c>
      <c r="H238" s="4" t="s">
        <v>48</v>
      </c>
      <c r="J238" s="1">
        <v>2</v>
      </c>
      <c r="K238" s="1">
        <v>1</v>
      </c>
      <c r="L238" s="1">
        <v>1</v>
      </c>
      <c r="O238">
        <v>5</v>
      </c>
      <c r="P238" t="s">
        <v>1</v>
      </c>
      <c r="Q238">
        <v>3</v>
      </c>
      <c r="S238">
        <v>29</v>
      </c>
      <c r="T238" t="s">
        <v>1</v>
      </c>
      <c r="U238">
        <v>18</v>
      </c>
      <c r="W238">
        <v>11</v>
      </c>
    </row>
    <row r="239" spans="1:23" x14ac:dyDescent="0.2">
      <c r="A239" s="195">
        <v>232</v>
      </c>
      <c r="B239" s="69">
        <v>5</v>
      </c>
      <c r="C239" t="s">
        <v>96</v>
      </c>
      <c r="D239" s="46">
        <v>30952</v>
      </c>
      <c r="E239" s="4" t="s">
        <v>42</v>
      </c>
      <c r="F239" s="45" t="s">
        <v>0</v>
      </c>
      <c r="G239" s="4" t="s">
        <v>44</v>
      </c>
      <c r="H239" s="4" t="s">
        <v>48</v>
      </c>
      <c r="J239" s="1">
        <v>2</v>
      </c>
      <c r="K239" s="1">
        <v>1</v>
      </c>
      <c r="L239" s="1">
        <v>1</v>
      </c>
      <c r="O239">
        <v>5</v>
      </c>
      <c r="P239" t="s">
        <v>1</v>
      </c>
      <c r="Q239">
        <v>3</v>
      </c>
      <c r="S239">
        <v>27</v>
      </c>
      <c r="T239" t="s">
        <v>1</v>
      </c>
      <c r="U239">
        <v>17</v>
      </c>
      <c r="W239">
        <v>10</v>
      </c>
    </row>
    <row r="240" spans="1:23" x14ac:dyDescent="0.2">
      <c r="A240" s="195">
        <v>233</v>
      </c>
      <c r="B240" s="69">
        <v>8</v>
      </c>
      <c r="C240" t="s">
        <v>108</v>
      </c>
      <c r="D240" s="46">
        <v>30964</v>
      </c>
      <c r="E240" s="4" t="s">
        <v>46</v>
      </c>
      <c r="F240" s="45" t="s">
        <v>0</v>
      </c>
      <c r="G240" s="4" t="s">
        <v>44</v>
      </c>
      <c r="H240" s="4" t="s">
        <v>48</v>
      </c>
      <c r="J240" s="1">
        <v>2</v>
      </c>
      <c r="K240" s="1">
        <v>1</v>
      </c>
      <c r="L240" s="1">
        <v>1</v>
      </c>
      <c r="O240">
        <v>5</v>
      </c>
      <c r="P240" t="s">
        <v>1</v>
      </c>
      <c r="Q240">
        <v>3</v>
      </c>
      <c r="S240">
        <v>25</v>
      </c>
      <c r="T240" t="s">
        <v>1</v>
      </c>
      <c r="U240">
        <v>16</v>
      </c>
      <c r="W240">
        <v>9</v>
      </c>
    </row>
    <row r="241" spans="1:23" x14ac:dyDescent="0.2">
      <c r="A241" s="195">
        <v>234</v>
      </c>
      <c r="B241" s="69">
        <v>90</v>
      </c>
      <c r="C241" t="s">
        <v>93</v>
      </c>
      <c r="D241" s="46">
        <v>31236</v>
      </c>
      <c r="E241" s="4" t="s">
        <v>40</v>
      </c>
      <c r="F241" s="45" t="s">
        <v>0</v>
      </c>
      <c r="G241" s="4" t="s">
        <v>46</v>
      </c>
      <c r="H241" s="4" t="s">
        <v>48</v>
      </c>
      <c r="J241" s="1">
        <v>2</v>
      </c>
      <c r="K241" s="1">
        <v>1</v>
      </c>
      <c r="L241" s="1">
        <v>1</v>
      </c>
      <c r="O241">
        <v>5</v>
      </c>
      <c r="P241" t="s">
        <v>1</v>
      </c>
      <c r="Q241">
        <v>3</v>
      </c>
      <c r="S241">
        <v>24</v>
      </c>
      <c r="T241" t="s">
        <v>1</v>
      </c>
      <c r="U241">
        <v>15</v>
      </c>
      <c r="W241">
        <v>9</v>
      </c>
    </row>
    <row r="242" spans="1:23" x14ac:dyDescent="0.2">
      <c r="A242" s="195">
        <v>235</v>
      </c>
      <c r="B242" s="69">
        <v>47</v>
      </c>
      <c r="C242" t="s">
        <v>99</v>
      </c>
      <c r="D242" s="46">
        <v>31090</v>
      </c>
      <c r="E242" s="4" t="s">
        <v>44</v>
      </c>
      <c r="F242" s="45" t="s">
        <v>0</v>
      </c>
      <c r="G242" s="4" t="s">
        <v>36</v>
      </c>
      <c r="H242" s="4" t="s">
        <v>48</v>
      </c>
      <c r="J242" s="1">
        <v>2</v>
      </c>
      <c r="K242" s="1">
        <v>1</v>
      </c>
      <c r="L242" s="1">
        <v>1</v>
      </c>
      <c r="O242">
        <v>5</v>
      </c>
      <c r="P242" t="s">
        <v>1</v>
      </c>
      <c r="Q242">
        <v>3</v>
      </c>
      <c r="S242">
        <v>20</v>
      </c>
      <c r="T242" t="s">
        <v>1</v>
      </c>
      <c r="U242">
        <v>11</v>
      </c>
      <c r="W242">
        <v>9</v>
      </c>
    </row>
    <row r="243" spans="1:23" x14ac:dyDescent="0.2">
      <c r="A243" s="195">
        <v>236</v>
      </c>
      <c r="B243" s="69">
        <v>69</v>
      </c>
      <c r="C243" t="s">
        <v>73</v>
      </c>
      <c r="D243" s="46">
        <v>31190</v>
      </c>
      <c r="E243" s="4" t="s">
        <v>36</v>
      </c>
      <c r="F243" s="45" t="s">
        <v>0</v>
      </c>
      <c r="G243" s="4" t="s">
        <v>40</v>
      </c>
      <c r="H243" s="4" t="s">
        <v>48</v>
      </c>
      <c r="J243" s="1">
        <v>2</v>
      </c>
      <c r="K243" s="1">
        <v>1</v>
      </c>
      <c r="L243" s="1">
        <v>1</v>
      </c>
      <c r="O243">
        <v>5</v>
      </c>
      <c r="P243" t="s">
        <v>1</v>
      </c>
      <c r="Q243">
        <v>3</v>
      </c>
      <c r="S243">
        <v>19</v>
      </c>
      <c r="T243" t="s">
        <v>1</v>
      </c>
      <c r="U243">
        <v>10</v>
      </c>
      <c r="W243">
        <v>9</v>
      </c>
    </row>
    <row r="244" spans="1:23" x14ac:dyDescent="0.2">
      <c r="A244" s="195">
        <v>237</v>
      </c>
      <c r="B244" s="69">
        <v>20</v>
      </c>
      <c r="C244" t="s">
        <v>110</v>
      </c>
      <c r="D244" s="46">
        <v>30992</v>
      </c>
      <c r="E244" s="4" t="s">
        <v>46</v>
      </c>
      <c r="F244" s="45" t="s">
        <v>0</v>
      </c>
      <c r="G244" s="4" t="s">
        <v>41</v>
      </c>
      <c r="H244" s="4" t="s">
        <v>48</v>
      </c>
      <c r="J244" s="1">
        <v>2</v>
      </c>
      <c r="K244" s="1">
        <v>1</v>
      </c>
      <c r="L244" s="1">
        <v>1</v>
      </c>
      <c r="O244">
        <v>5</v>
      </c>
      <c r="P244" t="s">
        <v>1</v>
      </c>
      <c r="Q244">
        <v>3</v>
      </c>
      <c r="S244">
        <v>19</v>
      </c>
      <c r="T244" t="s">
        <v>1</v>
      </c>
      <c r="U244">
        <v>10</v>
      </c>
      <c r="W244">
        <v>9</v>
      </c>
    </row>
    <row r="245" spans="1:23" x14ac:dyDescent="0.2">
      <c r="A245" s="195">
        <v>238</v>
      </c>
      <c r="B245" s="69">
        <v>6</v>
      </c>
      <c r="C245" t="s">
        <v>94</v>
      </c>
      <c r="D245" s="46">
        <v>30952</v>
      </c>
      <c r="E245" s="4" t="s">
        <v>42</v>
      </c>
      <c r="F245" s="45" t="s">
        <v>0</v>
      </c>
      <c r="G245" s="4" t="s">
        <v>45</v>
      </c>
      <c r="H245" s="4" t="s">
        <v>48</v>
      </c>
      <c r="J245" s="1">
        <v>2</v>
      </c>
      <c r="K245" s="1">
        <v>1</v>
      </c>
      <c r="L245" s="1">
        <v>1</v>
      </c>
      <c r="O245">
        <v>5</v>
      </c>
      <c r="P245" t="s">
        <v>1</v>
      </c>
      <c r="Q245">
        <v>3</v>
      </c>
      <c r="S245">
        <v>19</v>
      </c>
      <c r="T245" t="s">
        <v>1</v>
      </c>
      <c r="U245">
        <v>10</v>
      </c>
      <c r="W245">
        <v>9</v>
      </c>
    </row>
    <row r="246" spans="1:23" x14ac:dyDescent="0.2">
      <c r="A246" s="195">
        <v>239</v>
      </c>
      <c r="B246" s="69">
        <v>43</v>
      </c>
      <c r="C246" t="s">
        <v>127</v>
      </c>
      <c r="D246" s="46">
        <v>31087</v>
      </c>
      <c r="E246" s="4" t="s">
        <v>45</v>
      </c>
      <c r="F246" s="45" t="s">
        <v>0</v>
      </c>
      <c r="G246" s="4" t="s">
        <v>47</v>
      </c>
      <c r="H246" s="4" t="s">
        <v>48</v>
      </c>
      <c r="J246" s="1">
        <v>2</v>
      </c>
      <c r="K246" s="1">
        <v>1</v>
      </c>
      <c r="L246" s="1">
        <v>1</v>
      </c>
      <c r="O246">
        <v>5</v>
      </c>
      <c r="P246" t="s">
        <v>1</v>
      </c>
      <c r="Q246">
        <v>3</v>
      </c>
      <c r="S246">
        <v>27</v>
      </c>
      <c r="T246" t="s">
        <v>1</v>
      </c>
      <c r="U246">
        <v>19</v>
      </c>
      <c r="W246">
        <v>8</v>
      </c>
    </row>
    <row r="247" spans="1:23" x14ac:dyDescent="0.2">
      <c r="A247" s="195">
        <v>240</v>
      </c>
      <c r="B247" s="69">
        <v>25</v>
      </c>
      <c r="C247" t="s">
        <v>93</v>
      </c>
      <c r="D247" s="46">
        <v>31013</v>
      </c>
      <c r="E247" s="4" t="s">
        <v>40</v>
      </c>
      <c r="F247" s="45" t="s">
        <v>0</v>
      </c>
      <c r="G247" s="4" t="s">
        <v>38</v>
      </c>
      <c r="H247" s="4" t="s">
        <v>48</v>
      </c>
      <c r="J247" s="1">
        <v>1</v>
      </c>
      <c r="K247" s="1">
        <v>3</v>
      </c>
      <c r="L247" s="1">
        <v>0</v>
      </c>
      <c r="O247">
        <v>5</v>
      </c>
      <c r="P247" t="s">
        <v>1</v>
      </c>
      <c r="Q247">
        <v>3</v>
      </c>
      <c r="S247">
        <v>22</v>
      </c>
      <c r="T247" t="s">
        <v>1</v>
      </c>
      <c r="U247">
        <v>14</v>
      </c>
      <c r="W247">
        <v>8</v>
      </c>
    </row>
    <row r="248" spans="1:23" x14ac:dyDescent="0.2">
      <c r="A248" s="195">
        <v>241</v>
      </c>
      <c r="B248" s="69">
        <v>20</v>
      </c>
      <c r="C248" t="s">
        <v>115</v>
      </c>
      <c r="D248" s="46">
        <v>30992</v>
      </c>
      <c r="E248" s="4" t="s">
        <v>41</v>
      </c>
      <c r="F248" s="45" t="s">
        <v>0</v>
      </c>
      <c r="G248" s="4" t="s">
        <v>46</v>
      </c>
      <c r="H248" s="4" t="s">
        <v>48</v>
      </c>
      <c r="J248" s="1">
        <v>2</v>
      </c>
      <c r="K248" s="1">
        <v>1</v>
      </c>
      <c r="L248" s="1">
        <v>1</v>
      </c>
      <c r="O248">
        <v>5</v>
      </c>
      <c r="P248" t="s">
        <v>1</v>
      </c>
      <c r="Q248">
        <v>3</v>
      </c>
      <c r="S248">
        <v>22</v>
      </c>
      <c r="T248" t="s">
        <v>1</v>
      </c>
      <c r="U248">
        <v>14</v>
      </c>
      <c r="W248">
        <v>8</v>
      </c>
    </row>
    <row r="249" spans="1:23" x14ac:dyDescent="0.2">
      <c r="A249" s="195">
        <v>242</v>
      </c>
      <c r="B249" s="69">
        <v>47</v>
      </c>
      <c r="C249" t="s">
        <v>71</v>
      </c>
      <c r="D249" s="46">
        <v>31090</v>
      </c>
      <c r="E249" s="4" t="s">
        <v>36</v>
      </c>
      <c r="F249" s="45" t="s">
        <v>0</v>
      </c>
      <c r="G249" s="4" t="s">
        <v>44</v>
      </c>
      <c r="H249" s="4" t="s">
        <v>48</v>
      </c>
      <c r="J249" s="1">
        <v>2</v>
      </c>
      <c r="K249" s="1">
        <v>1</v>
      </c>
      <c r="L249" s="1">
        <v>1</v>
      </c>
      <c r="O249">
        <v>5</v>
      </c>
      <c r="P249" t="s">
        <v>1</v>
      </c>
      <c r="Q249">
        <v>3</v>
      </c>
      <c r="S249">
        <v>21</v>
      </c>
      <c r="T249" t="s">
        <v>1</v>
      </c>
      <c r="U249">
        <v>13</v>
      </c>
      <c r="W249">
        <v>8</v>
      </c>
    </row>
    <row r="250" spans="1:23" x14ac:dyDescent="0.2">
      <c r="A250" s="195">
        <v>243</v>
      </c>
      <c r="B250" s="69">
        <v>26</v>
      </c>
      <c r="C250" t="s">
        <v>120</v>
      </c>
      <c r="D250" s="46">
        <v>31013</v>
      </c>
      <c r="E250" s="4" t="s">
        <v>43</v>
      </c>
      <c r="F250" s="45" t="s">
        <v>0</v>
      </c>
      <c r="G250" s="4" t="s">
        <v>46</v>
      </c>
      <c r="H250" s="4" t="s">
        <v>48</v>
      </c>
      <c r="J250" s="1">
        <v>2</v>
      </c>
      <c r="K250" s="1">
        <v>1</v>
      </c>
      <c r="L250" s="1">
        <v>1</v>
      </c>
      <c r="O250">
        <v>5</v>
      </c>
      <c r="P250" t="s">
        <v>1</v>
      </c>
      <c r="Q250">
        <v>3</v>
      </c>
      <c r="S250">
        <v>20</v>
      </c>
      <c r="T250" t="s">
        <v>1</v>
      </c>
      <c r="U250">
        <v>12</v>
      </c>
      <c r="W250">
        <v>8</v>
      </c>
    </row>
    <row r="251" spans="1:23" x14ac:dyDescent="0.2">
      <c r="A251" s="195">
        <v>244</v>
      </c>
      <c r="B251" s="69">
        <v>21</v>
      </c>
      <c r="C251" t="s">
        <v>72</v>
      </c>
      <c r="D251" s="46">
        <v>30992</v>
      </c>
      <c r="E251" s="4" t="s">
        <v>36</v>
      </c>
      <c r="F251" s="45" t="s">
        <v>0</v>
      </c>
      <c r="G251" s="4" t="s">
        <v>38</v>
      </c>
      <c r="H251" s="4" t="s">
        <v>48</v>
      </c>
      <c r="J251" s="1">
        <v>2</v>
      </c>
      <c r="K251" s="1">
        <v>1</v>
      </c>
      <c r="L251" s="1">
        <v>1</v>
      </c>
      <c r="O251">
        <v>5</v>
      </c>
      <c r="P251" t="s">
        <v>1</v>
      </c>
      <c r="Q251">
        <v>3</v>
      </c>
      <c r="S251">
        <v>29</v>
      </c>
      <c r="T251" t="s">
        <v>1</v>
      </c>
      <c r="U251">
        <v>22</v>
      </c>
      <c r="W251">
        <v>7</v>
      </c>
    </row>
    <row r="252" spans="1:23" x14ac:dyDescent="0.2">
      <c r="A252" s="195">
        <v>245</v>
      </c>
      <c r="B252" s="69">
        <v>64</v>
      </c>
      <c r="C252" t="s">
        <v>86</v>
      </c>
      <c r="D252" s="46">
        <v>31174</v>
      </c>
      <c r="E252" s="4" t="s">
        <v>39</v>
      </c>
      <c r="F252" s="45" t="s">
        <v>0</v>
      </c>
      <c r="G252" s="4" t="s">
        <v>46</v>
      </c>
      <c r="H252" s="4" t="s">
        <v>48</v>
      </c>
      <c r="J252" s="1">
        <v>2</v>
      </c>
      <c r="K252" s="1">
        <v>1</v>
      </c>
      <c r="L252" s="1">
        <v>1</v>
      </c>
      <c r="O252">
        <v>5</v>
      </c>
      <c r="P252" t="s">
        <v>1</v>
      </c>
      <c r="Q252">
        <v>3</v>
      </c>
      <c r="S252">
        <v>23</v>
      </c>
      <c r="T252" t="s">
        <v>1</v>
      </c>
      <c r="U252">
        <v>16</v>
      </c>
      <c r="W252">
        <v>7</v>
      </c>
    </row>
    <row r="253" spans="1:23" x14ac:dyDescent="0.2">
      <c r="A253" s="195">
        <v>246</v>
      </c>
      <c r="B253" s="69">
        <v>56</v>
      </c>
      <c r="C253" t="s">
        <v>113</v>
      </c>
      <c r="D253" s="46">
        <v>31117</v>
      </c>
      <c r="E253" s="4" t="s">
        <v>41</v>
      </c>
      <c r="F253" s="45" t="s">
        <v>0</v>
      </c>
      <c r="G253" s="4" t="s">
        <v>36</v>
      </c>
      <c r="H253" s="4" t="s">
        <v>48</v>
      </c>
      <c r="J253" s="1">
        <v>2</v>
      </c>
      <c r="K253" s="1">
        <v>1</v>
      </c>
      <c r="L253" s="1">
        <v>1</v>
      </c>
      <c r="O253">
        <v>5</v>
      </c>
      <c r="P253" t="s">
        <v>1</v>
      </c>
      <c r="Q253">
        <v>3</v>
      </c>
      <c r="S253">
        <v>23</v>
      </c>
      <c r="T253" t="s">
        <v>1</v>
      </c>
      <c r="U253">
        <v>16</v>
      </c>
      <c r="W253">
        <v>7</v>
      </c>
    </row>
    <row r="254" spans="1:23" x14ac:dyDescent="0.2">
      <c r="A254" s="195">
        <v>247</v>
      </c>
      <c r="B254" s="69">
        <v>33</v>
      </c>
      <c r="C254" t="s">
        <v>127</v>
      </c>
      <c r="D254" s="46">
        <v>31045</v>
      </c>
      <c r="E254" s="4" t="s">
        <v>45</v>
      </c>
      <c r="F254" s="45" t="s">
        <v>0</v>
      </c>
      <c r="G254" s="4" t="s">
        <v>43</v>
      </c>
      <c r="H254" s="4" t="s">
        <v>48</v>
      </c>
      <c r="J254" s="1">
        <v>2</v>
      </c>
      <c r="K254" s="1">
        <v>1</v>
      </c>
      <c r="L254" s="1">
        <v>1</v>
      </c>
      <c r="O254">
        <v>5</v>
      </c>
      <c r="P254" t="s">
        <v>1</v>
      </c>
      <c r="Q254">
        <v>3</v>
      </c>
      <c r="S254">
        <v>17</v>
      </c>
      <c r="T254" t="s">
        <v>1</v>
      </c>
      <c r="U254">
        <v>10</v>
      </c>
      <c r="W254">
        <v>7</v>
      </c>
    </row>
    <row r="255" spans="1:23" x14ac:dyDescent="0.2">
      <c r="A255" s="195">
        <v>248</v>
      </c>
      <c r="B255" s="69">
        <v>74</v>
      </c>
      <c r="C255" t="s">
        <v>68</v>
      </c>
      <c r="D255" s="46">
        <v>31196</v>
      </c>
      <c r="E255" s="4" t="s">
        <v>35</v>
      </c>
      <c r="F255" s="45" t="s">
        <v>0</v>
      </c>
      <c r="G255" s="4" t="s">
        <v>44</v>
      </c>
      <c r="H255" s="4" t="s">
        <v>48</v>
      </c>
      <c r="J255" s="1">
        <v>2</v>
      </c>
      <c r="K255" s="1">
        <v>1</v>
      </c>
      <c r="L255" s="1">
        <v>1</v>
      </c>
      <c r="O255">
        <v>5</v>
      </c>
      <c r="P255" t="s">
        <v>1</v>
      </c>
      <c r="Q255">
        <v>3</v>
      </c>
      <c r="S255">
        <v>22</v>
      </c>
      <c r="T255" t="s">
        <v>1</v>
      </c>
      <c r="U255">
        <v>16</v>
      </c>
      <c r="W255">
        <v>6</v>
      </c>
    </row>
    <row r="256" spans="1:23" x14ac:dyDescent="0.2">
      <c r="A256" s="195">
        <v>249</v>
      </c>
      <c r="B256" s="69">
        <v>3</v>
      </c>
      <c r="C256" t="s">
        <v>81</v>
      </c>
      <c r="D256" s="46">
        <v>30949</v>
      </c>
      <c r="E256" s="4" t="s">
        <v>47</v>
      </c>
      <c r="F256" s="45" t="s">
        <v>0</v>
      </c>
      <c r="G256" s="4" t="s">
        <v>38</v>
      </c>
      <c r="H256" s="4" t="s">
        <v>48</v>
      </c>
      <c r="J256" s="1">
        <v>2</v>
      </c>
      <c r="K256" s="1">
        <v>1</v>
      </c>
      <c r="L256" s="1">
        <v>1</v>
      </c>
      <c r="O256">
        <v>5</v>
      </c>
      <c r="P256" t="s">
        <v>1</v>
      </c>
      <c r="Q256">
        <v>3</v>
      </c>
      <c r="S256">
        <v>22</v>
      </c>
      <c r="T256" t="s">
        <v>1</v>
      </c>
      <c r="U256">
        <v>16</v>
      </c>
      <c r="W256">
        <v>6</v>
      </c>
    </row>
    <row r="257" spans="1:23" x14ac:dyDescent="0.2">
      <c r="A257" s="195">
        <v>250</v>
      </c>
      <c r="B257" s="69">
        <v>60</v>
      </c>
      <c r="C257" t="s">
        <v>116</v>
      </c>
      <c r="D257" s="46">
        <v>31147</v>
      </c>
      <c r="E257" s="4" t="s">
        <v>43</v>
      </c>
      <c r="F257" s="45" t="s">
        <v>0</v>
      </c>
      <c r="G257" s="4" t="s">
        <v>38</v>
      </c>
      <c r="H257" s="4" t="s">
        <v>48</v>
      </c>
      <c r="J257" s="1">
        <v>2</v>
      </c>
      <c r="K257" s="1">
        <v>1</v>
      </c>
      <c r="L257" s="1">
        <v>1</v>
      </c>
      <c r="O257">
        <v>5</v>
      </c>
      <c r="P257" t="s">
        <v>1</v>
      </c>
      <c r="Q257">
        <v>3</v>
      </c>
      <c r="S257">
        <v>21</v>
      </c>
      <c r="T257" t="s">
        <v>1</v>
      </c>
      <c r="U257">
        <v>15</v>
      </c>
      <c r="W257">
        <v>6</v>
      </c>
    </row>
    <row r="258" spans="1:23" x14ac:dyDescent="0.2">
      <c r="A258" s="195">
        <v>251</v>
      </c>
      <c r="B258" s="69">
        <v>80</v>
      </c>
      <c r="C258" t="s">
        <v>68</v>
      </c>
      <c r="D258" s="46">
        <v>31209</v>
      </c>
      <c r="E258" s="4" t="s">
        <v>35</v>
      </c>
      <c r="F258" s="45" t="s">
        <v>0</v>
      </c>
      <c r="G258" s="4" t="s">
        <v>42</v>
      </c>
      <c r="H258" s="4" t="s">
        <v>48</v>
      </c>
      <c r="J258" s="1">
        <v>2</v>
      </c>
      <c r="K258" s="1">
        <v>1</v>
      </c>
      <c r="L258" s="1">
        <v>1</v>
      </c>
      <c r="O258">
        <v>5</v>
      </c>
      <c r="P258" t="s">
        <v>1</v>
      </c>
      <c r="Q258">
        <v>3</v>
      </c>
      <c r="S258">
        <v>20</v>
      </c>
      <c r="T258" t="s">
        <v>1</v>
      </c>
      <c r="U258">
        <v>14</v>
      </c>
      <c r="W258">
        <v>6</v>
      </c>
    </row>
    <row r="259" spans="1:23" x14ac:dyDescent="0.2">
      <c r="A259" s="195">
        <v>252</v>
      </c>
      <c r="B259" s="69">
        <v>51</v>
      </c>
      <c r="C259" t="s">
        <v>146</v>
      </c>
      <c r="D259" s="46">
        <v>31100</v>
      </c>
      <c r="E259" s="4" t="s">
        <v>35</v>
      </c>
      <c r="F259" s="45" t="s">
        <v>0</v>
      </c>
      <c r="G259" s="4" t="s">
        <v>46</v>
      </c>
      <c r="H259" s="4" t="s">
        <v>48</v>
      </c>
      <c r="J259" s="1">
        <v>2</v>
      </c>
      <c r="K259" s="1">
        <v>1</v>
      </c>
      <c r="L259" s="1">
        <v>1</v>
      </c>
      <c r="O259">
        <v>5</v>
      </c>
      <c r="P259" t="s">
        <v>1</v>
      </c>
      <c r="Q259">
        <v>3</v>
      </c>
      <c r="S259">
        <v>17</v>
      </c>
      <c r="T259" t="s">
        <v>1</v>
      </c>
      <c r="U259">
        <v>11</v>
      </c>
      <c r="W259">
        <v>6</v>
      </c>
    </row>
    <row r="260" spans="1:23" x14ac:dyDescent="0.2">
      <c r="A260" s="195">
        <v>253</v>
      </c>
      <c r="B260" s="69">
        <v>53</v>
      </c>
      <c r="C260" t="s">
        <v>64</v>
      </c>
      <c r="D260" s="46">
        <v>31110</v>
      </c>
      <c r="E260" s="4" t="s">
        <v>34</v>
      </c>
      <c r="F260" s="45" t="s">
        <v>0</v>
      </c>
      <c r="G260" s="4" t="s">
        <v>38</v>
      </c>
      <c r="H260" s="4" t="s">
        <v>48</v>
      </c>
      <c r="J260" s="1">
        <v>2</v>
      </c>
      <c r="K260" s="1">
        <v>1</v>
      </c>
      <c r="L260" s="1">
        <v>1</v>
      </c>
      <c r="O260">
        <v>5</v>
      </c>
      <c r="P260" t="s">
        <v>1</v>
      </c>
      <c r="Q260">
        <v>3</v>
      </c>
      <c r="S260">
        <v>16</v>
      </c>
      <c r="T260" t="s">
        <v>1</v>
      </c>
      <c r="U260">
        <v>10</v>
      </c>
      <c r="W260">
        <v>6</v>
      </c>
    </row>
    <row r="261" spans="1:23" x14ac:dyDescent="0.2">
      <c r="A261" s="195">
        <v>254</v>
      </c>
      <c r="B261" s="69">
        <v>41</v>
      </c>
      <c r="C261" t="s">
        <v>111</v>
      </c>
      <c r="D261" s="46">
        <v>31086</v>
      </c>
      <c r="E261" s="4" t="s">
        <v>38</v>
      </c>
      <c r="F261" s="45" t="s">
        <v>0</v>
      </c>
      <c r="G261" s="4" t="s">
        <v>46</v>
      </c>
      <c r="H261" s="4" t="s">
        <v>48</v>
      </c>
      <c r="J261" s="1">
        <v>2</v>
      </c>
      <c r="K261" s="1">
        <v>1</v>
      </c>
      <c r="L261" s="1">
        <v>1</v>
      </c>
      <c r="O261">
        <v>5</v>
      </c>
      <c r="P261" t="s">
        <v>1</v>
      </c>
      <c r="Q261">
        <v>3</v>
      </c>
      <c r="S261">
        <v>14</v>
      </c>
      <c r="T261" t="s">
        <v>1</v>
      </c>
      <c r="U261">
        <v>8</v>
      </c>
      <c r="W261">
        <v>6</v>
      </c>
    </row>
    <row r="262" spans="1:23" x14ac:dyDescent="0.2">
      <c r="A262" s="195">
        <v>255</v>
      </c>
      <c r="B262" s="69">
        <v>5</v>
      </c>
      <c r="C262" t="s">
        <v>94</v>
      </c>
      <c r="D262" s="46">
        <v>30952</v>
      </c>
      <c r="E262" s="4" t="s">
        <v>42</v>
      </c>
      <c r="F262" s="45" t="s">
        <v>0</v>
      </c>
      <c r="G262" s="4" t="s">
        <v>44</v>
      </c>
      <c r="H262" s="4" t="s">
        <v>48</v>
      </c>
      <c r="J262" s="1">
        <v>2</v>
      </c>
      <c r="K262" s="1">
        <v>1</v>
      </c>
      <c r="L262" s="1">
        <v>1</v>
      </c>
      <c r="O262">
        <v>5</v>
      </c>
      <c r="P262" t="s">
        <v>1</v>
      </c>
      <c r="Q262">
        <v>3</v>
      </c>
      <c r="S262">
        <v>33</v>
      </c>
      <c r="T262" t="s">
        <v>1</v>
      </c>
      <c r="U262">
        <v>28</v>
      </c>
      <c r="W262">
        <v>5</v>
      </c>
    </row>
    <row r="263" spans="1:23" x14ac:dyDescent="0.2">
      <c r="A263" s="195">
        <v>256</v>
      </c>
      <c r="B263" s="69">
        <v>70</v>
      </c>
      <c r="C263" t="s">
        <v>101</v>
      </c>
      <c r="D263" s="46">
        <v>31195</v>
      </c>
      <c r="E263" s="4" t="s">
        <v>41</v>
      </c>
      <c r="F263" s="45" t="s">
        <v>0</v>
      </c>
      <c r="G263" s="4" t="s">
        <v>40</v>
      </c>
      <c r="H263" s="4" t="s">
        <v>48</v>
      </c>
      <c r="J263" s="1">
        <v>2</v>
      </c>
      <c r="K263" s="1">
        <v>1</v>
      </c>
      <c r="L263" s="1">
        <v>1</v>
      </c>
      <c r="O263">
        <v>5</v>
      </c>
      <c r="P263" t="s">
        <v>1</v>
      </c>
      <c r="Q263">
        <v>3</v>
      </c>
      <c r="S263">
        <v>24</v>
      </c>
      <c r="T263" t="s">
        <v>1</v>
      </c>
      <c r="U263">
        <v>19</v>
      </c>
      <c r="W263">
        <v>5</v>
      </c>
    </row>
    <row r="264" spans="1:23" x14ac:dyDescent="0.2">
      <c r="A264" s="195">
        <v>257</v>
      </c>
      <c r="B264" s="69">
        <v>54</v>
      </c>
      <c r="C264" t="s">
        <v>74</v>
      </c>
      <c r="D264" s="46">
        <v>31114</v>
      </c>
      <c r="E264" s="4" t="s">
        <v>37</v>
      </c>
      <c r="F264" s="45" t="s">
        <v>0</v>
      </c>
      <c r="G264" s="4" t="s">
        <v>42</v>
      </c>
      <c r="H264" s="4" t="s">
        <v>48</v>
      </c>
      <c r="J264" s="1">
        <v>2</v>
      </c>
      <c r="K264" s="1">
        <v>1</v>
      </c>
      <c r="L264" s="1">
        <v>1</v>
      </c>
      <c r="O264">
        <v>5</v>
      </c>
      <c r="P264" t="s">
        <v>1</v>
      </c>
      <c r="Q264">
        <v>3</v>
      </c>
      <c r="S264">
        <v>24</v>
      </c>
      <c r="T264" t="s">
        <v>1</v>
      </c>
      <c r="U264">
        <v>19</v>
      </c>
      <c r="W264">
        <v>5</v>
      </c>
    </row>
    <row r="265" spans="1:23" x14ac:dyDescent="0.2">
      <c r="A265" s="195">
        <v>258</v>
      </c>
      <c r="B265" s="69">
        <v>39</v>
      </c>
      <c r="C265" t="s">
        <v>101</v>
      </c>
      <c r="D265" s="46">
        <v>31083</v>
      </c>
      <c r="E265" s="4" t="s">
        <v>42</v>
      </c>
      <c r="F265" s="45" t="s">
        <v>0</v>
      </c>
      <c r="G265" s="4" t="s">
        <v>40</v>
      </c>
      <c r="H265" s="4" t="s">
        <v>48</v>
      </c>
      <c r="J265" s="1">
        <v>1</v>
      </c>
      <c r="K265" s="1">
        <v>3</v>
      </c>
      <c r="L265" s="1">
        <v>0</v>
      </c>
      <c r="O265">
        <v>5</v>
      </c>
      <c r="P265" t="s">
        <v>1</v>
      </c>
      <c r="Q265">
        <v>3</v>
      </c>
      <c r="S265">
        <v>24</v>
      </c>
      <c r="T265" t="s">
        <v>1</v>
      </c>
      <c r="U265">
        <v>19</v>
      </c>
      <c r="W265">
        <v>5</v>
      </c>
    </row>
    <row r="266" spans="1:23" x14ac:dyDescent="0.2">
      <c r="A266" s="195">
        <v>259</v>
      </c>
      <c r="B266" s="69">
        <v>3</v>
      </c>
      <c r="C266" t="s">
        <v>80</v>
      </c>
      <c r="D266" s="46">
        <v>30949</v>
      </c>
      <c r="E266" s="4" t="s">
        <v>47</v>
      </c>
      <c r="F266" s="45" t="s">
        <v>0</v>
      </c>
      <c r="G266" s="4" t="s">
        <v>38</v>
      </c>
      <c r="H266" s="4" t="s">
        <v>48</v>
      </c>
      <c r="J266" s="1">
        <v>2</v>
      </c>
      <c r="K266" s="1">
        <v>1</v>
      </c>
      <c r="L266" s="1">
        <v>1</v>
      </c>
      <c r="O266">
        <v>5</v>
      </c>
      <c r="P266" t="s">
        <v>1</v>
      </c>
      <c r="Q266">
        <v>3</v>
      </c>
      <c r="S266">
        <v>24</v>
      </c>
      <c r="T266" t="s">
        <v>1</v>
      </c>
      <c r="U266">
        <v>19</v>
      </c>
      <c r="W266">
        <v>5</v>
      </c>
    </row>
    <row r="267" spans="1:23" x14ac:dyDescent="0.2">
      <c r="A267" s="195">
        <v>260</v>
      </c>
      <c r="B267" s="69">
        <v>39</v>
      </c>
      <c r="C267" t="s">
        <v>93</v>
      </c>
      <c r="D267" s="46">
        <v>31083</v>
      </c>
      <c r="E267" s="4" t="s">
        <v>40</v>
      </c>
      <c r="F267" s="45" t="s">
        <v>0</v>
      </c>
      <c r="G267" s="4" t="s">
        <v>42</v>
      </c>
      <c r="H267" s="4" t="s">
        <v>48</v>
      </c>
      <c r="J267" s="1">
        <v>2</v>
      </c>
      <c r="K267" s="1">
        <v>1</v>
      </c>
      <c r="L267" s="1">
        <v>1</v>
      </c>
      <c r="O267">
        <v>5</v>
      </c>
      <c r="P267" t="s">
        <v>1</v>
      </c>
      <c r="Q267">
        <v>3</v>
      </c>
      <c r="S267">
        <v>23</v>
      </c>
      <c r="T267" t="s">
        <v>1</v>
      </c>
      <c r="U267">
        <v>18</v>
      </c>
      <c r="W267">
        <v>5</v>
      </c>
    </row>
    <row r="268" spans="1:23" x14ac:dyDescent="0.2">
      <c r="A268" s="195">
        <v>261</v>
      </c>
      <c r="B268" s="69">
        <v>34</v>
      </c>
      <c r="C268" t="s">
        <v>68</v>
      </c>
      <c r="D268" s="46">
        <v>31062</v>
      </c>
      <c r="E268" s="4" t="s">
        <v>35</v>
      </c>
      <c r="F268" s="45" t="s">
        <v>0</v>
      </c>
      <c r="G268" s="4" t="s">
        <v>47</v>
      </c>
      <c r="H268" s="4" t="s">
        <v>48</v>
      </c>
      <c r="J268" s="1">
        <v>2</v>
      </c>
      <c r="K268" s="1">
        <v>1</v>
      </c>
      <c r="L268" s="1">
        <v>1</v>
      </c>
      <c r="O268">
        <v>5</v>
      </c>
      <c r="P268" t="s">
        <v>1</v>
      </c>
      <c r="Q268">
        <v>3</v>
      </c>
      <c r="S268">
        <v>23</v>
      </c>
      <c r="T268" t="s">
        <v>1</v>
      </c>
      <c r="U268">
        <v>18</v>
      </c>
      <c r="W268">
        <v>5</v>
      </c>
    </row>
    <row r="269" spans="1:23" x14ac:dyDescent="0.2">
      <c r="A269" s="195">
        <v>262</v>
      </c>
      <c r="B269" s="69">
        <v>8</v>
      </c>
      <c r="C269" t="s">
        <v>110</v>
      </c>
      <c r="D269" s="46">
        <v>30964</v>
      </c>
      <c r="E269" s="4" t="s">
        <v>46</v>
      </c>
      <c r="F269" s="45" t="s">
        <v>0</v>
      </c>
      <c r="G269" s="4" t="s">
        <v>44</v>
      </c>
      <c r="H269" s="4" t="s">
        <v>48</v>
      </c>
      <c r="J269" s="1">
        <v>2</v>
      </c>
      <c r="K269" s="1">
        <v>1</v>
      </c>
      <c r="L269" s="1">
        <v>1</v>
      </c>
      <c r="O269">
        <v>5</v>
      </c>
      <c r="P269" t="s">
        <v>1</v>
      </c>
      <c r="Q269">
        <v>3</v>
      </c>
      <c r="S269">
        <v>23</v>
      </c>
      <c r="T269" t="s">
        <v>1</v>
      </c>
      <c r="U269">
        <v>18</v>
      </c>
      <c r="W269">
        <v>5</v>
      </c>
    </row>
    <row r="270" spans="1:23" x14ac:dyDescent="0.2">
      <c r="A270" s="195">
        <v>263</v>
      </c>
      <c r="B270" s="69">
        <v>54</v>
      </c>
      <c r="C270" t="s">
        <v>77</v>
      </c>
      <c r="D270" s="46">
        <v>31114</v>
      </c>
      <c r="E270" s="4" t="s">
        <v>37</v>
      </c>
      <c r="F270" s="45" t="s">
        <v>0</v>
      </c>
      <c r="G270" s="4" t="s">
        <v>42</v>
      </c>
      <c r="H270" s="4" t="s">
        <v>48</v>
      </c>
      <c r="J270" s="1">
        <v>2</v>
      </c>
      <c r="K270" s="1">
        <v>1</v>
      </c>
      <c r="L270" s="1">
        <v>1</v>
      </c>
      <c r="O270">
        <v>5</v>
      </c>
      <c r="P270" t="s">
        <v>1</v>
      </c>
      <c r="Q270">
        <v>3</v>
      </c>
      <c r="S270">
        <v>22</v>
      </c>
      <c r="T270" t="s">
        <v>1</v>
      </c>
      <c r="U270">
        <v>17</v>
      </c>
      <c r="W270">
        <v>5</v>
      </c>
    </row>
    <row r="271" spans="1:23" x14ac:dyDescent="0.2">
      <c r="A271" s="195">
        <v>264</v>
      </c>
      <c r="B271" s="69">
        <v>47</v>
      </c>
      <c r="C271" t="s">
        <v>100</v>
      </c>
      <c r="D271" s="46">
        <v>31090</v>
      </c>
      <c r="E271" s="4" t="s">
        <v>44</v>
      </c>
      <c r="F271" s="45" t="s">
        <v>0</v>
      </c>
      <c r="G271" s="4" t="s">
        <v>36</v>
      </c>
      <c r="H271" s="4" t="s">
        <v>48</v>
      </c>
      <c r="J271" s="1">
        <v>2</v>
      </c>
      <c r="K271" s="1">
        <v>1</v>
      </c>
      <c r="L271" s="1">
        <v>1</v>
      </c>
      <c r="O271">
        <v>5</v>
      </c>
      <c r="P271" t="s">
        <v>1</v>
      </c>
      <c r="Q271">
        <v>3</v>
      </c>
      <c r="S271">
        <v>22</v>
      </c>
      <c r="T271" t="s">
        <v>1</v>
      </c>
      <c r="U271">
        <v>17</v>
      </c>
      <c r="W271">
        <v>5</v>
      </c>
    </row>
    <row r="272" spans="1:23" x14ac:dyDescent="0.2">
      <c r="A272" s="195">
        <v>265</v>
      </c>
      <c r="B272" s="69">
        <v>34</v>
      </c>
      <c r="C272" t="s">
        <v>69</v>
      </c>
      <c r="D272" s="46">
        <v>31062</v>
      </c>
      <c r="E272" s="4" t="s">
        <v>35</v>
      </c>
      <c r="F272" s="45" t="s">
        <v>0</v>
      </c>
      <c r="G272" s="4" t="s">
        <v>47</v>
      </c>
      <c r="H272" s="4" t="s">
        <v>48</v>
      </c>
      <c r="J272" s="1">
        <v>2</v>
      </c>
      <c r="K272" s="1">
        <v>1</v>
      </c>
      <c r="L272" s="1">
        <v>1</v>
      </c>
      <c r="O272">
        <v>5</v>
      </c>
      <c r="P272" t="s">
        <v>1</v>
      </c>
      <c r="Q272">
        <v>3</v>
      </c>
      <c r="S272">
        <v>22</v>
      </c>
      <c r="T272" t="s">
        <v>1</v>
      </c>
      <c r="U272">
        <v>17</v>
      </c>
      <c r="W272">
        <v>5</v>
      </c>
    </row>
    <row r="273" spans="1:23" x14ac:dyDescent="0.2">
      <c r="A273" s="195">
        <v>266</v>
      </c>
      <c r="B273" s="69">
        <v>86</v>
      </c>
      <c r="C273" t="s">
        <v>73</v>
      </c>
      <c r="D273" s="46">
        <v>31218</v>
      </c>
      <c r="E273" s="4" t="s">
        <v>36</v>
      </c>
      <c r="F273" s="45" t="s">
        <v>0</v>
      </c>
      <c r="G273" s="4" t="s">
        <v>46</v>
      </c>
      <c r="H273" s="4" t="s">
        <v>48</v>
      </c>
      <c r="J273" s="1">
        <v>2</v>
      </c>
      <c r="K273" s="1">
        <v>1</v>
      </c>
      <c r="L273" s="1">
        <v>1</v>
      </c>
      <c r="O273">
        <v>5</v>
      </c>
      <c r="P273" t="s">
        <v>1</v>
      </c>
      <c r="Q273">
        <v>3</v>
      </c>
      <c r="S273">
        <v>17</v>
      </c>
      <c r="T273" t="s">
        <v>1</v>
      </c>
      <c r="U273">
        <v>12</v>
      </c>
      <c r="W273">
        <v>5</v>
      </c>
    </row>
    <row r="274" spans="1:23" x14ac:dyDescent="0.2">
      <c r="A274" s="195">
        <v>267</v>
      </c>
      <c r="B274" s="69">
        <v>42</v>
      </c>
      <c r="C274" t="s">
        <v>87</v>
      </c>
      <c r="D274" s="46">
        <v>31087</v>
      </c>
      <c r="E274" s="4" t="s">
        <v>39</v>
      </c>
      <c r="F274" s="45" t="s">
        <v>0</v>
      </c>
      <c r="G274" s="4" t="s">
        <v>45</v>
      </c>
      <c r="H274" s="4" t="s">
        <v>48</v>
      </c>
      <c r="J274" s="1">
        <v>2</v>
      </c>
      <c r="K274" s="1">
        <v>1</v>
      </c>
      <c r="L274" s="1">
        <v>1</v>
      </c>
      <c r="O274">
        <v>5</v>
      </c>
      <c r="P274" t="s">
        <v>1</v>
      </c>
      <c r="Q274">
        <v>3</v>
      </c>
      <c r="S274">
        <v>17</v>
      </c>
      <c r="T274" t="s">
        <v>1</v>
      </c>
      <c r="U274">
        <v>12</v>
      </c>
      <c r="W274">
        <v>5</v>
      </c>
    </row>
    <row r="275" spans="1:23" x14ac:dyDescent="0.2">
      <c r="A275" s="195">
        <v>268</v>
      </c>
      <c r="B275" s="69">
        <v>76</v>
      </c>
      <c r="C275" t="s">
        <v>127</v>
      </c>
      <c r="D275" s="46">
        <v>31208</v>
      </c>
      <c r="E275" s="4" t="s">
        <v>45</v>
      </c>
      <c r="F275" s="45" t="s">
        <v>0</v>
      </c>
      <c r="G275" s="4" t="s">
        <v>38</v>
      </c>
      <c r="H275" s="4" t="s">
        <v>48</v>
      </c>
      <c r="J275" s="1">
        <v>2</v>
      </c>
      <c r="K275" s="1">
        <v>1</v>
      </c>
      <c r="L275" s="1">
        <v>1</v>
      </c>
      <c r="O275">
        <v>5</v>
      </c>
      <c r="P275" t="s">
        <v>1</v>
      </c>
      <c r="Q275">
        <v>3</v>
      </c>
      <c r="S275">
        <v>16</v>
      </c>
      <c r="T275" t="s">
        <v>1</v>
      </c>
      <c r="U275">
        <v>11</v>
      </c>
      <c r="W275">
        <v>5</v>
      </c>
    </row>
    <row r="276" spans="1:23" x14ac:dyDescent="0.2">
      <c r="A276" s="195">
        <v>269</v>
      </c>
      <c r="B276" s="69">
        <v>44</v>
      </c>
      <c r="C276" t="s">
        <v>114</v>
      </c>
      <c r="D276" s="46">
        <v>31089</v>
      </c>
      <c r="E276" s="4" t="s">
        <v>41</v>
      </c>
      <c r="F276" s="45" t="s">
        <v>0</v>
      </c>
      <c r="G276" s="4" t="s">
        <v>39</v>
      </c>
      <c r="H276" s="4" t="s">
        <v>48</v>
      </c>
      <c r="J276" s="1">
        <v>2</v>
      </c>
      <c r="K276" s="1">
        <v>1</v>
      </c>
      <c r="L276" s="1">
        <v>1</v>
      </c>
      <c r="O276">
        <v>5</v>
      </c>
      <c r="P276" t="s">
        <v>1</v>
      </c>
      <c r="Q276">
        <v>3</v>
      </c>
      <c r="S276">
        <v>22</v>
      </c>
      <c r="T276" t="s">
        <v>1</v>
      </c>
      <c r="U276">
        <v>18</v>
      </c>
      <c r="W276">
        <v>4</v>
      </c>
    </row>
    <row r="277" spans="1:23" x14ac:dyDescent="0.2">
      <c r="A277" s="195">
        <v>270</v>
      </c>
      <c r="B277" s="69">
        <v>47</v>
      </c>
      <c r="C277" t="s">
        <v>129</v>
      </c>
      <c r="D277" s="46">
        <v>31090</v>
      </c>
      <c r="E277" s="4" t="s">
        <v>44</v>
      </c>
      <c r="F277" s="45" t="s">
        <v>0</v>
      </c>
      <c r="G277" s="4" t="s">
        <v>36</v>
      </c>
      <c r="H277" s="4" t="s">
        <v>48</v>
      </c>
      <c r="J277" s="1">
        <v>2</v>
      </c>
      <c r="K277" s="1">
        <v>1</v>
      </c>
      <c r="L277" s="1">
        <v>1</v>
      </c>
      <c r="O277">
        <v>5</v>
      </c>
      <c r="P277" t="s">
        <v>1</v>
      </c>
      <c r="Q277">
        <v>3</v>
      </c>
      <c r="S277">
        <v>21</v>
      </c>
      <c r="T277" t="s">
        <v>1</v>
      </c>
      <c r="U277">
        <v>17</v>
      </c>
      <c r="W277">
        <v>4</v>
      </c>
    </row>
    <row r="278" spans="1:23" x14ac:dyDescent="0.2">
      <c r="A278" s="195">
        <v>271</v>
      </c>
      <c r="B278" s="69">
        <v>16</v>
      </c>
      <c r="C278" t="s">
        <v>95</v>
      </c>
      <c r="D278" s="46">
        <v>30981</v>
      </c>
      <c r="E278" s="4" t="s">
        <v>42</v>
      </c>
      <c r="F278" s="45" t="s">
        <v>0</v>
      </c>
      <c r="G278" s="4" t="s">
        <v>46</v>
      </c>
      <c r="H278" s="4" t="s">
        <v>48</v>
      </c>
      <c r="J278" s="1">
        <v>2</v>
      </c>
      <c r="K278" s="1">
        <v>1</v>
      </c>
      <c r="L278" s="1">
        <v>1</v>
      </c>
      <c r="O278">
        <v>5</v>
      </c>
      <c r="P278" t="s">
        <v>1</v>
      </c>
      <c r="Q278">
        <v>3</v>
      </c>
      <c r="S278">
        <v>18</v>
      </c>
      <c r="T278" t="s">
        <v>1</v>
      </c>
      <c r="U278">
        <v>14</v>
      </c>
      <c r="W278">
        <v>4</v>
      </c>
    </row>
    <row r="279" spans="1:23" x14ac:dyDescent="0.2">
      <c r="A279" s="195">
        <v>272</v>
      </c>
      <c r="B279" s="69">
        <v>32</v>
      </c>
      <c r="C279" t="s">
        <v>102</v>
      </c>
      <c r="D279" s="46">
        <v>31045</v>
      </c>
      <c r="E279" s="4" t="s">
        <v>45</v>
      </c>
      <c r="F279" s="45" t="s">
        <v>0</v>
      </c>
      <c r="G279" s="4" t="s">
        <v>41</v>
      </c>
      <c r="H279" s="4" t="s">
        <v>48</v>
      </c>
      <c r="J279" s="1">
        <v>2</v>
      </c>
      <c r="K279" s="1">
        <v>1</v>
      </c>
      <c r="L279" s="1">
        <v>1</v>
      </c>
      <c r="O279">
        <v>5</v>
      </c>
      <c r="P279" t="s">
        <v>1</v>
      </c>
      <c r="Q279">
        <v>3</v>
      </c>
      <c r="S279">
        <v>12</v>
      </c>
      <c r="T279" t="s">
        <v>1</v>
      </c>
      <c r="U279">
        <v>8</v>
      </c>
      <c r="W279">
        <v>4</v>
      </c>
    </row>
    <row r="280" spans="1:23" x14ac:dyDescent="0.2">
      <c r="A280" s="195">
        <v>273</v>
      </c>
      <c r="B280" s="69">
        <v>12</v>
      </c>
      <c r="C280" t="s">
        <v>115</v>
      </c>
      <c r="D280" s="46">
        <v>30975</v>
      </c>
      <c r="E280" s="4" t="s">
        <v>41</v>
      </c>
      <c r="F280" s="45" t="s">
        <v>0</v>
      </c>
      <c r="G280" s="4" t="s">
        <v>42</v>
      </c>
      <c r="H280" s="4" t="s">
        <v>48</v>
      </c>
      <c r="J280" s="1">
        <v>2</v>
      </c>
      <c r="K280" s="1">
        <v>1</v>
      </c>
      <c r="L280" s="1">
        <v>1</v>
      </c>
      <c r="O280">
        <v>5</v>
      </c>
      <c r="P280" t="s">
        <v>1</v>
      </c>
      <c r="Q280">
        <v>3</v>
      </c>
      <c r="S280">
        <v>22</v>
      </c>
      <c r="T280" t="s">
        <v>1</v>
      </c>
      <c r="U280">
        <v>19</v>
      </c>
      <c r="W280">
        <v>3</v>
      </c>
    </row>
    <row r="281" spans="1:23" x14ac:dyDescent="0.2">
      <c r="A281" s="195">
        <v>274</v>
      </c>
      <c r="B281" s="69">
        <v>2</v>
      </c>
      <c r="C281" t="s">
        <v>74</v>
      </c>
      <c r="D281" s="46">
        <v>30942</v>
      </c>
      <c r="E281" s="4" t="s">
        <v>37</v>
      </c>
      <c r="F281" s="45" t="s">
        <v>0</v>
      </c>
      <c r="G281" s="4" t="s">
        <v>36</v>
      </c>
      <c r="H281" s="4" t="s">
        <v>48</v>
      </c>
      <c r="J281" s="1">
        <v>2</v>
      </c>
      <c r="K281" s="1">
        <v>1</v>
      </c>
      <c r="L281" s="1">
        <v>1</v>
      </c>
      <c r="O281">
        <v>5</v>
      </c>
      <c r="P281" t="s">
        <v>1</v>
      </c>
      <c r="Q281">
        <v>3</v>
      </c>
      <c r="S281">
        <v>22</v>
      </c>
      <c r="T281" t="s">
        <v>1</v>
      </c>
      <c r="U281">
        <v>19</v>
      </c>
      <c r="W281">
        <v>3</v>
      </c>
    </row>
    <row r="282" spans="1:23" x14ac:dyDescent="0.2">
      <c r="A282" s="195">
        <v>275</v>
      </c>
      <c r="B282" s="69">
        <v>56</v>
      </c>
      <c r="C282" t="s">
        <v>73</v>
      </c>
      <c r="D282" s="46">
        <v>31117</v>
      </c>
      <c r="E282" s="4" t="s">
        <v>36</v>
      </c>
      <c r="F282" s="45" t="s">
        <v>0</v>
      </c>
      <c r="G282" s="4" t="s">
        <v>41</v>
      </c>
      <c r="H282" s="4" t="s">
        <v>48</v>
      </c>
      <c r="J282" s="1">
        <v>2</v>
      </c>
      <c r="K282" s="1">
        <v>1</v>
      </c>
      <c r="L282" s="1">
        <v>1</v>
      </c>
      <c r="O282">
        <v>5</v>
      </c>
      <c r="P282" t="s">
        <v>1</v>
      </c>
      <c r="Q282">
        <v>3</v>
      </c>
      <c r="S282">
        <v>21</v>
      </c>
      <c r="T282" t="s">
        <v>1</v>
      </c>
      <c r="U282">
        <v>18</v>
      </c>
      <c r="W282">
        <v>3</v>
      </c>
    </row>
    <row r="283" spans="1:23" x14ac:dyDescent="0.2">
      <c r="A283" s="195">
        <v>276</v>
      </c>
      <c r="B283" s="69">
        <v>56</v>
      </c>
      <c r="C283" t="s">
        <v>115</v>
      </c>
      <c r="D283" s="46">
        <v>31117</v>
      </c>
      <c r="E283" s="4" t="s">
        <v>41</v>
      </c>
      <c r="F283" s="45" t="s">
        <v>0</v>
      </c>
      <c r="G283" s="4" t="s">
        <v>36</v>
      </c>
      <c r="H283" s="4" t="s">
        <v>48</v>
      </c>
      <c r="J283" s="1">
        <v>2</v>
      </c>
      <c r="K283" s="1">
        <v>1</v>
      </c>
      <c r="L283" s="1">
        <v>1</v>
      </c>
      <c r="O283">
        <v>5</v>
      </c>
      <c r="P283" t="s">
        <v>1</v>
      </c>
      <c r="Q283">
        <v>3</v>
      </c>
      <c r="S283">
        <v>20</v>
      </c>
      <c r="T283" t="s">
        <v>1</v>
      </c>
      <c r="U283">
        <v>17</v>
      </c>
      <c r="W283">
        <v>3</v>
      </c>
    </row>
    <row r="284" spans="1:23" x14ac:dyDescent="0.2">
      <c r="A284" s="195">
        <v>277</v>
      </c>
      <c r="B284" s="69">
        <v>81</v>
      </c>
      <c r="C284" t="s">
        <v>122</v>
      </c>
      <c r="D284" s="46">
        <v>31209</v>
      </c>
      <c r="E284" s="4" t="s">
        <v>42</v>
      </c>
      <c r="F284" s="45" t="s">
        <v>0</v>
      </c>
      <c r="G284" s="4" t="s">
        <v>34</v>
      </c>
      <c r="H284" s="4" t="s">
        <v>48</v>
      </c>
      <c r="J284" s="1">
        <v>2</v>
      </c>
      <c r="K284" s="1">
        <v>1</v>
      </c>
      <c r="L284" s="1">
        <v>1</v>
      </c>
      <c r="O284">
        <v>5</v>
      </c>
      <c r="P284" t="s">
        <v>1</v>
      </c>
      <c r="Q284">
        <v>3</v>
      </c>
      <c r="S284">
        <v>19</v>
      </c>
      <c r="T284" t="s">
        <v>1</v>
      </c>
      <c r="U284">
        <v>16</v>
      </c>
      <c r="W284">
        <v>3</v>
      </c>
    </row>
    <row r="285" spans="1:23" x14ac:dyDescent="0.2">
      <c r="A285" s="195">
        <v>278</v>
      </c>
      <c r="B285" s="69">
        <v>42</v>
      </c>
      <c r="C285" t="s">
        <v>105</v>
      </c>
      <c r="D285" s="46">
        <v>31087</v>
      </c>
      <c r="E285" s="4" t="s">
        <v>45</v>
      </c>
      <c r="F285" s="45" t="s">
        <v>0</v>
      </c>
      <c r="G285" s="4" t="s">
        <v>39</v>
      </c>
      <c r="H285" s="4" t="s">
        <v>48</v>
      </c>
      <c r="J285" s="1">
        <v>2</v>
      </c>
      <c r="K285" s="1">
        <v>1</v>
      </c>
      <c r="L285" s="1">
        <v>1</v>
      </c>
      <c r="O285">
        <v>5</v>
      </c>
      <c r="P285" t="s">
        <v>1</v>
      </c>
      <c r="Q285">
        <v>3</v>
      </c>
      <c r="S285">
        <v>19</v>
      </c>
      <c r="T285" t="s">
        <v>1</v>
      </c>
      <c r="U285">
        <v>16</v>
      </c>
      <c r="W285">
        <v>3</v>
      </c>
    </row>
    <row r="286" spans="1:23" x14ac:dyDescent="0.2">
      <c r="A286" s="195">
        <v>279</v>
      </c>
      <c r="B286" s="69">
        <v>85</v>
      </c>
      <c r="C286" t="s">
        <v>116</v>
      </c>
      <c r="D286" s="46">
        <v>31217</v>
      </c>
      <c r="E286" s="4" t="s">
        <v>42</v>
      </c>
      <c r="F286" s="45" t="s">
        <v>0</v>
      </c>
      <c r="G286" s="4" t="s">
        <v>38</v>
      </c>
      <c r="H286" s="4" t="s">
        <v>48</v>
      </c>
      <c r="J286" s="1">
        <v>2</v>
      </c>
      <c r="K286" s="1">
        <v>1</v>
      </c>
      <c r="L286" s="1">
        <v>1</v>
      </c>
      <c r="O286">
        <v>5</v>
      </c>
      <c r="P286" t="s">
        <v>1</v>
      </c>
      <c r="Q286">
        <v>3</v>
      </c>
      <c r="S286">
        <v>18</v>
      </c>
      <c r="T286" t="s">
        <v>1</v>
      </c>
      <c r="U286">
        <v>15</v>
      </c>
      <c r="W286">
        <v>3</v>
      </c>
    </row>
    <row r="287" spans="1:23" x14ac:dyDescent="0.2">
      <c r="A287" s="195">
        <v>280</v>
      </c>
      <c r="B287" s="69">
        <v>76</v>
      </c>
      <c r="C287" t="s">
        <v>85</v>
      </c>
      <c r="D287" s="46">
        <v>31208</v>
      </c>
      <c r="E287" s="4" t="s">
        <v>38</v>
      </c>
      <c r="F287" s="45" t="s">
        <v>0</v>
      </c>
      <c r="G287" s="4" t="s">
        <v>45</v>
      </c>
      <c r="H287" s="4" t="s">
        <v>48</v>
      </c>
      <c r="J287" s="1">
        <v>2</v>
      </c>
      <c r="K287" s="1">
        <v>1</v>
      </c>
      <c r="L287" s="1">
        <v>1</v>
      </c>
      <c r="O287">
        <v>5</v>
      </c>
      <c r="P287" t="s">
        <v>1</v>
      </c>
      <c r="Q287">
        <v>3</v>
      </c>
      <c r="S287">
        <v>18</v>
      </c>
      <c r="T287" t="s">
        <v>1</v>
      </c>
      <c r="U287">
        <v>15</v>
      </c>
      <c r="W287">
        <v>3</v>
      </c>
    </row>
    <row r="288" spans="1:23" x14ac:dyDescent="0.2">
      <c r="A288" s="195">
        <v>281</v>
      </c>
      <c r="B288" s="69">
        <v>62</v>
      </c>
      <c r="C288" t="s">
        <v>95</v>
      </c>
      <c r="D288" s="46">
        <v>31154</v>
      </c>
      <c r="E288" s="4" t="s">
        <v>42</v>
      </c>
      <c r="F288" s="45" t="s">
        <v>0</v>
      </c>
      <c r="G288" s="4" t="s">
        <v>47</v>
      </c>
      <c r="H288" s="4" t="s">
        <v>48</v>
      </c>
      <c r="J288" s="1">
        <v>2</v>
      </c>
      <c r="K288" s="1">
        <v>1</v>
      </c>
      <c r="L288" s="1">
        <v>1</v>
      </c>
      <c r="O288">
        <v>5</v>
      </c>
      <c r="P288" t="s">
        <v>1</v>
      </c>
      <c r="Q288">
        <v>3</v>
      </c>
      <c r="S288">
        <v>17</v>
      </c>
      <c r="T288" t="s">
        <v>1</v>
      </c>
      <c r="U288">
        <v>14</v>
      </c>
      <c r="W288">
        <v>3</v>
      </c>
    </row>
    <row r="289" spans="1:23" x14ac:dyDescent="0.2">
      <c r="A289" s="195">
        <v>282</v>
      </c>
      <c r="B289" s="69">
        <v>40</v>
      </c>
      <c r="C289" t="s">
        <v>120</v>
      </c>
      <c r="D289" s="46">
        <v>31083</v>
      </c>
      <c r="E289" s="4" t="s">
        <v>43</v>
      </c>
      <c r="F289" s="45" t="s">
        <v>0</v>
      </c>
      <c r="G289" s="4" t="s">
        <v>36</v>
      </c>
      <c r="H289" s="4" t="s">
        <v>48</v>
      </c>
      <c r="J289" s="1">
        <v>2</v>
      </c>
      <c r="K289" s="1">
        <v>1</v>
      </c>
      <c r="L289" s="1">
        <v>1</v>
      </c>
      <c r="O289">
        <v>5</v>
      </c>
      <c r="P289" t="s">
        <v>1</v>
      </c>
      <c r="Q289">
        <v>3</v>
      </c>
      <c r="S289">
        <v>17</v>
      </c>
      <c r="T289" t="s">
        <v>1</v>
      </c>
      <c r="U289">
        <v>14</v>
      </c>
      <c r="W289">
        <v>3</v>
      </c>
    </row>
    <row r="290" spans="1:23" x14ac:dyDescent="0.2">
      <c r="A290" s="195">
        <v>283</v>
      </c>
      <c r="B290" s="69">
        <v>9</v>
      </c>
      <c r="C290" t="s">
        <v>76</v>
      </c>
      <c r="D290" s="46">
        <v>30964</v>
      </c>
      <c r="E290" s="4" t="s">
        <v>37</v>
      </c>
      <c r="F290" s="45" t="s">
        <v>0</v>
      </c>
      <c r="G290" s="4" t="s">
        <v>38</v>
      </c>
      <c r="H290" s="4" t="s">
        <v>48</v>
      </c>
      <c r="J290" s="1">
        <v>2</v>
      </c>
      <c r="K290" s="1">
        <v>1</v>
      </c>
      <c r="L290" s="1">
        <v>1</v>
      </c>
      <c r="O290">
        <v>5</v>
      </c>
      <c r="P290" t="s">
        <v>1</v>
      </c>
      <c r="Q290">
        <v>3</v>
      </c>
      <c r="S290">
        <v>17</v>
      </c>
      <c r="T290" t="s">
        <v>1</v>
      </c>
      <c r="U290">
        <v>14</v>
      </c>
      <c r="W290">
        <v>3</v>
      </c>
    </row>
    <row r="291" spans="1:23" x14ac:dyDescent="0.2">
      <c r="A291" s="195">
        <v>284</v>
      </c>
      <c r="B291" s="69">
        <v>60</v>
      </c>
      <c r="C291" t="s">
        <v>82</v>
      </c>
      <c r="D291" s="46">
        <v>31147</v>
      </c>
      <c r="E291" s="4" t="s">
        <v>38</v>
      </c>
      <c r="F291" s="45" t="s">
        <v>0</v>
      </c>
      <c r="G291" s="4" t="s">
        <v>43</v>
      </c>
      <c r="H291" s="4" t="s">
        <v>48</v>
      </c>
      <c r="J291" s="1">
        <v>2</v>
      </c>
      <c r="K291" s="1">
        <v>1</v>
      </c>
      <c r="L291" s="1">
        <v>1</v>
      </c>
      <c r="O291">
        <v>5</v>
      </c>
      <c r="P291" t="s">
        <v>1</v>
      </c>
      <c r="Q291">
        <v>3</v>
      </c>
      <c r="S291">
        <v>14</v>
      </c>
      <c r="T291" t="s">
        <v>1</v>
      </c>
      <c r="U291">
        <v>11</v>
      </c>
      <c r="W291">
        <v>3</v>
      </c>
    </row>
    <row r="292" spans="1:23" x14ac:dyDescent="0.2">
      <c r="A292" s="195">
        <v>285</v>
      </c>
      <c r="B292" s="69">
        <v>24</v>
      </c>
      <c r="C292" t="s">
        <v>101</v>
      </c>
      <c r="D292" s="46">
        <v>31006</v>
      </c>
      <c r="E292" s="4" t="s">
        <v>44</v>
      </c>
      <c r="F292" s="45" t="s">
        <v>0</v>
      </c>
      <c r="G292" s="4" t="s">
        <v>43</v>
      </c>
      <c r="H292" s="4" t="s">
        <v>48</v>
      </c>
      <c r="J292" s="1">
        <v>2</v>
      </c>
      <c r="K292" s="1">
        <v>1</v>
      </c>
      <c r="L292" s="1">
        <v>1</v>
      </c>
      <c r="O292">
        <v>5</v>
      </c>
      <c r="P292" t="s">
        <v>1</v>
      </c>
      <c r="Q292">
        <v>3</v>
      </c>
      <c r="S292">
        <v>14</v>
      </c>
      <c r="T292" t="s">
        <v>1</v>
      </c>
      <c r="U292">
        <v>11</v>
      </c>
      <c r="W292">
        <v>3</v>
      </c>
    </row>
    <row r="293" spans="1:23" x14ac:dyDescent="0.2">
      <c r="A293" s="195">
        <v>286</v>
      </c>
      <c r="B293" s="69">
        <v>34</v>
      </c>
      <c r="C293" t="s">
        <v>78</v>
      </c>
      <c r="D293" s="46">
        <v>31062</v>
      </c>
      <c r="E293" s="4" t="s">
        <v>47</v>
      </c>
      <c r="F293" s="45" t="s">
        <v>0</v>
      </c>
      <c r="G293" s="4" t="s">
        <v>35</v>
      </c>
      <c r="H293" s="4" t="s">
        <v>48</v>
      </c>
      <c r="J293" s="1">
        <v>2</v>
      </c>
      <c r="K293" s="1">
        <v>1</v>
      </c>
      <c r="L293" s="1">
        <v>1</v>
      </c>
      <c r="O293">
        <v>5</v>
      </c>
      <c r="P293" t="s">
        <v>1</v>
      </c>
      <c r="Q293">
        <v>3</v>
      </c>
      <c r="S293">
        <v>27</v>
      </c>
      <c r="T293" t="s">
        <v>1</v>
      </c>
      <c r="U293">
        <v>25</v>
      </c>
      <c r="W293">
        <v>2</v>
      </c>
    </row>
    <row r="294" spans="1:23" x14ac:dyDescent="0.2">
      <c r="A294" s="195">
        <v>287</v>
      </c>
      <c r="B294" s="69">
        <v>57</v>
      </c>
      <c r="C294" t="s">
        <v>76</v>
      </c>
      <c r="D294" s="46">
        <v>31118</v>
      </c>
      <c r="E294" s="4" t="s">
        <v>37</v>
      </c>
      <c r="F294" s="45" t="s">
        <v>0</v>
      </c>
      <c r="G294" s="4" t="s">
        <v>44</v>
      </c>
      <c r="H294" s="4" t="s">
        <v>48</v>
      </c>
      <c r="J294" s="1">
        <v>2</v>
      </c>
      <c r="K294" s="1">
        <v>1</v>
      </c>
      <c r="L294" s="1">
        <v>1</v>
      </c>
      <c r="O294">
        <v>5</v>
      </c>
      <c r="P294" t="s">
        <v>1</v>
      </c>
      <c r="Q294">
        <v>3</v>
      </c>
      <c r="S294">
        <v>24</v>
      </c>
      <c r="T294" t="s">
        <v>1</v>
      </c>
      <c r="U294">
        <v>22</v>
      </c>
      <c r="W294">
        <v>2</v>
      </c>
    </row>
    <row r="295" spans="1:23" x14ac:dyDescent="0.2">
      <c r="A295" s="195">
        <v>288</v>
      </c>
      <c r="B295" s="69">
        <v>12</v>
      </c>
      <c r="C295" t="s">
        <v>96</v>
      </c>
      <c r="D295" s="46">
        <v>30975</v>
      </c>
      <c r="E295" s="4" t="s">
        <v>42</v>
      </c>
      <c r="F295" s="45" t="s">
        <v>0</v>
      </c>
      <c r="G295" s="4" t="s">
        <v>41</v>
      </c>
      <c r="H295" s="4" t="s">
        <v>48</v>
      </c>
      <c r="J295" s="1">
        <v>2</v>
      </c>
      <c r="K295" s="1">
        <v>1</v>
      </c>
      <c r="L295" s="1">
        <v>1</v>
      </c>
      <c r="O295">
        <v>5</v>
      </c>
      <c r="P295" t="s">
        <v>1</v>
      </c>
      <c r="Q295">
        <v>3</v>
      </c>
      <c r="S295">
        <v>24</v>
      </c>
      <c r="T295" t="s">
        <v>1</v>
      </c>
      <c r="U295">
        <v>22</v>
      </c>
      <c r="W295">
        <v>2</v>
      </c>
    </row>
    <row r="296" spans="1:23" x14ac:dyDescent="0.2">
      <c r="A296" s="195">
        <v>289</v>
      </c>
      <c r="B296" s="69">
        <v>25</v>
      </c>
      <c r="C296" t="s">
        <v>91</v>
      </c>
      <c r="D296" s="46">
        <v>31013</v>
      </c>
      <c r="E296" s="4" t="s">
        <v>40</v>
      </c>
      <c r="F296" s="45" t="s">
        <v>0</v>
      </c>
      <c r="G296" s="4" t="s">
        <v>38</v>
      </c>
      <c r="H296" s="4" t="s">
        <v>48</v>
      </c>
      <c r="J296" s="1">
        <v>2</v>
      </c>
      <c r="K296" s="1">
        <v>1</v>
      </c>
      <c r="L296" s="1">
        <v>1</v>
      </c>
      <c r="O296">
        <v>5</v>
      </c>
      <c r="P296" t="s">
        <v>1</v>
      </c>
      <c r="Q296">
        <v>3</v>
      </c>
      <c r="S296">
        <v>22</v>
      </c>
      <c r="T296" t="s">
        <v>1</v>
      </c>
      <c r="U296">
        <v>20</v>
      </c>
      <c r="W296">
        <v>2</v>
      </c>
    </row>
    <row r="297" spans="1:23" x14ac:dyDescent="0.2">
      <c r="A297" s="195">
        <v>290</v>
      </c>
      <c r="B297" s="69">
        <v>8</v>
      </c>
      <c r="C297" t="s">
        <v>100</v>
      </c>
      <c r="D297" s="46">
        <v>30964</v>
      </c>
      <c r="E297" s="4" t="s">
        <v>44</v>
      </c>
      <c r="F297" s="45" t="s">
        <v>0</v>
      </c>
      <c r="G297" s="4" t="s">
        <v>46</v>
      </c>
      <c r="H297" s="4" t="s">
        <v>48</v>
      </c>
      <c r="J297" s="1">
        <v>2</v>
      </c>
      <c r="K297" s="1">
        <v>1</v>
      </c>
      <c r="L297" s="1">
        <v>1</v>
      </c>
      <c r="O297">
        <v>5</v>
      </c>
      <c r="P297" t="s">
        <v>1</v>
      </c>
      <c r="Q297">
        <v>3</v>
      </c>
      <c r="S297">
        <v>22</v>
      </c>
      <c r="T297" t="s">
        <v>1</v>
      </c>
      <c r="U297">
        <v>20</v>
      </c>
      <c r="W297">
        <v>2</v>
      </c>
    </row>
    <row r="298" spans="1:23" x14ac:dyDescent="0.2">
      <c r="A298" s="195">
        <v>291</v>
      </c>
      <c r="B298" s="69">
        <v>49</v>
      </c>
      <c r="C298" t="s">
        <v>99</v>
      </c>
      <c r="D298" s="46">
        <v>31097</v>
      </c>
      <c r="E298" s="4" t="s">
        <v>44</v>
      </c>
      <c r="F298" s="45" t="s">
        <v>0</v>
      </c>
      <c r="G298" s="4" t="s">
        <v>39</v>
      </c>
      <c r="H298" s="4" t="s">
        <v>48</v>
      </c>
      <c r="J298" s="1">
        <v>2</v>
      </c>
      <c r="K298" s="1">
        <v>1</v>
      </c>
      <c r="L298" s="1">
        <v>1</v>
      </c>
      <c r="O298">
        <v>5</v>
      </c>
      <c r="P298" t="s">
        <v>1</v>
      </c>
      <c r="Q298">
        <v>3</v>
      </c>
      <c r="S298">
        <v>20</v>
      </c>
      <c r="T298" t="s">
        <v>1</v>
      </c>
      <c r="U298">
        <v>18</v>
      </c>
      <c r="W298">
        <v>2</v>
      </c>
    </row>
    <row r="299" spans="1:23" x14ac:dyDescent="0.2">
      <c r="A299" s="195">
        <v>292</v>
      </c>
      <c r="B299" s="69">
        <v>68</v>
      </c>
      <c r="C299" t="s">
        <v>82</v>
      </c>
      <c r="D299" s="46">
        <v>31189</v>
      </c>
      <c r="E299" s="4" t="s">
        <v>38</v>
      </c>
      <c r="F299" s="45" t="s">
        <v>0</v>
      </c>
      <c r="G299" s="4" t="s">
        <v>44</v>
      </c>
      <c r="H299" s="4" t="s">
        <v>48</v>
      </c>
      <c r="J299" s="1">
        <v>2</v>
      </c>
      <c r="K299" s="1">
        <v>1</v>
      </c>
      <c r="L299" s="1">
        <v>1</v>
      </c>
      <c r="O299">
        <v>5</v>
      </c>
      <c r="P299" t="s">
        <v>1</v>
      </c>
      <c r="Q299">
        <v>3</v>
      </c>
      <c r="S299">
        <v>19</v>
      </c>
      <c r="T299" t="s">
        <v>1</v>
      </c>
      <c r="U299">
        <v>17</v>
      </c>
      <c r="W299">
        <v>2</v>
      </c>
    </row>
    <row r="300" spans="1:23" x14ac:dyDescent="0.2">
      <c r="A300" s="195">
        <v>293</v>
      </c>
      <c r="B300" s="69">
        <v>59</v>
      </c>
      <c r="C300" t="s">
        <v>100</v>
      </c>
      <c r="D300" s="46">
        <v>31139</v>
      </c>
      <c r="E300" s="4" t="s">
        <v>44</v>
      </c>
      <c r="F300" s="45" t="s">
        <v>0</v>
      </c>
      <c r="G300" s="4" t="s">
        <v>40</v>
      </c>
      <c r="H300" s="4" t="s">
        <v>48</v>
      </c>
      <c r="J300" s="1">
        <v>2</v>
      </c>
      <c r="K300" s="1">
        <v>1</v>
      </c>
      <c r="L300" s="1">
        <v>1</v>
      </c>
      <c r="O300">
        <v>5</v>
      </c>
      <c r="P300" t="s">
        <v>1</v>
      </c>
      <c r="Q300">
        <v>3</v>
      </c>
      <c r="S300">
        <v>19</v>
      </c>
      <c r="T300" t="s">
        <v>1</v>
      </c>
      <c r="U300">
        <v>17</v>
      </c>
      <c r="W300">
        <v>2</v>
      </c>
    </row>
    <row r="301" spans="1:23" x14ac:dyDescent="0.2">
      <c r="A301" s="195">
        <v>294</v>
      </c>
      <c r="B301" s="69">
        <v>6</v>
      </c>
      <c r="C301" t="s">
        <v>97</v>
      </c>
      <c r="D301" s="46">
        <v>30952</v>
      </c>
      <c r="E301" s="4" t="s">
        <v>42</v>
      </c>
      <c r="F301" s="45" t="s">
        <v>0</v>
      </c>
      <c r="G301" s="4" t="s">
        <v>45</v>
      </c>
      <c r="H301" s="4" t="s">
        <v>48</v>
      </c>
      <c r="J301" s="1">
        <v>2</v>
      </c>
      <c r="K301" s="1">
        <v>1</v>
      </c>
      <c r="L301" s="1">
        <v>1</v>
      </c>
      <c r="O301">
        <v>5</v>
      </c>
      <c r="P301" t="s">
        <v>1</v>
      </c>
      <c r="Q301">
        <v>3</v>
      </c>
      <c r="S301">
        <v>19</v>
      </c>
      <c r="T301" t="s">
        <v>1</v>
      </c>
      <c r="U301">
        <v>17</v>
      </c>
      <c r="W301">
        <v>2</v>
      </c>
    </row>
    <row r="302" spans="1:23" x14ac:dyDescent="0.2">
      <c r="A302" s="195">
        <v>295</v>
      </c>
      <c r="B302" s="69">
        <v>77</v>
      </c>
      <c r="C302" t="s">
        <v>68</v>
      </c>
      <c r="D302" s="46">
        <v>31208</v>
      </c>
      <c r="E302" s="4" t="s">
        <v>35</v>
      </c>
      <c r="F302" s="45" t="s">
        <v>0</v>
      </c>
      <c r="G302" s="4" t="s">
        <v>45</v>
      </c>
      <c r="H302" s="4" t="s">
        <v>48</v>
      </c>
      <c r="J302" s="1">
        <v>2</v>
      </c>
      <c r="K302" s="1">
        <v>1</v>
      </c>
      <c r="L302" s="1">
        <v>1</v>
      </c>
      <c r="O302">
        <v>5</v>
      </c>
      <c r="P302" t="s">
        <v>1</v>
      </c>
      <c r="Q302">
        <v>3</v>
      </c>
      <c r="S302">
        <v>18</v>
      </c>
      <c r="T302" t="s">
        <v>1</v>
      </c>
      <c r="U302">
        <v>16</v>
      </c>
      <c r="W302">
        <v>2</v>
      </c>
    </row>
    <row r="303" spans="1:23" x14ac:dyDescent="0.2">
      <c r="A303" s="195">
        <v>296</v>
      </c>
      <c r="B303" s="69">
        <v>90</v>
      </c>
      <c r="C303" t="s">
        <v>108</v>
      </c>
      <c r="D303" s="46">
        <v>31236</v>
      </c>
      <c r="E303" s="4" t="s">
        <v>46</v>
      </c>
      <c r="F303" s="45" t="s">
        <v>0</v>
      </c>
      <c r="G303" s="4" t="s">
        <v>40</v>
      </c>
      <c r="H303" s="4" t="s">
        <v>48</v>
      </c>
      <c r="J303" s="1">
        <v>2</v>
      </c>
      <c r="K303" s="1">
        <v>1</v>
      </c>
      <c r="L303" s="1">
        <v>1</v>
      </c>
      <c r="O303">
        <v>5</v>
      </c>
      <c r="P303" t="s">
        <v>1</v>
      </c>
      <c r="Q303">
        <v>3</v>
      </c>
      <c r="S303">
        <v>14</v>
      </c>
      <c r="T303" t="s">
        <v>1</v>
      </c>
      <c r="U303">
        <v>12</v>
      </c>
      <c r="W303">
        <v>2</v>
      </c>
    </row>
    <row r="304" spans="1:23" x14ac:dyDescent="0.2">
      <c r="A304" s="195">
        <v>297</v>
      </c>
      <c r="B304" s="69">
        <v>31</v>
      </c>
      <c r="C304" t="s">
        <v>105</v>
      </c>
      <c r="D304" s="46">
        <v>31044</v>
      </c>
      <c r="E304" s="4" t="s">
        <v>45</v>
      </c>
      <c r="F304" s="45" t="s">
        <v>0</v>
      </c>
      <c r="G304" s="4" t="s">
        <v>46</v>
      </c>
      <c r="H304" s="4" t="s">
        <v>48</v>
      </c>
      <c r="J304" s="1">
        <v>2</v>
      </c>
      <c r="K304" s="1">
        <v>1</v>
      </c>
      <c r="L304" s="1">
        <v>1</v>
      </c>
      <c r="O304">
        <v>5</v>
      </c>
      <c r="P304" t="s">
        <v>1</v>
      </c>
      <c r="Q304">
        <v>3</v>
      </c>
      <c r="S304">
        <v>22</v>
      </c>
      <c r="T304" t="s">
        <v>1</v>
      </c>
      <c r="U304">
        <v>21</v>
      </c>
      <c r="W304">
        <v>1</v>
      </c>
    </row>
    <row r="305" spans="1:23" x14ac:dyDescent="0.2">
      <c r="A305" s="195">
        <v>298</v>
      </c>
      <c r="B305" s="69">
        <v>80</v>
      </c>
      <c r="C305" t="s">
        <v>130</v>
      </c>
      <c r="D305" s="46">
        <v>31209</v>
      </c>
      <c r="E305" s="4" t="s">
        <v>42</v>
      </c>
      <c r="F305" s="45" t="s">
        <v>0</v>
      </c>
      <c r="G305" s="4" t="s">
        <v>35</v>
      </c>
      <c r="H305" s="4" t="s">
        <v>48</v>
      </c>
      <c r="J305" s="1">
        <v>2</v>
      </c>
      <c r="K305" s="1">
        <v>1</v>
      </c>
      <c r="L305" s="1">
        <v>1</v>
      </c>
      <c r="O305">
        <v>5</v>
      </c>
      <c r="P305" t="s">
        <v>1</v>
      </c>
      <c r="Q305">
        <v>3</v>
      </c>
      <c r="S305">
        <v>17</v>
      </c>
      <c r="T305" t="s">
        <v>1</v>
      </c>
      <c r="U305">
        <v>16</v>
      </c>
      <c r="W305">
        <v>1</v>
      </c>
    </row>
    <row r="306" spans="1:23" x14ac:dyDescent="0.2">
      <c r="A306" s="195">
        <v>299</v>
      </c>
      <c r="B306" s="69">
        <v>77</v>
      </c>
      <c r="C306" t="s">
        <v>127</v>
      </c>
      <c r="D306" s="46">
        <v>31208</v>
      </c>
      <c r="E306" s="4" t="s">
        <v>45</v>
      </c>
      <c r="F306" s="45" t="s">
        <v>0</v>
      </c>
      <c r="G306" s="4" t="s">
        <v>35</v>
      </c>
      <c r="H306" s="4" t="s">
        <v>48</v>
      </c>
      <c r="J306" s="1">
        <v>2</v>
      </c>
      <c r="K306" s="1">
        <v>1</v>
      </c>
      <c r="L306" s="1">
        <v>1</v>
      </c>
      <c r="O306">
        <v>5</v>
      </c>
      <c r="P306" t="s">
        <v>1</v>
      </c>
      <c r="Q306">
        <v>3</v>
      </c>
      <c r="S306">
        <v>15</v>
      </c>
      <c r="T306" t="s">
        <v>1</v>
      </c>
      <c r="U306">
        <v>14</v>
      </c>
      <c r="W306">
        <v>1</v>
      </c>
    </row>
    <row r="307" spans="1:23" x14ac:dyDescent="0.2">
      <c r="A307" s="195">
        <v>300</v>
      </c>
      <c r="B307" s="69">
        <v>37</v>
      </c>
      <c r="C307" t="s">
        <v>120</v>
      </c>
      <c r="D307" s="46">
        <v>31075</v>
      </c>
      <c r="E307" s="4" t="s">
        <v>43</v>
      </c>
      <c r="F307" s="45" t="s">
        <v>0</v>
      </c>
      <c r="G307" s="4" t="s">
        <v>40</v>
      </c>
      <c r="H307" s="4" t="s">
        <v>48</v>
      </c>
      <c r="J307" s="1">
        <v>1</v>
      </c>
      <c r="K307" s="1">
        <v>3</v>
      </c>
      <c r="L307" s="1">
        <v>0</v>
      </c>
      <c r="O307">
        <v>5</v>
      </c>
      <c r="P307" t="s">
        <v>1</v>
      </c>
      <c r="Q307">
        <v>3</v>
      </c>
      <c r="S307">
        <v>15</v>
      </c>
      <c r="T307" t="s">
        <v>1</v>
      </c>
      <c r="U307">
        <v>14</v>
      </c>
      <c r="W307">
        <v>1</v>
      </c>
    </row>
    <row r="308" spans="1:23" x14ac:dyDescent="0.2">
      <c r="A308" s="195">
        <v>301</v>
      </c>
      <c r="B308" s="69">
        <v>31</v>
      </c>
      <c r="C308" t="s">
        <v>108</v>
      </c>
      <c r="D308" s="46">
        <v>31044</v>
      </c>
      <c r="E308" s="4" t="s">
        <v>46</v>
      </c>
      <c r="F308" s="45" t="s">
        <v>0</v>
      </c>
      <c r="G308" s="4" t="s">
        <v>45</v>
      </c>
      <c r="H308" s="4" t="s">
        <v>48</v>
      </c>
      <c r="J308" s="1">
        <v>1</v>
      </c>
      <c r="K308" s="1">
        <v>3</v>
      </c>
      <c r="L308" s="1">
        <v>0</v>
      </c>
      <c r="O308">
        <v>5</v>
      </c>
      <c r="P308" t="s">
        <v>1</v>
      </c>
      <c r="Q308">
        <v>3</v>
      </c>
      <c r="S308">
        <v>15</v>
      </c>
      <c r="T308" t="s">
        <v>1</v>
      </c>
      <c r="U308">
        <v>14</v>
      </c>
      <c r="W308">
        <v>1</v>
      </c>
    </row>
    <row r="309" spans="1:23" x14ac:dyDescent="0.2">
      <c r="A309" s="195">
        <v>302</v>
      </c>
      <c r="B309" s="69">
        <v>27</v>
      </c>
      <c r="C309" t="s">
        <v>68</v>
      </c>
      <c r="D309" s="46">
        <v>31013</v>
      </c>
      <c r="E309" s="4" t="s">
        <v>35</v>
      </c>
      <c r="F309" s="45" t="s">
        <v>0</v>
      </c>
      <c r="G309" s="4" t="s">
        <v>36</v>
      </c>
      <c r="H309" s="4" t="s">
        <v>48</v>
      </c>
      <c r="J309" s="1">
        <v>2</v>
      </c>
      <c r="K309" s="1">
        <v>1</v>
      </c>
      <c r="L309" s="1">
        <v>1</v>
      </c>
      <c r="O309">
        <v>5</v>
      </c>
      <c r="P309" t="s">
        <v>1</v>
      </c>
      <c r="Q309">
        <v>3</v>
      </c>
      <c r="S309">
        <v>14</v>
      </c>
      <c r="T309" t="s">
        <v>1</v>
      </c>
      <c r="U309">
        <v>13</v>
      </c>
      <c r="W309">
        <v>1</v>
      </c>
    </row>
    <row r="310" spans="1:23" x14ac:dyDescent="0.2">
      <c r="A310" s="195">
        <v>303</v>
      </c>
      <c r="B310" s="69">
        <v>18</v>
      </c>
      <c r="C310" t="s">
        <v>122</v>
      </c>
      <c r="D310" s="46">
        <v>30982</v>
      </c>
      <c r="E310" s="4" t="s">
        <v>43</v>
      </c>
      <c r="F310" s="45" t="s">
        <v>0</v>
      </c>
      <c r="G310" s="4" t="s">
        <v>42</v>
      </c>
      <c r="H310" s="4" t="s">
        <v>48</v>
      </c>
      <c r="J310" s="1">
        <v>2</v>
      </c>
      <c r="K310" s="1">
        <v>1</v>
      </c>
      <c r="L310" s="1">
        <v>1</v>
      </c>
      <c r="O310">
        <v>5</v>
      </c>
      <c r="P310" t="s">
        <v>1</v>
      </c>
      <c r="Q310">
        <v>3</v>
      </c>
      <c r="S310">
        <v>14</v>
      </c>
      <c r="T310" t="s">
        <v>1</v>
      </c>
      <c r="U310">
        <v>13</v>
      </c>
      <c r="W310">
        <v>1</v>
      </c>
    </row>
    <row r="311" spans="1:23" x14ac:dyDescent="0.2">
      <c r="A311" s="195">
        <v>304</v>
      </c>
      <c r="B311" s="69">
        <v>85</v>
      </c>
      <c r="C311" t="s">
        <v>85</v>
      </c>
      <c r="D311" s="46">
        <v>31217</v>
      </c>
      <c r="E311" s="4" t="s">
        <v>38</v>
      </c>
      <c r="F311" s="45" t="s">
        <v>0</v>
      </c>
      <c r="G311" s="4" t="s">
        <v>42</v>
      </c>
      <c r="H311" s="4" t="s">
        <v>48</v>
      </c>
      <c r="J311" s="1">
        <v>2</v>
      </c>
      <c r="K311" s="1">
        <v>1</v>
      </c>
      <c r="L311" s="1">
        <v>1</v>
      </c>
      <c r="O311">
        <v>5</v>
      </c>
      <c r="P311" t="s">
        <v>1</v>
      </c>
      <c r="Q311">
        <v>3</v>
      </c>
      <c r="S311">
        <v>13</v>
      </c>
      <c r="T311" t="s">
        <v>1</v>
      </c>
      <c r="U311">
        <v>12</v>
      </c>
      <c r="W311">
        <v>1</v>
      </c>
    </row>
    <row r="312" spans="1:23" x14ac:dyDescent="0.2">
      <c r="A312" s="195">
        <v>305</v>
      </c>
      <c r="B312" s="69">
        <v>49</v>
      </c>
      <c r="C312" t="s">
        <v>126</v>
      </c>
      <c r="D312" s="46">
        <v>31097</v>
      </c>
      <c r="E312" s="4" t="s">
        <v>39</v>
      </c>
      <c r="F312" s="45" t="s">
        <v>0</v>
      </c>
      <c r="G312" s="4" t="s">
        <v>44</v>
      </c>
      <c r="H312" s="4" t="s">
        <v>48</v>
      </c>
      <c r="J312" s="1">
        <v>2</v>
      </c>
      <c r="K312" s="1">
        <v>1</v>
      </c>
      <c r="L312" s="1">
        <v>1</v>
      </c>
      <c r="O312">
        <v>5</v>
      </c>
      <c r="P312" t="s">
        <v>1</v>
      </c>
      <c r="Q312">
        <v>3</v>
      </c>
      <c r="S312">
        <v>12</v>
      </c>
      <c r="T312" t="s">
        <v>1</v>
      </c>
      <c r="U312">
        <v>11</v>
      </c>
      <c r="W312">
        <v>1</v>
      </c>
    </row>
    <row r="313" spans="1:23" x14ac:dyDescent="0.2">
      <c r="A313" s="195">
        <v>306</v>
      </c>
      <c r="B313" s="69">
        <v>11</v>
      </c>
      <c r="C313" t="s">
        <v>98</v>
      </c>
      <c r="D313" s="46">
        <v>30975</v>
      </c>
      <c r="E313" s="4" t="s">
        <v>44</v>
      </c>
      <c r="F313" s="45" t="s">
        <v>0</v>
      </c>
      <c r="G313" s="4" t="s">
        <v>41</v>
      </c>
      <c r="H313" s="4" t="s">
        <v>48</v>
      </c>
      <c r="J313" s="1">
        <v>2</v>
      </c>
      <c r="K313" s="1">
        <v>1</v>
      </c>
      <c r="L313" s="1">
        <v>1</v>
      </c>
      <c r="O313">
        <v>5</v>
      </c>
      <c r="P313" t="s">
        <v>1</v>
      </c>
      <c r="Q313">
        <v>3</v>
      </c>
      <c r="S313">
        <v>24</v>
      </c>
      <c r="T313" t="s">
        <v>1</v>
      </c>
      <c r="U313">
        <v>24</v>
      </c>
      <c r="W313">
        <v>0</v>
      </c>
    </row>
    <row r="314" spans="1:23" x14ac:dyDescent="0.2">
      <c r="A314" s="195">
        <v>307</v>
      </c>
      <c r="B314" s="69">
        <v>72</v>
      </c>
      <c r="C314" t="s">
        <v>120</v>
      </c>
      <c r="D314" s="46">
        <v>31196</v>
      </c>
      <c r="E314" s="4" t="s">
        <v>43</v>
      </c>
      <c r="F314" s="45" t="s">
        <v>0</v>
      </c>
      <c r="G314" s="4" t="s">
        <v>35</v>
      </c>
      <c r="H314" s="4" t="s">
        <v>48</v>
      </c>
      <c r="J314" s="1">
        <v>2</v>
      </c>
      <c r="K314" s="1">
        <v>1</v>
      </c>
      <c r="L314" s="1">
        <v>1</v>
      </c>
      <c r="O314">
        <v>5</v>
      </c>
      <c r="P314" t="s">
        <v>1</v>
      </c>
      <c r="Q314">
        <v>3</v>
      </c>
      <c r="S314">
        <v>22</v>
      </c>
      <c r="T314" t="s">
        <v>1</v>
      </c>
      <c r="U314">
        <v>22</v>
      </c>
      <c r="W314">
        <v>0</v>
      </c>
    </row>
    <row r="315" spans="1:23" x14ac:dyDescent="0.2">
      <c r="A315" s="195">
        <v>308</v>
      </c>
      <c r="B315" s="69">
        <v>32</v>
      </c>
      <c r="C315" t="s">
        <v>115</v>
      </c>
      <c r="D315" s="46">
        <v>31045</v>
      </c>
      <c r="E315" s="4" t="s">
        <v>41</v>
      </c>
      <c r="F315" s="45" t="s">
        <v>0</v>
      </c>
      <c r="G315" s="4" t="s">
        <v>45</v>
      </c>
      <c r="H315" s="4" t="s">
        <v>48</v>
      </c>
      <c r="J315" s="1">
        <v>2</v>
      </c>
      <c r="K315" s="1">
        <v>1</v>
      </c>
      <c r="L315" s="1">
        <v>1</v>
      </c>
      <c r="O315">
        <v>5</v>
      </c>
      <c r="P315" t="s">
        <v>1</v>
      </c>
      <c r="Q315">
        <v>3</v>
      </c>
      <c r="S315">
        <v>17</v>
      </c>
      <c r="T315" t="s">
        <v>1</v>
      </c>
      <c r="U315">
        <v>17</v>
      </c>
      <c r="W315">
        <v>0</v>
      </c>
    </row>
    <row r="316" spans="1:23" x14ac:dyDescent="0.2">
      <c r="A316" s="195">
        <v>309</v>
      </c>
      <c r="B316" s="69">
        <v>26</v>
      </c>
      <c r="C316" t="s">
        <v>108</v>
      </c>
      <c r="D316" s="46">
        <v>31013</v>
      </c>
      <c r="E316" s="4" t="s">
        <v>46</v>
      </c>
      <c r="F316" s="45" t="s">
        <v>0</v>
      </c>
      <c r="G316" s="4" t="s">
        <v>43</v>
      </c>
      <c r="H316" s="4" t="s">
        <v>48</v>
      </c>
      <c r="J316" s="1">
        <v>2</v>
      </c>
      <c r="K316" s="1">
        <v>1</v>
      </c>
      <c r="L316" s="1">
        <v>1</v>
      </c>
      <c r="O316">
        <v>5</v>
      </c>
      <c r="P316" t="s">
        <v>1</v>
      </c>
      <c r="Q316">
        <v>3</v>
      </c>
      <c r="S316">
        <v>14</v>
      </c>
      <c r="T316" t="s">
        <v>1</v>
      </c>
      <c r="U316">
        <v>14</v>
      </c>
      <c r="W316">
        <v>0</v>
      </c>
    </row>
    <row r="317" spans="1:23" x14ac:dyDescent="0.2">
      <c r="A317" s="195">
        <v>310</v>
      </c>
      <c r="B317" s="69">
        <v>9</v>
      </c>
      <c r="C317" t="s">
        <v>74</v>
      </c>
      <c r="D317" s="46">
        <v>30964</v>
      </c>
      <c r="E317" s="4" t="s">
        <v>37</v>
      </c>
      <c r="F317" s="45" t="s">
        <v>0</v>
      </c>
      <c r="G317" s="4" t="s">
        <v>38</v>
      </c>
      <c r="H317" s="4" t="s">
        <v>48</v>
      </c>
      <c r="J317" s="1">
        <v>2</v>
      </c>
      <c r="K317" s="1">
        <v>1</v>
      </c>
      <c r="L317" s="1">
        <v>1</v>
      </c>
      <c r="O317">
        <v>5</v>
      </c>
      <c r="P317" t="s">
        <v>1</v>
      </c>
      <c r="Q317">
        <v>3</v>
      </c>
      <c r="S317">
        <v>20</v>
      </c>
      <c r="T317" t="s">
        <v>1</v>
      </c>
      <c r="U317">
        <v>21</v>
      </c>
      <c r="W317">
        <v>-1</v>
      </c>
    </row>
    <row r="318" spans="1:23" x14ac:dyDescent="0.2">
      <c r="A318" s="195">
        <v>311</v>
      </c>
      <c r="B318" s="69">
        <v>28</v>
      </c>
      <c r="C318" t="s">
        <v>81</v>
      </c>
      <c r="D318" s="46">
        <v>31020</v>
      </c>
      <c r="E318" s="4" t="s">
        <v>47</v>
      </c>
      <c r="F318" s="45" t="s">
        <v>0</v>
      </c>
      <c r="G318" s="4" t="s">
        <v>40</v>
      </c>
      <c r="H318" s="4" t="s">
        <v>48</v>
      </c>
      <c r="J318" s="1">
        <v>2</v>
      </c>
      <c r="K318" s="1">
        <v>1</v>
      </c>
      <c r="L318" s="1">
        <v>1</v>
      </c>
      <c r="O318">
        <v>5</v>
      </c>
      <c r="P318" t="s">
        <v>1</v>
      </c>
      <c r="Q318">
        <v>3</v>
      </c>
      <c r="S318">
        <v>18</v>
      </c>
      <c r="T318" t="s">
        <v>1</v>
      </c>
      <c r="U318">
        <v>19</v>
      </c>
      <c r="W318">
        <v>-1</v>
      </c>
    </row>
    <row r="319" spans="1:23" x14ac:dyDescent="0.2">
      <c r="A319" s="195">
        <v>312</v>
      </c>
      <c r="B319" s="69">
        <v>22</v>
      </c>
      <c r="C319" t="s">
        <v>75</v>
      </c>
      <c r="D319" s="46">
        <v>30997</v>
      </c>
      <c r="E319" s="4" t="s">
        <v>37</v>
      </c>
      <c r="F319" s="45" t="s">
        <v>0</v>
      </c>
      <c r="G319" s="4" t="s">
        <v>47</v>
      </c>
      <c r="H319" s="4" t="s">
        <v>48</v>
      </c>
      <c r="J319" s="1">
        <v>2</v>
      </c>
      <c r="K319" s="1">
        <v>1</v>
      </c>
      <c r="L319" s="1">
        <v>1</v>
      </c>
      <c r="O319">
        <v>5</v>
      </c>
      <c r="P319" t="s">
        <v>1</v>
      </c>
      <c r="Q319">
        <v>3</v>
      </c>
      <c r="S319">
        <v>20</v>
      </c>
      <c r="T319" t="s">
        <v>1</v>
      </c>
      <c r="U319">
        <v>22</v>
      </c>
      <c r="W319">
        <v>-2</v>
      </c>
    </row>
    <row r="320" spans="1:23" x14ac:dyDescent="0.2">
      <c r="A320" s="195">
        <v>313</v>
      </c>
      <c r="B320" s="69">
        <v>83</v>
      </c>
      <c r="C320" t="s">
        <v>123</v>
      </c>
      <c r="D320" s="46">
        <v>31210</v>
      </c>
      <c r="E320" s="4" t="s">
        <v>47</v>
      </c>
      <c r="F320" s="45" t="s">
        <v>0</v>
      </c>
      <c r="G320" s="4" t="s">
        <v>43</v>
      </c>
      <c r="H320" s="4" t="s">
        <v>48</v>
      </c>
      <c r="J320" s="1">
        <v>2</v>
      </c>
      <c r="K320" s="1">
        <v>1</v>
      </c>
      <c r="L320" s="1">
        <v>1</v>
      </c>
      <c r="O320">
        <v>5</v>
      </c>
      <c r="P320" t="s">
        <v>1</v>
      </c>
      <c r="Q320">
        <v>3</v>
      </c>
      <c r="S320">
        <v>17</v>
      </c>
      <c r="T320" t="s">
        <v>1</v>
      </c>
      <c r="U320">
        <v>19</v>
      </c>
      <c r="W320">
        <v>-2</v>
      </c>
    </row>
    <row r="321" spans="1:23" x14ac:dyDescent="0.2">
      <c r="A321" s="195">
        <v>314</v>
      </c>
      <c r="B321" s="69">
        <v>62</v>
      </c>
      <c r="C321" t="s">
        <v>124</v>
      </c>
      <c r="D321" s="46">
        <v>31154</v>
      </c>
      <c r="E321" s="4" t="s">
        <v>42</v>
      </c>
      <c r="F321" s="45" t="s">
        <v>0</v>
      </c>
      <c r="G321" s="4" t="s">
        <v>47</v>
      </c>
      <c r="H321" s="4" t="s">
        <v>48</v>
      </c>
      <c r="J321" s="1">
        <v>2</v>
      </c>
      <c r="K321" s="1">
        <v>1</v>
      </c>
      <c r="L321" s="1">
        <v>1</v>
      </c>
      <c r="O321">
        <v>5</v>
      </c>
      <c r="P321" t="s">
        <v>1</v>
      </c>
      <c r="Q321">
        <v>3</v>
      </c>
      <c r="S321">
        <v>24</v>
      </c>
      <c r="T321" t="s">
        <v>1</v>
      </c>
      <c r="U321">
        <v>28</v>
      </c>
      <c r="W321">
        <v>-4</v>
      </c>
    </row>
    <row r="322" spans="1:23" x14ac:dyDescent="0.2">
      <c r="A322" s="195">
        <v>315</v>
      </c>
      <c r="B322" s="69">
        <v>15</v>
      </c>
      <c r="C322" t="s">
        <v>72</v>
      </c>
      <c r="D322" s="46">
        <v>30979</v>
      </c>
      <c r="E322" s="4" t="s">
        <v>36</v>
      </c>
      <c r="F322" s="45" t="s">
        <v>0</v>
      </c>
      <c r="G322" s="4" t="s">
        <v>47</v>
      </c>
      <c r="H322" s="4" t="s">
        <v>48</v>
      </c>
      <c r="J322" s="1">
        <v>2</v>
      </c>
      <c r="K322" s="1">
        <v>0</v>
      </c>
      <c r="L322" s="1">
        <v>2</v>
      </c>
      <c r="O322">
        <v>4</v>
      </c>
      <c r="P322" t="s">
        <v>1</v>
      </c>
      <c r="Q322">
        <v>4</v>
      </c>
      <c r="S322">
        <v>33</v>
      </c>
      <c r="T322" t="s">
        <v>1</v>
      </c>
      <c r="U322">
        <v>16</v>
      </c>
      <c r="W322">
        <v>17</v>
      </c>
    </row>
    <row r="323" spans="1:23" x14ac:dyDescent="0.2">
      <c r="A323" s="195">
        <v>316</v>
      </c>
      <c r="B323" s="69">
        <v>53</v>
      </c>
      <c r="C323" t="s">
        <v>65</v>
      </c>
      <c r="D323" s="46">
        <v>31110</v>
      </c>
      <c r="E323" s="4" t="s">
        <v>34</v>
      </c>
      <c r="F323" s="45" t="s">
        <v>0</v>
      </c>
      <c r="G323" s="4" t="s">
        <v>38</v>
      </c>
      <c r="H323" s="4" t="s">
        <v>48</v>
      </c>
      <c r="J323" s="1">
        <v>2</v>
      </c>
      <c r="K323" s="1">
        <v>0</v>
      </c>
      <c r="L323" s="1">
        <v>2</v>
      </c>
      <c r="O323">
        <v>4</v>
      </c>
      <c r="P323" t="s">
        <v>1</v>
      </c>
      <c r="Q323">
        <v>4</v>
      </c>
      <c r="S323">
        <v>22</v>
      </c>
      <c r="T323" t="s">
        <v>1</v>
      </c>
      <c r="U323">
        <v>8</v>
      </c>
      <c r="W323">
        <v>14</v>
      </c>
    </row>
    <row r="324" spans="1:23" x14ac:dyDescent="0.2">
      <c r="A324" s="195">
        <v>317</v>
      </c>
      <c r="B324" s="69">
        <v>13</v>
      </c>
      <c r="C324" t="s">
        <v>63</v>
      </c>
      <c r="D324" s="46">
        <v>30977</v>
      </c>
      <c r="E324" s="4" t="s">
        <v>34</v>
      </c>
      <c r="F324" s="45" t="s">
        <v>0</v>
      </c>
      <c r="G324" s="4" t="s">
        <v>39</v>
      </c>
      <c r="H324" s="4" t="s">
        <v>48</v>
      </c>
      <c r="J324" s="1">
        <v>2</v>
      </c>
      <c r="K324" s="1">
        <v>0</v>
      </c>
      <c r="L324" s="1">
        <v>2</v>
      </c>
      <c r="O324">
        <v>4</v>
      </c>
      <c r="P324" t="s">
        <v>1</v>
      </c>
      <c r="Q324">
        <v>4</v>
      </c>
      <c r="S324">
        <v>23</v>
      </c>
      <c r="T324" t="s">
        <v>1</v>
      </c>
      <c r="U324">
        <v>15</v>
      </c>
      <c r="W324">
        <v>8</v>
      </c>
    </row>
    <row r="325" spans="1:23" x14ac:dyDescent="0.2">
      <c r="A325" s="195">
        <v>318</v>
      </c>
      <c r="B325" s="69">
        <v>79</v>
      </c>
      <c r="C325" t="s">
        <v>80</v>
      </c>
      <c r="D325" s="46">
        <v>31208</v>
      </c>
      <c r="E325" s="4" t="s">
        <v>47</v>
      </c>
      <c r="F325" s="45" t="s">
        <v>0</v>
      </c>
      <c r="G325" s="4" t="s">
        <v>44</v>
      </c>
      <c r="H325" s="4" t="s">
        <v>48</v>
      </c>
      <c r="J325" s="1">
        <v>2</v>
      </c>
      <c r="K325" s="1">
        <v>0</v>
      </c>
      <c r="L325" s="1">
        <v>2</v>
      </c>
      <c r="O325">
        <v>4</v>
      </c>
      <c r="P325" t="s">
        <v>1</v>
      </c>
      <c r="Q325">
        <v>4</v>
      </c>
      <c r="S325">
        <v>29</v>
      </c>
      <c r="T325" t="s">
        <v>1</v>
      </c>
      <c r="U325">
        <v>23</v>
      </c>
      <c r="W325">
        <v>6</v>
      </c>
    </row>
    <row r="326" spans="1:23" x14ac:dyDescent="0.2">
      <c r="A326" s="195">
        <v>319</v>
      </c>
      <c r="B326" s="69">
        <v>44</v>
      </c>
      <c r="C326" t="s">
        <v>113</v>
      </c>
      <c r="D326" s="46">
        <v>31089</v>
      </c>
      <c r="E326" s="4" t="s">
        <v>41</v>
      </c>
      <c r="F326" s="45" t="s">
        <v>0</v>
      </c>
      <c r="G326" s="4" t="s">
        <v>39</v>
      </c>
      <c r="H326" s="4" t="s">
        <v>48</v>
      </c>
      <c r="J326" s="1">
        <v>2</v>
      </c>
      <c r="K326" s="1">
        <v>0</v>
      </c>
      <c r="L326" s="1">
        <v>2</v>
      </c>
      <c r="O326">
        <v>4</v>
      </c>
      <c r="P326" t="s">
        <v>1</v>
      </c>
      <c r="Q326">
        <v>4</v>
      </c>
      <c r="S326">
        <v>27</v>
      </c>
      <c r="T326" t="s">
        <v>1</v>
      </c>
      <c r="U326">
        <v>21</v>
      </c>
      <c r="W326">
        <v>6</v>
      </c>
    </row>
    <row r="327" spans="1:23" x14ac:dyDescent="0.2">
      <c r="A327" s="195">
        <v>320</v>
      </c>
      <c r="B327" s="69">
        <v>59</v>
      </c>
      <c r="C327" t="s">
        <v>106</v>
      </c>
      <c r="D327" s="46">
        <v>31139</v>
      </c>
      <c r="E327" s="4" t="s">
        <v>44</v>
      </c>
      <c r="F327" s="45" t="s">
        <v>0</v>
      </c>
      <c r="G327" s="4" t="s">
        <v>40</v>
      </c>
      <c r="H327" s="4" t="s">
        <v>48</v>
      </c>
      <c r="J327" s="1">
        <v>2</v>
      </c>
      <c r="K327" s="1">
        <v>0</v>
      </c>
      <c r="L327" s="1">
        <v>2</v>
      </c>
      <c r="O327">
        <v>4</v>
      </c>
      <c r="P327" t="s">
        <v>1</v>
      </c>
      <c r="Q327">
        <v>4</v>
      </c>
      <c r="S327">
        <v>21</v>
      </c>
      <c r="T327" t="s">
        <v>1</v>
      </c>
      <c r="U327">
        <v>15</v>
      </c>
      <c r="W327">
        <v>6</v>
      </c>
    </row>
    <row r="328" spans="1:23" x14ac:dyDescent="0.2">
      <c r="A328" s="195">
        <v>321</v>
      </c>
      <c r="B328" s="69">
        <v>76</v>
      </c>
      <c r="C328" t="s">
        <v>104</v>
      </c>
      <c r="D328" s="46">
        <v>31208</v>
      </c>
      <c r="E328" s="4" t="s">
        <v>45</v>
      </c>
      <c r="F328" s="45" t="s">
        <v>0</v>
      </c>
      <c r="G328" s="4" t="s">
        <v>38</v>
      </c>
      <c r="H328" s="4" t="s">
        <v>48</v>
      </c>
      <c r="J328" s="1">
        <v>2</v>
      </c>
      <c r="K328" s="1">
        <v>0</v>
      </c>
      <c r="L328" s="1">
        <v>2</v>
      </c>
      <c r="O328">
        <v>4</v>
      </c>
      <c r="P328" t="s">
        <v>1</v>
      </c>
      <c r="Q328">
        <v>4</v>
      </c>
      <c r="S328">
        <v>20</v>
      </c>
      <c r="T328" t="s">
        <v>1</v>
      </c>
      <c r="U328">
        <v>14</v>
      </c>
      <c r="W328">
        <v>6</v>
      </c>
    </row>
    <row r="329" spans="1:23" x14ac:dyDescent="0.2">
      <c r="A329" s="195">
        <v>322</v>
      </c>
      <c r="B329" s="69">
        <v>48</v>
      </c>
      <c r="C329" t="s">
        <v>64</v>
      </c>
      <c r="D329" s="46">
        <v>31090</v>
      </c>
      <c r="E329" s="4" t="s">
        <v>34</v>
      </c>
      <c r="F329" s="45" t="s">
        <v>0</v>
      </c>
      <c r="G329" s="4" t="s">
        <v>46</v>
      </c>
      <c r="H329" s="4" t="s">
        <v>48</v>
      </c>
      <c r="J329" s="1">
        <v>2</v>
      </c>
      <c r="K329" s="1">
        <v>0</v>
      </c>
      <c r="L329" s="1">
        <v>2</v>
      </c>
      <c r="O329">
        <v>4</v>
      </c>
      <c r="P329" t="s">
        <v>1</v>
      </c>
      <c r="Q329">
        <v>4</v>
      </c>
      <c r="S329">
        <v>16</v>
      </c>
      <c r="T329" t="s">
        <v>1</v>
      </c>
      <c r="U329">
        <v>10</v>
      </c>
      <c r="W329">
        <v>6</v>
      </c>
    </row>
    <row r="330" spans="1:23" x14ac:dyDescent="0.2">
      <c r="A330" s="195">
        <v>323</v>
      </c>
      <c r="B330" s="69">
        <v>22</v>
      </c>
      <c r="C330" t="s">
        <v>78</v>
      </c>
      <c r="D330" s="46">
        <v>30997</v>
      </c>
      <c r="E330" s="4" t="s">
        <v>47</v>
      </c>
      <c r="F330" s="45" t="s">
        <v>0</v>
      </c>
      <c r="G330" s="4" t="s">
        <v>37</v>
      </c>
      <c r="H330" s="4" t="s">
        <v>48</v>
      </c>
      <c r="J330" s="1">
        <v>2</v>
      </c>
      <c r="K330" s="1">
        <v>0</v>
      </c>
      <c r="L330" s="1">
        <v>2</v>
      </c>
      <c r="O330">
        <v>4</v>
      </c>
      <c r="P330" t="s">
        <v>1</v>
      </c>
      <c r="Q330">
        <v>4</v>
      </c>
      <c r="S330">
        <v>30</v>
      </c>
      <c r="T330" t="s">
        <v>1</v>
      </c>
      <c r="U330">
        <v>25</v>
      </c>
      <c r="W330">
        <v>5</v>
      </c>
    </row>
    <row r="331" spans="1:23" x14ac:dyDescent="0.2">
      <c r="A331" s="195">
        <v>324</v>
      </c>
      <c r="B331" s="69">
        <v>30</v>
      </c>
      <c r="C331" t="s">
        <v>87</v>
      </c>
      <c r="D331" s="46">
        <v>31026</v>
      </c>
      <c r="E331" s="4" t="s">
        <v>39</v>
      </c>
      <c r="F331" s="45" t="s">
        <v>0</v>
      </c>
      <c r="G331" s="4" t="s">
        <v>38</v>
      </c>
      <c r="H331" s="4" t="s">
        <v>48</v>
      </c>
      <c r="J331" s="1">
        <v>2</v>
      </c>
      <c r="K331" s="1">
        <v>0</v>
      </c>
      <c r="L331" s="1">
        <v>2</v>
      </c>
      <c r="O331">
        <v>4</v>
      </c>
      <c r="P331" t="s">
        <v>1</v>
      </c>
      <c r="Q331">
        <v>4</v>
      </c>
      <c r="S331">
        <v>28</v>
      </c>
      <c r="T331" t="s">
        <v>1</v>
      </c>
      <c r="U331">
        <v>23</v>
      </c>
      <c r="W331">
        <v>5</v>
      </c>
    </row>
    <row r="332" spans="1:23" x14ac:dyDescent="0.2">
      <c r="A332" s="195">
        <v>325</v>
      </c>
      <c r="B332" s="69">
        <v>4</v>
      </c>
      <c r="C332" t="s">
        <v>88</v>
      </c>
      <c r="D332" s="46">
        <v>30952</v>
      </c>
      <c r="E332" s="4" t="s">
        <v>39</v>
      </c>
      <c r="F332" s="45" t="s">
        <v>0</v>
      </c>
      <c r="G332" s="4" t="s">
        <v>40</v>
      </c>
      <c r="H332" s="4" t="s">
        <v>48</v>
      </c>
      <c r="J332" s="1">
        <v>2</v>
      </c>
      <c r="K332" s="1">
        <v>0</v>
      </c>
      <c r="L332" s="1">
        <v>2</v>
      </c>
      <c r="O332">
        <v>4</v>
      </c>
      <c r="P332" t="s">
        <v>1</v>
      </c>
      <c r="Q332">
        <v>4</v>
      </c>
      <c r="S332">
        <v>27</v>
      </c>
      <c r="T332" t="s">
        <v>1</v>
      </c>
      <c r="U332">
        <v>22</v>
      </c>
      <c r="W332">
        <v>5</v>
      </c>
    </row>
    <row r="333" spans="1:23" x14ac:dyDescent="0.2">
      <c r="A333" s="195">
        <v>326</v>
      </c>
      <c r="B333" s="69">
        <v>21</v>
      </c>
      <c r="C333" t="s">
        <v>71</v>
      </c>
      <c r="D333" s="46">
        <v>30992</v>
      </c>
      <c r="E333" s="4" t="s">
        <v>36</v>
      </c>
      <c r="F333" s="45" t="s">
        <v>0</v>
      </c>
      <c r="G333" s="4" t="s">
        <v>38</v>
      </c>
      <c r="H333" s="4" t="s">
        <v>48</v>
      </c>
      <c r="J333" s="1">
        <v>2</v>
      </c>
      <c r="K333" s="1">
        <v>0</v>
      </c>
      <c r="L333" s="1">
        <v>2</v>
      </c>
      <c r="O333">
        <v>4</v>
      </c>
      <c r="P333" t="s">
        <v>1</v>
      </c>
      <c r="Q333">
        <v>4</v>
      </c>
      <c r="S333">
        <v>21</v>
      </c>
      <c r="T333" t="s">
        <v>1</v>
      </c>
      <c r="U333">
        <v>16</v>
      </c>
      <c r="W333">
        <v>5</v>
      </c>
    </row>
    <row r="334" spans="1:23" x14ac:dyDescent="0.2">
      <c r="A334" s="195">
        <v>327</v>
      </c>
      <c r="B334" s="69">
        <v>31</v>
      </c>
      <c r="C334" t="s">
        <v>104</v>
      </c>
      <c r="D334" s="46">
        <v>31044</v>
      </c>
      <c r="E334" s="4" t="s">
        <v>45</v>
      </c>
      <c r="F334" s="45" t="s">
        <v>0</v>
      </c>
      <c r="G334" s="4" t="s">
        <v>46</v>
      </c>
      <c r="H334" s="4" t="s">
        <v>48</v>
      </c>
      <c r="J334" s="1">
        <v>2</v>
      </c>
      <c r="K334" s="1">
        <v>0</v>
      </c>
      <c r="L334" s="1">
        <v>2</v>
      </c>
      <c r="O334">
        <v>4</v>
      </c>
      <c r="P334" t="s">
        <v>1</v>
      </c>
      <c r="Q334">
        <v>4</v>
      </c>
      <c r="S334">
        <v>20</v>
      </c>
      <c r="T334" t="s">
        <v>1</v>
      </c>
      <c r="U334">
        <v>15</v>
      </c>
      <c r="W334">
        <v>5</v>
      </c>
    </row>
    <row r="335" spans="1:23" x14ac:dyDescent="0.2">
      <c r="A335" s="195">
        <v>328</v>
      </c>
      <c r="B335" s="69">
        <v>83</v>
      </c>
      <c r="C335" t="s">
        <v>81</v>
      </c>
      <c r="D335" s="46">
        <v>31210</v>
      </c>
      <c r="E335" s="4" t="s">
        <v>47</v>
      </c>
      <c r="F335" s="45" t="s">
        <v>0</v>
      </c>
      <c r="G335" s="4" t="s">
        <v>43</v>
      </c>
      <c r="H335" s="4" t="s">
        <v>48</v>
      </c>
      <c r="J335" s="1">
        <v>2</v>
      </c>
      <c r="K335" s="1">
        <v>0</v>
      </c>
      <c r="L335" s="1">
        <v>2</v>
      </c>
      <c r="O335">
        <v>4</v>
      </c>
      <c r="P335" t="s">
        <v>1</v>
      </c>
      <c r="Q335">
        <v>4</v>
      </c>
      <c r="S335">
        <v>19</v>
      </c>
      <c r="T335" t="s">
        <v>1</v>
      </c>
      <c r="U335">
        <v>14</v>
      </c>
      <c r="W335">
        <v>5</v>
      </c>
    </row>
    <row r="336" spans="1:23" x14ac:dyDescent="0.2">
      <c r="A336" s="195">
        <v>329</v>
      </c>
      <c r="B336" s="69">
        <v>57</v>
      </c>
      <c r="C336" t="s">
        <v>99</v>
      </c>
      <c r="D336" s="46">
        <v>31118</v>
      </c>
      <c r="E336" s="4" t="s">
        <v>44</v>
      </c>
      <c r="F336" s="45" t="s">
        <v>0</v>
      </c>
      <c r="G336" s="4" t="s">
        <v>37</v>
      </c>
      <c r="H336" s="4" t="s">
        <v>48</v>
      </c>
      <c r="J336" s="1">
        <v>1</v>
      </c>
      <c r="K336" s="1">
        <v>2</v>
      </c>
      <c r="L336" s="1">
        <v>1</v>
      </c>
      <c r="O336">
        <v>4</v>
      </c>
      <c r="P336" t="s">
        <v>1</v>
      </c>
      <c r="Q336">
        <v>4</v>
      </c>
      <c r="S336">
        <v>16</v>
      </c>
      <c r="T336" t="s">
        <v>1</v>
      </c>
      <c r="U336">
        <v>11</v>
      </c>
      <c r="W336">
        <v>5</v>
      </c>
    </row>
    <row r="337" spans="1:23" x14ac:dyDescent="0.2">
      <c r="A337" s="195">
        <v>330</v>
      </c>
      <c r="B337" s="69">
        <v>61</v>
      </c>
      <c r="C337" t="s">
        <v>72</v>
      </c>
      <c r="D337" s="46">
        <v>31152</v>
      </c>
      <c r="E337" s="4" t="s">
        <v>36</v>
      </c>
      <c r="F337" s="45" t="s">
        <v>0</v>
      </c>
      <c r="G337" s="4" t="s">
        <v>39</v>
      </c>
      <c r="H337" s="4" t="s">
        <v>48</v>
      </c>
      <c r="J337" s="1">
        <v>1</v>
      </c>
      <c r="K337" s="1">
        <v>2</v>
      </c>
      <c r="L337" s="1">
        <v>1</v>
      </c>
      <c r="O337">
        <v>4</v>
      </c>
      <c r="P337" t="s">
        <v>1</v>
      </c>
      <c r="Q337">
        <v>4</v>
      </c>
      <c r="S337">
        <v>15</v>
      </c>
      <c r="T337" t="s">
        <v>1</v>
      </c>
      <c r="U337">
        <v>10</v>
      </c>
      <c r="W337">
        <v>5</v>
      </c>
    </row>
    <row r="338" spans="1:23" x14ac:dyDescent="0.2">
      <c r="A338" s="195">
        <v>331</v>
      </c>
      <c r="B338" s="69">
        <v>54</v>
      </c>
      <c r="C338" t="s">
        <v>94</v>
      </c>
      <c r="D338" s="46">
        <v>31114</v>
      </c>
      <c r="E338" s="4" t="s">
        <v>42</v>
      </c>
      <c r="F338" s="45" t="s">
        <v>0</v>
      </c>
      <c r="G338" s="4" t="s">
        <v>37</v>
      </c>
      <c r="H338" s="4" t="s">
        <v>48</v>
      </c>
      <c r="J338" s="1">
        <v>2</v>
      </c>
      <c r="K338" s="1">
        <v>0</v>
      </c>
      <c r="L338" s="1">
        <v>2</v>
      </c>
      <c r="O338">
        <v>4</v>
      </c>
      <c r="P338" t="s">
        <v>1</v>
      </c>
      <c r="Q338">
        <v>4</v>
      </c>
      <c r="S338">
        <v>25</v>
      </c>
      <c r="T338" t="s">
        <v>1</v>
      </c>
      <c r="U338">
        <v>21</v>
      </c>
      <c r="W338">
        <v>4</v>
      </c>
    </row>
    <row r="339" spans="1:23" x14ac:dyDescent="0.2">
      <c r="A339" s="195">
        <v>332</v>
      </c>
      <c r="B339" s="69">
        <v>55</v>
      </c>
      <c r="C339" t="s">
        <v>124</v>
      </c>
      <c r="D339" s="46">
        <v>31114</v>
      </c>
      <c r="E339" s="4" t="s">
        <v>42</v>
      </c>
      <c r="F339" s="45" t="s">
        <v>0</v>
      </c>
      <c r="G339" s="4" t="s">
        <v>36</v>
      </c>
      <c r="H339" s="4" t="s">
        <v>48</v>
      </c>
      <c r="J339" s="1">
        <v>2</v>
      </c>
      <c r="K339" s="1">
        <v>0</v>
      </c>
      <c r="L339" s="1">
        <v>2</v>
      </c>
      <c r="O339">
        <v>4</v>
      </c>
      <c r="P339" t="s">
        <v>1</v>
      </c>
      <c r="Q339">
        <v>4</v>
      </c>
      <c r="S339">
        <v>21</v>
      </c>
      <c r="T339" t="s">
        <v>1</v>
      </c>
      <c r="U339">
        <v>17</v>
      </c>
      <c r="W339">
        <v>4</v>
      </c>
    </row>
    <row r="340" spans="1:23" x14ac:dyDescent="0.2">
      <c r="A340" s="195">
        <v>333</v>
      </c>
      <c r="B340" s="69">
        <v>19</v>
      </c>
      <c r="C340" t="s">
        <v>91</v>
      </c>
      <c r="D340" s="46">
        <v>30984</v>
      </c>
      <c r="E340" s="4" t="s">
        <v>40</v>
      </c>
      <c r="F340" s="45" t="s">
        <v>0</v>
      </c>
      <c r="G340" s="4" t="s">
        <v>35</v>
      </c>
      <c r="H340" s="4" t="s">
        <v>48</v>
      </c>
      <c r="J340" s="1">
        <v>2</v>
      </c>
      <c r="K340" s="1">
        <v>0</v>
      </c>
      <c r="L340" s="1">
        <v>2</v>
      </c>
      <c r="O340">
        <v>4</v>
      </c>
      <c r="P340" t="s">
        <v>1</v>
      </c>
      <c r="Q340">
        <v>4</v>
      </c>
      <c r="S340">
        <v>21</v>
      </c>
      <c r="T340" t="s">
        <v>1</v>
      </c>
      <c r="U340">
        <v>17</v>
      </c>
      <c r="W340">
        <v>4</v>
      </c>
    </row>
    <row r="341" spans="1:23" x14ac:dyDescent="0.2">
      <c r="A341" s="195">
        <v>334</v>
      </c>
      <c r="B341" s="69">
        <v>76</v>
      </c>
      <c r="C341" t="s">
        <v>102</v>
      </c>
      <c r="D341" s="46">
        <v>31208</v>
      </c>
      <c r="E341" s="4" t="s">
        <v>45</v>
      </c>
      <c r="F341" s="45" t="s">
        <v>0</v>
      </c>
      <c r="G341" s="4" t="s">
        <v>38</v>
      </c>
      <c r="H341" s="4" t="s">
        <v>48</v>
      </c>
      <c r="J341" s="1">
        <v>2</v>
      </c>
      <c r="K341" s="1">
        <v>0</v>
      </c>
      <c r="L341" s="1">
        <v>2</v>
      </c>
      <c r="O341">
        <v>4</v>
      </c>
      <c r="P341" t="s">
        <v>1</v>
      </c>
      <c r="Q341">
        <v>4</v>
      </c>
      <c r="S341">
        <v>19</v>
      </c>
      <c r="T341" t="s">
        <v>1</v>
      </c>
      <c r="U341">
        <v>15</v>
      </c>
      <c r="W341">
        <v>4</v>
      </c>
    </row>
    <row r="342" spans="1:23" x14ac:dyDescent="0.2">
      <c r="A342" s="195">
        <v>335</v>
      </c>
      <c r="B342" s="69">
        <v>33</v>
      </c>
      <c r="C342" t="s">
        <v>122</v>
      </c>
      <c r="D342" s="46">
        <v>31045</v>
      </c>
      <c r="E342" s="4" t="s">
        <v>43</v>
      </c>
      <c r="F342" s="45" t="s">
        <v>0</v>
      </c>
      <c r="G342" s="4" t="s">
        <v>45</v>
      </c>
      <c r="H342" s="4" t="s">
        <v>48</v>
      </c>
      <c r="J342" s="1">
        <v>1</v>
      </c>
      <c r="K342" s="1">
        <v>2</v>
      </c>
      <c r="L342" s="1">
        <v>1</v>
      </c>
      <c r="O342">
        <v>4</v>
      </c>
      <c r="P342" t="s">
        <v>1</v>
      </c>
      <c r="Q342">
        <v>4</v>
      </c>
      <c r="S342">
        <v>17</v>
      </c>
      <c r="T342" t="s">
        <v>1</v>
      </c>
      <c r="U342">
        <v>13</v>
      </c>
      <c r="W342">
        <v>4</v>
      </c>
    </row>
    <row r="343" spans="1:23" x14ac:dyDescent="0.2">
      <c r="A343" s="195">
        <v>336</v>
      </c>
      <c r="B343" s="69">
        <v>69</v>
      </c>
      <c r="C343" t="s">
        <v>72</v>
      </c>
      <c r="D343" s="46">
        <v>31190</v>
      </c>
      <c r="E343" s="4" t="s">
        <v>36</v>
      </c>
      <c r="F343" s="45" t="s">
        <v>0</v>
      </c>
      <c r="G343" s="4" t="s">
        <v>40</v>
      </c>
      <c r="H343" s="4" t="s">
        <v>48</v>
      </c>
      <c r="J343" s="1">
        <v>2</v>
      </c>
      <c r="K343" s="1">
        <v>0</v>
      </c>
      <c r="L343" s="1">
        <v>2</v>
      </c>
      <c r="O343">
        <v>4</v>
      </c>
      <c r="P343" t="s">
        <v>1</v>
      </c>
      <c r="Q343">
        <v>4</v>
      </c>
      <c r="S343">
        <v>16</v>
      </c>
      <c r="T343" t="s">
        <v>1</v>
      </c>
      <c r="U343">
        <v>12</v>
      </c>
      <c r="W343">
        <v>4</v>
      </c>
    </row>
    <row r="344" spans="1:23" x14ac:dyDescent="0.2">
      <c r="A344" s="195">
        <v>337</v>
      </c>
      <c r="B344" s="69">
        <v>67</v>
      </c>
      <c r="C344" t="s">
        <v>102</v>
      </c>
      <c r="D344" s="46">
        <v>31177</v>
      </c>
      <c r="E344" s="4" t="s">
        <v>45</v>
      </c>
      <c r="F344" s="45" t="s">
        <v>0</v>
      </c>
      <c r="G344" s="4" t="s">
        <v>36</v>
      </c>
      <c r="H344" s="4" t="s">
        <v>48</v>
      </c>
      <c r="J344" s="1">
        <v>2</v>
      </c>
      <c r="K344" s="1">
        <v>0</v>
      </c>
      <c r="L344" s="1">
        <v>2</v>
      </c>
      <c r="O344">
        <v>4</v>
      </c>
      <c r="P344" t="s">
        <v>1</v>
      </c>
      <c r="Q344">
        <v>4</v>
      </c>
      <c r="S344">
        <v>16</v>
      </c>
      <c r="T344" t="s">
        <v>1</v>
      </c>
      <c r="U344">
        <v>12</v>
      </c>
      <c r="W344">
        <v>4</v>
      </c>
    </row>
    <row r="345" spans="1:23" x14ac:dyDescent="0.2">
      <c r="A345" s="195">
        <v>338</v>
      </c>
      <c r="B345" s="69">
        <v>69</v>
      </c>
      <c r="C345" t="s">
        <v>92</v>
      </c>
      <c r="D345" s="46">
        <v>31190</v>
      </c>
      <c r="E345" s="4" t="s">
        <v>40</v>
      </c>
      <c r="F345" s="45" t="s">
        <v>0</v>
      </c>
      <c r="G345" s="4" t="s">
        <v>36</v>
      </c>
      <c r="H345" s="4" t="s">
        <v>48</v>
      </c>
      <c r="J345" s="1">
        <v>2</v>
      </c>
      <c r="K345" s="1">
        <v>0</v>
      </c>
      <c r="L345" s="1">
        <v>2</v>
      </c>
      <c r="O345">
        <v>4</v>
      </c>
      <c r="P345" t="s">
        <v>1</v>
      </c>
      <c r="Q345">
        <v>4</v>
      </c>
      <c r="S345">
        <v>24</v>
      </c>
      <c r="T345" t="s">
        <v>1</v>
      </c>
      <c r="U345">
        <v>21</v>
      </c>
      <c r="W345">
        <v>3</v>
      </c>
    </row>
    <row r="346" spans="1:23" x14ac:dyDescent="0.2">
      <c r="A346" s="195">
        <v>339</v>
      </c>
      <c r="B346" s="69">
        <v>38</v>
      </c>
      <c r="C346" t="s">
        <v>130</v>
      </c>
      <c r="D346" s="46">
        <v>31076</v>
      </c>
      <c r="E346" s="4" t="s">
        <v>42</v>
      </c>
      <c r="F346" s="45" t="s">
        <v>0</v>
      </c>
      <c r="G346" s="4" t="s">
        <v>39</v>
      </c>
      <c r="H346" s="4" t="s">
        <v>48</v>
      </c>
      <c r="J346" s="1">
        <v>2</v>
      </c>
      <c r="K346" s="1">
        <v>0</v>
      </c>
      <c r="L346" s="1">
        <v>2</v>
      </c>
      <c r="O346">
        <v>4</v>
      </c>
      <c r="P346" t="s">
        <v>1</v>
      </c>
      <c r="Q346">
        <v>4</v>
      </c>
      <c r="S346">
        <v>24</v>
      </c>
      <c r="T346" t="s">
        <v>1</v>
      </c>
      <c r="U346">
        <v>21</v>
      </c>
      <c r="W346">
        <v>3</v>
      </c>
    </row>
    <row r="347" spans="1:23" x14ac:dyDescent="0.2">
      <c r="A347" s="195">
        <v>340</v>
      </c>
      <c r="B347" s="69">
        <v>11</v>
      </c>
      <c r="C347" t="s">
        <v>113</v>
      </c>
      <c r="D347" s="46">
        <v>30975</v>
      </c>
      <c r="E347" s="4" t="s">
        <v>41</v>
      </c>
      <c r="F347" s="45" t="s">
        <v>0</v>
      </c>
      <c r="G347" s="4" t="s">
        <v>44</v>
      </c>
      <c r="H347" s="4" t="s">
        <v>48</v>
      </c>
      <c r="J347" s="1">
        <v>2</v>
      </c>
      <c r="K347" s="1">
        <v>0</v>
      </c>
      <c r="L347" s="1">
        <v>2</v>
      </c>
      <c r="O347">
        <v>4</v>
      </c>
      <c r="P347" t="s">
        <v>1</v>
      </c>
      <c r="Q347">
        <v>4</v>
      </c>
      <c r="S347">
        <v>21</v>
      </c>
      <c r="T347" t="s">
        <v>1</v>
      </c>
      <c r="U347">
        <v>18</v>
      </c>
      <c r="W347">
        <v>3</v>
      </c>
    </row>
    <row r="348" spans="1:23" x14ac:dyDescent="0.2">
      <c r="A348" s="195">
        <v>341</v>
      </c>
      <c r="B348" s="69">
        <v>83</v>
      </c>
      <c r="C348" t="s">
        <v>99</v>
      </c>
      <c r="D348" s="46">
        <v>31210</v>
      </c>
      <c r="E348" s="4" t="s">
        <v>43</v>
      </c>
      <c r="F348" s="45" t="s">
        <v>0</v>
      </c>
      <c r="G348" s="4" t="s">
        <v>47</v>
      </c>
      <c r="H348" s="4" t="s">
        <v>48</v>
      </c>
      <c r="J348" s="1">
        <v>2</v>
      </c>
      <c r="K348" s="1">
        <v>0</v>
      </c>
      <c r="L348" s="1">
        <v>2</v>
      </c>
      <c r="O348">
        <v>4</v>
      </c>
      <c r="P348" t="s">
        <v>1</v>
      </c>
      <c r="Q348">
        <v>4</v>
      </c>
      <c r="S348">
        <v>20</v>
      </c>
      <c r="T348" t="s">
        <v>1</v>
      </c>
      <c r="U348">
        <v>17</v>
      </c>
      <c r="W348">
        <v>3</v>
      </c>
    </row>
    <row r="349" spans="1:23" x14ac:dyDescent="0.2">
      <c r="A349" s="195">
        <v>342</v>
      </c>
      <c r="B349" s="69">
        <v>44</v>
      </c>
      <c r="C349" t="s">
        <v>115</v>
      </c>
      <c r="D349" s="46">
        <v>31089</v>
      </c>
      <c r="E349" s="4" t="s">
        <v>41</v>
      </c>
      <c r="F349" s="45" t="s">
        <v>0</v>
      </c>
      <c r="G349" s="4" t="s">
        <v>39</v>
      </c>
      <c r="H349" s="4" t="s">
        <v>48</v>
      </c>
      <c r="J349" s="1">
        <v>2</v>
      </c>
      <c r="K349" s="1">
        <v>0</v>
      </c>
      <c r="L349" s="1">
        <v>2</v>
      </c>
      <c r="O349">
        <v>4</v>
      </c>
      <c r="P349" t="s">
        <v>1</v>
      </c>
      <c r="Q349">
        <v>4</v>
      </c>
      <c r="S349">
        <v>20</v>
      </c>
      <c r="T349" t="s">
        <v>1</v>
      </c>
      <c r="U349">
        <v>17</v>
      </c>
      <c r="W349">
        <v>3</v>
      </c>
    </row>
    <row r="350" spans="1:23" x14ac:dyDescent="0.2">
      <c r="A350" s="195">
        <v>343</v>
      </c>
      <c r="B350" s="69">
        <v>22</v>
      </c>
      <c r="C350" t="s">
        <v>79</v>
      </c>
      <c r="D350" s="46">
        <v>30997</v>
      </c>
      <c r="E350" s="4" t="s">
        <v>47</v>
      </c>
      <c r="F350" s="45" t="s">
        <v>0</v>
      </c>
      <c r="G350" s="4" t="s">
        <v>37</v>
      </c>
      <c r="H350" s="4" t="s">
        <v>48</v>
      </c>
      <c r="J350" s="1">
        <v>2</v>
      </c>
      <c r="K350" s="1">
        <v>0</v>
      </c>
      <c r="L350" s="1">
        <v>2</v>
      </c>
      <c r="O350">
        <v>4</v>
      </c>
      <c r="P350" t="s">
        <v>1</v>
      </c>
      <c r="Q350">
        <v>4</v>
      </c>
      <c r="S350">
        <v>17</v>
      </c>
      <c r="T350" t="s">
        <v>1</v>
      </c>
      <c r="U350">
        <v>14</v>
      </c>
      <c r="W350">
        <v>3</v>
      </c>
    </row>
    <row r="351" spans="1:23" x14ac:dyDescent="0.2">
      <c r="A351" s="195">
        <v>344</v>
      </c>
      <c r="B351" s="69">
        <v>72</v>
      </c>
      <c r="C351" t="s">
        <v>69</v>
      </c>
      <c r="D351" s="46">
        <v>31196</v>
      </c>
      <c r="E351" s="4" t="s">
        <v>35</v>
      </c>
      <c r="F351" s="45" t="s">
        <v>0</v>
      </c>
      <c r="G351" s="4" t="s">
        <v>43</v>
      </c>
      <c r="H351" s="4" t="s">
        <v>48</v>
      </c>
      <c r="J351" s="1">
        <v>2</v>
      </c>
      <c r="K351" s="1">
        <v>0</v>
      </c>
      <c r="L351" s="1">
        <v>2</v>
      </c>
      <c r="O351">
        <v>4</v>
      </c>
      <c r="P351" t="s">
        <v>1</v>
      </c>
      <c r="Q351">
        <v>4</v>
      </c>
      <c r="S351">
        <v>24</v>
      </c>
      <c r="T351" t="s">
        <v>1</v>
      </c>
      <c r="U351">
        <v>22</v>
      </c>
      <c r="W351">
        <v>2</v>
      </c>
    </row>
    <row r="352" spans="1:23" x14ac:dyDescent="0.2">
      <c r="A352" s="195">
        <v>345</v>
      </c>
      <c r="B352" s="69">
        <v>62</v>
      </c>
      <c r="C352" t="s">
        <v>123</v>
      </c>
      <c r="D352" s="46">
        <v>31154</v>
      </c>
      <c r="E352" s="4" t="s">
        <v>47</v>
      </c>
      <c r="F352" s="45" t="s">
        <v>0</v>
      </c>
      <c r="G352" s="4" t="s">
        <v>42</v>
      </c>
      <c r="H352" s="4" t="s">
        <v>48</v>
      </c>
      <c r="J352" s="1">
        <v>1</v>
      </c>
      <c r="K352" s="1">
        <v>2</v>
      </c>
      <c r="L352" s="1">
        <v>1</v>
      </c>
      <c r="O352">
        <v>4</v>
      </c>
      <c r="P352" t="s">
        <v>1</v>
      </c>
      <c r="Q352">
        <v>4</v>
      </c>
      <c r="S352">
        <v>23</v>
      </c>
      <c r="T352" t="s">
        <v>1</v>
      </c>
      <c r="U352">
        <v>21</v>
      </c>
      <c r="W352">
        <v>2</v>
      </c>
    </row>
    <row r="353" spans="1:23" x14ac:dyDescent="0.2">
      <c r="A353" s="195">
        <v>346</v>
      </c>
      <c r="B353" s="69">
        <v>23</v>
      </c>
      <c r="C353" t="s">
        <v>88</v>
      </c>
      <c r="D353" s="46">
        <v>30998</v>
      </c>
      <c r="E353" s="4" t="s">
        <v>39</v>
      </c>
      <c r="F353" s="45" t="s">
        <v>0</v>
      </c>
      <c r="G353" s="4" t="s">
        <v>47</v>
      </c>
      <c r="H353" s="4" t="s">
        <v>48</v>
      </c>
      <c r="J353" s="1">
        <v>2</v>
      </c>
      <c r="K353" s="1">
        <v>0</v>
      </c>
      <c r="L353" s="1">
        <v>2</v>
      </c>
      <c r="O353">
        <v>4</v>
      </c>
      <c r="P353" t="s">
        <v>1</v>
      </c>
      <c r="Q353">
        <v>4</v>
      </c>
      <c r="S353">
        <v>23</v>
      </c>
      <c r="T353" t="s">
        <v>1</v>
      </c>
      <c r="U353">
        <v>21</v>
      </c>
      <c r="W353">
        <v>2</v>
      </c>
    </row>
    <row r="354" spans="1:23" x14ac:dyDescent="0.2">
      <c r="A354" s="195">
        <v>347</v>
      </c>
      <c r="B354" s="69">
        <v>12</v>
      </c>
      <c r="C354" t="s">
        <v>112</v>
      </c>
      <c r="D354" s="46">
        <v>30975</v>
      </c>
      <c r="E354" s="4" t="s">
        <v>41</v>
      </c>
      <c r="F354" s="45" t="s">
        <v>0</v>
      </c>
      <c r="G354" s="4" t="s">
        <v>42</v>
      </c>
      <c r="H354" s="4" t="s">
        <v>48</v>
      </c>
      <c r="J354" s="1">
        <v>2</v>
      </c>
      <c r="K354" s="1">
        <v>0</v>
      </c>
      <c r="L354" s="1">
        <v>2</v>
      </c>
      <c r="O354">
        <v>4</v>
      </c>
      <c r="P354" t="s">
        <v>1</v>
      </c>
      <c r="Q354">
        <v>4</v>
      </c>
      <c r="S354">
        <v>23</v>
      </c>
      <c r="T354" t="s">
        <v>1</v>
      </c>
      <c r="U354">
        <v>21</v>
      </c>
      <c r="W354">
        <v>2</v>
      </c>
    </row>
    <row r="355" spans="1:23" x14ac:dyDescent="0.2">
      <c r="A355" s="195">
        <v>348</v>
      </c>
      <c r="B355" s="69">
        <v>8</v>
      </c>
      <c r="C355" t="s">
        <v>99</v>
      </c>
      <c r="D355" s="46">
        <v>30964</v>
      </c>
      <c r="E355" s="4" t="s">
        <v>44</v>
      </c>
      <c r="F355" s="45" t="s">
        <v>0</v>
      </c>
      <c r="G355" s="4" t="s">
        <v>46</v>
      </c>
      <c r="H355" s="4" t="s">
        <v>48</v>
      </c>
      <c r="J355" s="1">
        <v>2</v>
      </c>
      <c r="K355" s="1">
        <v>0</v>
      </c>
      <c r="L355" s="1">
        <v>2</v>
      </c>
      <c r="O355">
        <v>4</v>
      </c>
      <c r="P355" t="s">
        <v>1</v>
      </c>
      <c r="Q355">
        <v>4</v>
      </c>
      <c r="S355">
        <v>20</v>
      </c>
      <c r="T355" t="s">
        <v>1</v>
      </c>
      <c r="U355">
        <v>18</v>
      </c>
      <c r="W355">
        <v>2</v>
      </c>
    </row>
    <row r="356" spans="1:23" x14ac:dyDescent="0.2">
      <c r="A356" s="195">
        <v>349</v>
      </c>
      <c r="B356" s="69">
        <v>46</v>
      </c>
      <c r="C356" t="s">
        <v>146</v>
      </c>
      <c r="D356" s="46">
        <v>31090</v>
      </c>
      <c r="E356" s="4" t="s">
        <v>35</v>
      </c>
      <c r="F356" s="45" t="s">
        <v>0</v>
      </c>
      <c r="G356" s="4" t="s">
        <v>41</v>
      </c>
      <c r="H356" s="4" t="s">
        <v>48</v>
      </c>
      <c r="J356" s="1">
        <v>2</v>
      </c>
      <c r="K356" s="1">
        <v>0</v>
      </c>
      <c r="L356" s="1">
        <v>2</v>
      </c>
      <c r="O356">
        <v>4</v>
      </c>
      <c r="P356" t="s">
        <v>1</v>
      </c>
      <c r="Q356">
        <v>4</v>
      </c>
      <c r="S356">
        <v>19</v>
      </c>
      <c r="T356" t="s">
        <v>1</v>
      </c>
      <c r="U356">
        <v>17</v>
      </c>
      <c r="W356">
        <v>2</v>
      </c>
    </row>
    <row r="357" spans="1:23" x14ac:dyDescent="0.2">
      <c r="A357" s="195">
        <v>350</v>
      </c>
      <c r="B357" s="69">
        <v>25</v>
      </c>
      <c r="C357" t="s">
        <v>84</v>
      </c>
      <c r="D357" s="46">
        <v>31013</v>
      </c>
      <c r="E357" s="4" t="s">
        <v>38</v>
      </c>
      <c r="F357" s="45" t="s">
        <v>0</v>
      </c>
      <c r="G357" s="4" t="s">
        <v>40</v>
      </c>
      <c r="H357" s="4" t="s">
        <v>48</v>
      </c>
      <c r="J357" s="1">
        <v>1</v>
      </c>
      <c r="K357" s="1">
        <v>2</v>
      </c>
      <c r="L357" s="1">
        <v>1</v>
      </c>
      <c r="O357">
        <v>4</v>
      </c>
      <c r="P357" t="s">
        <v>1</v>
      </c>
      <c r="Q357">
        <v>4</v>
      </c>
      <c r="S357">
        <v>19</v>
      </c>
      <c r="T357" t="s">
        <v>1</v>
      </c>
      <c r="U357">
        <v>17</v>
      </c>
      <c r="W357">
        <v>2</v>
      </c>
    </row>
    <row r="358" spans="1:23" x14ac:dyDescent="0.2">
      <c r="A358" s="195">
        <v>351</v>
      </c>
      <c r="B358" s="69">
        <v>20</v>
      </c>
      <c r="C358" t="s">
        <v>112</v>
      </c>
      <c r="D358" s="46">
        <v>30992</v>
      </c>
      <c r="E358" s="4" t="s">
        <v>41</v>
      </c>
      <c r="F358" s="45" t="s">
        <v>0</v>
      </c>
      <c r="G358" s="4" t="s">
        <v>46</v>
      </c>
      <c r="H358" s="4" t="s">
        <v>48</v>
      </c>
      <c r="J358" s="1">
        <v>1</v>
      </c>
      <c r="K358" s="1">
        <v>2</v>
      </c>
      <c r="L358" s="1">
        <v>1</v>
      </c>
      <c r="O358">
        <v>4</v>
      </c>
      <c r="P358" t="s">
        <v>1</v>
      </c>
      <c r="Q358">
        <v>4</v>
      </c>
      <c r="S358">
        <v>19</v>
      </c>
      <c r="T358" t="s">
        <v>1</v>
      </c>
      <c r="U358">
        <v>17</v>
      </c>
      <c r="W358">
        <v>2</v>
      </c>
    </row>
    <row r="359" spans="1:23" x14ac:dyDescent="0.2">
      <c r="A359" s="195">
        <v>352</v>
      </c>
      <c r="B359" s="69">
        <v>83</v>
      </c>
      <c r="C359" t="s">
        <v>129</v>
      </c>
      <c r="D359" s="46">
        <v>31210</v>
      </c>
      <c r="E359" s="4" t="s">
        <v>43</v>
      </c>
      <c r="F359" s="45" t="s">
        <v>0</v>
      </c>
      <c r="G359" s="4" t="s">
        <v>47</v>
      </c>
      <c r="H359" s="4" t="s">
        <v>48</v>
      </c>
      <c r="J359" s="1">
        <v>2</v>
      </c>
      <c r="K359" s="1">
        <v>0</v>
      </c>
      <c r="L359" s="1">
        <v>2</v>
      </c>
      <c r="O359">
        <v>4</v>
      </c>
      <c r="P359" t="s">
        <v>1</v>
      </c>
      <c r="Q359">
        <v>4</v>
      </c>
      <c r="S359">
        <v>16</v>
      </c>
      <c r="T359" t="s">
        <v>1</v>
      </c>
      <c r="U359">
        <v>14</v>
      </c>
      <c r="W359">
        <v>2</v>
      </c>
    </row>
    <row r="360" spans="1:23" x14ac:dyDescent="0.2">
      <c r="A360" s="195">
        <v>353</v>
      </c>
      <c r="B360" s="69">
        <v>49</v>
      </c>
      <c r="C360" t="s">
        <v>100</v>
      </c>
      <c r="D360" s="46">
        <v>31097</v>
      </c>
      <c r="E360" s="4" t="s">
        <v>44</v>
      </c>
      <c r="F360" s="45" t="s">
        <v>0</v>
      </c>
      <c r="G360" s="4" t="s">
        <v>39</v>
      </c>
      <c r="H360" s="4" t="s">
        <v>48</v>
      </c>
      <c r="J360" s="1">
        <v>2</v>
      </c>
      <c r="K360" s="1">
        <v>0</v>
      </c>
      <c r="L360" s="1">
        <v>2</v>
      </c>
      <c r="O360">
        <v>4</v>
      </c>
      <c r="P360" t="s">
        <v>1</v>
      </c>
      <c r="Q360">
        <v>4</v>
      </c>
      <c r="S360">
        <v>16</v>
      </c>
      <c r="T360" t="s">
        <v>1</v>
      </c>
      <c r="U360">
        <v>14</v>
      </c>
      <c r="W360">
        <v>2</v>
      </c>
    </row>
    <row r="361" spans="1:23" x14ac:dyDescent="0.2">
      <c r="A361" s="195">
        <v>354</v>
      </c>
      <c r="B361" s="69">
        <v>41</v>
      </c>
      <c r="C361" t="s">
        <v>83</v>
      </c>
      <c r="D361" s="46">
        <v>31086</v>
      </c>
      <c r="E361" s="4" t="s">
        <v>38</v>
      </c>
      <c r="F361" s="45" t="s">
        <v>0</v>
      </c>
      <c r="G361" s="4" t="s">
        <v>46</v>
      </c>
      <c r="H361" s="4" t="s">
        <v>48</v>
      </c>
      <c r="J361" s="1">
        <v>2</v>
      </c>
      <c r="K361" s="1">
        <v>0</v>
      </c>
      <c r="L361" s="1">
        <v>2</v>
      </c>
      <c r="O361">
        <v>4</v>
      </c>
      <c r="P361" t="s">
        <v>1</v>
      </c>
      <c r="Q361">
        <v>4</v>
      </c>
      <c r="S361">
        <v>16</v>
      </c>
      <c r="T361" t="s">
        <v>1</v>
      </c>
      <c r="U361">
        <v>14</v>
      </c>
      <c r="W361">
        <v>2</v>
      </c>
    </row>
    <row r="362" spans="1:23" x14ac:dyDescent="0.2">
      <c r="A362" s="195">
        <v>355</v>
      </c>
      <c r="B362" s="69">
        <v>72</v>
      </c>
      <c r="C362" t="s">
        <v>146</v>
      </c>
      <c r="D362" s="46">
        <v>31196</v>
      </c>
      <c r="E362" s="4" t="s">
        <v>35</v>
      </c>
      <c r="F362" s="45" t="s">
        <v>0</v>
      </c>
      <c r="G362" s="4" t="s">
        <v>43</v>
      </c>
      <c r="H362" s="4" t="s">
        <v>48</v>
      </c>
      <c r="J362" s="1">
        <v>2</v>
      </c>
      <c r="K362" s="1">
        <v>0</v>
      </c>
      <c r="L362" s="1">
        <v>2</v>
      </c>
      <c r="O362">
        <v>4</v>
      </c>
      <c r="P362" t="s">
        <v>1</v>
      </c>
      <c r="Q362">
        <v>4</v>
      </c>
      <c r="S362">
        <v>13</v>
      </c>
      <c r="T362" t="s">
        <v>1</v>
      </c>
      <c r="U362">
        <v>11</v>
      </c>
      <c r="W362">
        <v>2</v>
      </c>
    </row>
    <row r="363" spans="1:23" x14ac:dyDescent="0.2">
      <c r="A363" s="195">
        <v>356</v>
      </c>
      <c r="B363" s="69">
        <v>41</v>
      </c>
      <c r="C363" t="s">
        <v>82</v>
      </c>
      <c r="D363" s="46">
        <v>31086</v>
      </c>
      <c r="E363" s="4" t="s">
        <v>38</v>
      </c>
      <c r="F363" s="45" t="s">
        <v>0</v>
      </c>
      <c r="G363" s="4" t="s">
        <v>46</v>
      </c>
      <c r="H363" s="4" t="s">
        <v>48</v>
      </c>
      <c r="J363" s="1">
        <v>1</v>
      </c>
      <c r="K363" s="1">
        <v>2</v>
      </c>
      <c r="L363" s="1">
        <v>1</v>
      </c>
      <c r="O363">
        <v>4</v>
      </c>
      <c r="P363" t="s">
        <v>1</v>
      </c>
      <c r="Q363">
        <v>4</v>
      </c>
      <c r="S363">
        <v>11</v>
      </c>
      <c r="T363" t="s">
        <v>1</v>
      </c>
      <c r="U363">
        <v>9</v>
      </c>
      <c r="W363">
        <v>2</v>
      </c>
    </row>
    <row r="364" spans="1:23" x14ac:dyDescent="0.2">
      <c r="A364" s="195">
        <v>357</v>
      </c>
      <c r="B364" s="69">
        <v>22</v>
      </c>
      <c r="C364" t="s">
        <v>74</v>
      </c>
      <c r="D364" s="46">
        <v>30997</v>
      </c>
      <c r="E364" s="4" t="s">
        <v>37</v>
      </c>
      <c r="F364" s="45" t="s">
        <v>0</v>
      </c>
      <c r="G364" s="4" t="s">
        <v>47</v>
      </c>
      <c r="H364" s="4" t="s">
        <v>48</v>
      </c>
      <c r="J364" s="1">
        <v>2</v>
      </c>
      <c r="K364" s="1">
        <v>0</v>
      </c>
      <c r="L364" s="1">
        <v>2</v>
      </c>
      <c r="O364">
        <v>4</v>
      </c>
      <c r="P364" t="s">
        <v>1</v>
      </c>
      <c r="Q364">
        <v>4</v>
      </c>
      <c r="S364">
        <v>22</v>
      </c>
      <c r="T364" t="s">
        <v>1</v>
      </c>
      <c r="U364">
        <v>21</v>
      </c>
      <c r="W364">
        <v>1</v>
      </c>
    </row>
    <row r="365" spans="1:23" x14ac:dyDescent="0.2">
      <c r="A365" s="195">
        <v>358</v>
      </c>
      <c r="B365" s="69">
        <v>8</v>
      </c>
      <c r="C365" t="s">
        <v>107</v>
      </c>
      <c r="D365" s="46">
        <v>30964</v>
      </c>
      <c r="E365" s="4" t="s">
        <v>46</v>
      </c>
      <c r="F365" s="45" t="s">
        <v>0</v>
      </c>
      <c r="G365" s="4" t="s">
        <v>44</v>
      </c>
      <c r="H365" s="4" t="s">
        <v>48</v>
      </c>
      <c r="J365" s="1">
        <v>2</v>
      </c>
      <c r="K365" s="1">
        <v>0</v>
      </c>
      <c r="L365" s="1">
        <v>2</v>
      </c>
      <c r="O365">
        <v>4</v>
      </c>
      <c r="P365" t="s">
        <v>1</v>
      </c>
      <c r="Q365">
        <v>4</v>
      </c>
      <c r="S365">
        <v>22</v>
      </c>
      <c r="T365" t="s">
        <v>1</v>
      </c>
      <c r="U365">
        <v>21</v>
      </c>
      <c r="W365">
        <v>1</v>
      </c>
    </row>
    <row r="366" spans="1:23" x14ac:dyDescent="0.2">
      <c r="A366" s="195">
        <v>359</v>
      </c>
      <c r="B366" s="69">
        <v>91</v>
      </c>
      <c r="C366" t="s">
        <v>65</v>
      </c>
      <c r="D366" s="46">
        <v>31245</v>
      </c>
      <c r="E366" s="4" t="s">
        <v>34</v>
      </c>
      <c r="F366" s="45" t="s">
        <v>0</v>
      </c>
      <c r="G366" s="4" t="s">
        <v>41</v>
      </c>
      <c r="H366" s="4" t="s">
        <v>48</v>
      </c>
      <c r="J366" s="1">
        <v>2</v>
      </c>
      <c r="K366" s="1">
        <v>0</v>
      </c>
      <c r="L366" s="1">
        <v>2</v>
      </c>
      <c r="O366">
        <v>4</v>
      </c>
      <c r="P366" t="s">
        <v>1</v>
      </c>
      <c r="Q366">
        <v>4</v>
      </c>
      <c r="S366">
        <v>21</v>
      </c>
      <c r="T366" t="s">
        <v>1</v>
      </c>
      <c r="U366">
        <v>20</v>
      </c>
      <c r="W366">
        <v>1</v>
      </c>
    </row>
    <row r="367" spans="1:23" x14ac:dyDescent="0.2">
      <c r="A367" s="195">
        <v>360</v>
      </c>
      <c r="B367" s="69">
        <v>27</v>
      </c>
      <c r="C367" t="s">
        <v>72</v>
      </c>
      <c r="D367" s="46">
        <v>31013</v>
      </c>
      <c r="E367" s="4" t="s">
        <v>36</v>
      </c>
      <c r="F367" s="45" t="s">
        <v>0</v>
      </c>
      <c r="G367" s="4" t="s">
        <v>35</v>
      </c>
      <c r="H367" s="4" t="s">
        <v>48</v>
      </c>
      <c r="J367" s="1">
        <v>2</v>
      </c>
      <c r="K367" s="1">
        <v>0</v>
      </c>
      <c r="L367" s="1">
        <v>2</v>
      </c>
      <c r="O367">
        <v>4</v>
      </c>
      <c r="P367" t="s">
        <v>1</v>
      </c>
      <c r="Q367">
        <v>4</v>
      </c>
      <c r="S367">
        <v>21</v>
      </c>
      <c r="T367" t="s">
        <v>1</v>
      </c>
      <c r="U367">
        <v>20</v>
      </c>
      <c r="W367">
        <v>1</v>
      </c>
    </row>
    <row r="368" spans="1:23" x14ac:dyDescent="0.2">
      <c r="A368" s="195">
        <v>361</v>
      </c>
      <c r="B368" s="69">
        <v>26</v>
      </c>
      <c r="C368" t="s">
        <v>109</v>
      </c>
      <c r="D368" s="46">
        <v>31013</v>
      </c>
      <c r="E368" s="4" t="s">
        <v>46</v>
      </c>
      <c r="F368" s="45" t="s">
        <v>0</v>
      </c>
      <c r="G368" s="4" t="s">
        <v>43</v>
      </c>
      <c r="H368" s="4" t="s">
        <v>48</v>
      </c>
      <c r="J368" s="1">
        <v>1</v>
      </c>
      <c r="K368" s="1">
        <v>2</v>
      </c>
      <c r="L368" s="1">
        <v>1</v>
      </c>
      <c r="O368">
        <v>4</v>
      </c>
      <c r="P368" t="s">
        <v>1</v>
      </c>
      <c r="Q368">
        <v>4</v>
      </c>
      <c r="S368">
        <v>18</v>
      </c>
      <c r="T368" t="s">
        <v>1</v>
      </c>
      <c r="U368">
        <v>17</v>
      </c>
      <c r="W368">
        <v>1</v>
      </c>
    </row>
    <row r="369" spans="1:23" x14ac:dyDescent="0.2">
      <c r="A369" s="195">
        <v>362</v>
      </c>
      <c r="B369" s="69">
        <v>19</v>
      </c>
      <c r="C369" t="s">
        <v>68</v>
      </c>
      <c r="D369" s="46">
        <v>30984</v>
      </c>
      <c r="E369" s="4" t="s">
        <v>35</v>
      </c>
      <c r="F369" s="45" t="s">
        <v>0</v>
      </c>
      <c r="G369" s="4" t="s">
        <v>40</v>
      </c>
      <c r="H369" s="4" t="s">
        <v>48</v>
      </c>
      <c r="J369" s="1">
        <v>2</v>
      </c>
      <c r="K369" s="1">
        <v>0</v>
      </c>
      <c r="L369" s="1">
        <v>2</v>
      </c>
      <c r="O369">
        <v>4</v>
      </c>
      <c r="P369" t="s">
        <v>1</v>
      </c>
      <c r="Q369">
        <v>4</v>
      </c>
      <c r="S369">
        <v>18</v>
      </c>
      <c r="T369" t="s">
        <v>1</v>
      </c>
      <c r="U369">
        <v>17</v>
      </c>
      <c r="W369">
        <v>1</v>
      </c>
    </row>
    <row r="370" spans="1:23" x14ac:dyDescent="0.2">
      <c r="A370" s="195">
        <v>363</v>
      </c>
      <c r="B370" s="69">
        <v>86</v>
      </c>
      <c r="C370" t="s">
        <v>70</v>
      </c>
      <c r="D370" s="46">
        <v>31218</v>
      </c>
      <c r="E370" s="4" t="s">
        <v>36</v>
      </c>
      <c r="F370" s="45" t="s">
        <v>0</v>
      </c>
      <c r="G370" s="4" t="s">
        <v>46</v>
      </c>
      <c r="H370" s="4" t="s">
        <v>48</v>
      </c>
      <c r="J370" s="1">
        <v>2</v>
      </c>
      <c r="K370" s="1">
        <v>0</v>
      </c>
      <c r="L370" s="1">
        <v>2</v>
      </c>
      <c r="O370">
        <v>4</v>
      </c>
      <c r="P370" t="s">
        <v>1</v>
      </c>
      <c r="Q370">
        <v>4</v>
      </c>
      <c r="S370">
        <v>17</v>
      </c>
      <c r="T370" t="s">
        <v>1</v>
      </c>
      <c r="U370">
        <v>16</v>
      </c>
      <c r="W370">
        <v>1</v>
      </c>
    </row>
    <row r="371" spans="1:23" x14ac:dyDescent="0.2">
      <c r="A371" s="195">
        <v>364</v>
      </c>
      <c r="B371" s="69">
        <v>79</v>
      </c>
      <c r="C371" t="s">
        <v>123</v>
      </c>
      <c r="D371" s="46">
        <v>31208</v>
      </c>
      <c r="E371" s="4" t="s">
        <v>47</v>
      </c>
      <c r="F371" s="45" t="s">
        <v>0</v>
      </c>
      <c r="G371" s="4" t="s">
        <v>44</v>
      </c>
      <c r="H371" s="4" t="s">
        <v>48</v>
      </c>
      <c r="J371" s="1">
        <v>2</v>
      </c>
      <c r="K371" s="1">
        <v>0</v>
      </c>
      <c r="L371" s="1">
        <v>2</v>
      </c>
      <c r="O371">
        <v>4</v>
      </c>
      <c r="P371" t="s">
        <v>1</v>
      </c>
      <c r="Q371">
        <v>4</v>
      </c>
      <c r="S371">
        <v>17</v>
      </c>
      <c r="T371" t="s">
        <v>1</v>
      </c>
      <c r="U371">
        <v>16</v>
      </c>
      <c r="W371">
        <v>1</v>
      </c>
    </row>
    <row r="372" spans="1:23" x14ac:dyDescent="0.2">
      <c r="A372" s="195">
        <v>365</v>
      </c>
      <c r="B372" s="69">
        <v>27</v>
      </c>
      <c r="C372" t="s">
        <v>70</v>
      </c>
      <c r="D372" s="46">
        <v>31013</v>
      </c>
      <c r="E372" s="4" t="s">
        <v>36</v>
      </c>
      <c r="F372" s="45" t="s">
        <v>0</v>
      </c>
      <c r="G372" s="4" t="s">
        <v>35</v>
      </c>
      <c r="H372" s="4" t="s">
        <v>48</v>
      </c>
      <c r="J372" s="1">
        <v>2</v>
      </c>
      <c r="K372" s="1">
        <v>0</v>
      </c>
      <c r="L372" s="1">
        <v>2</v>
      </c>
      <c r="O372">
        <v>4</v>
      </c>
      <c r="P372" t="s">
        <v>1</v>
      </c>
      <c r="Q372">
        <v>4</v>
      </c>
      <c r="S372">
        <v>17</v>
      </c>
      <c r="T372" t="s">
        <v>1</v>
      </c>
      <c r="U372">
        <v>16</v>
      </c>
      <c r="W372">
        <v>1</v>
      </c>
    </row>
    <row r="373" spans="1:23" x14ac:dyDescent="0.2">
      <c r="A373" s="195">
        <v>366</v>
      </c>
      <c r="B373" s="69">
        <v>52</v>
      </c>
      <c r="C373" t="s">
        <v>89</v>
      </c>
      <c r="D373" s="46">
        <v>31103</v>
      </c>
      <c r="E373" s="4" t="s">
        <v>39</v>
      </c>
      <c r="F373" s="45" t="s">
        <v>0</v>
      </c>
      <c r="G373" s="4" t="s">
        <v>43</v>
      </c>
      <c r="H373" s="4" t="s">
        <v>48</v>
      </c>
      <c r="J373" s="1">
        <v>2</v>
      </c>
      <c r="K373" s="1">
        <v>0</v>
      </c>
      <c r="L373" s="1">
        <v>2</v>
      </c>
      <c r="O373">
        <v>4</v>
      </c>
      <c r="P373" t="s">
        <v>1</v>
      </c>
      <c r="Q373">
        <v>4</v>
      </c>
      <c r="S373">
        <v>16</v>
      </c>
      <c r="T373" t="s">
        <v>1</v>
      </c>
      <c r="U373">
        <v>15</v>
      </c>
      <c r="W373">
        <v>1</v>
      </c>
    </row>
    <row r="374" spans="1:23" x14ac:dyDescent="0.2">
      <c r="A374" s="195">
        <v>367</v>
      </c>
      <c r="B374" s="69">
        <v>18</v>
      </c>
      <c r="C374" t="s">
        <v>94</v>
      </c>
      <c r="D374" s="46">
        <v>30982</v>
      </c>
      <c r="E374" s="4" t="s">
        <v>42</v>
      </c>
      <c r="F374" s="45" t="s">
        <v>0</v>
      </c>
      <c r="G374" s="4" t="s">
        <v>43</v>
      </c>
      <c r="H374" s="4" t="s">
        <v>48</v>
      </c>
      <c r="J374" s="1">
        <v>1</v>
      </c>
      <c r="K374" s="1">
        <v>2</v>
      </c>
      <c r="L374" s="1">
        <v>1</v>
      </c>
      <c r="O374">
        <v>4</v>
      </c>
      <c r="P374" t="s">
        <v>1</v>
      </c>
      <c r="Q374">
        <v>4</v>
      </c>
      <c r="S374">
        <v>16</v>
      </c>
      <c r="T374" t="s">
        <v>1</v>
      </c>
      <c r="U374">
        <v>15</v>
      </c>
      <c r="W374">
        <v>1</v>
      </c>
    </row>
    <row r="375" spans="1:23" x14ac:dyDescent="0.2">
      <c r="A375" s="195">
        <v>368</v>
      </c>
      <c r="B375" s="69">
        <v>58</v>
      </c>
      <c r="C375" t="s">
        <v>82</v>
      </c>
      <c r="D375" s="46">
        <v>31119</v>
      </c>
      <c r="E375" s="4" t="s">
        <v>38</v>
      </c>
      <c r="F375" s="45" t="s">
        <v>0</v>
      </c>
      <c r="G375" s="4" t="s">
        <v>41</v>
      </c>
      <c r="H375" s="4" t="s">
        <v>48</v>
      </c>
      <c r="J375" s="1">
        <v>2</v>
      </c>
      <c r="K375" s="1">
        <v>0</v>
      </c>
      <c r="L375" s="1">
        <v>2</v>
      </c>
      <c r="O375">
        <v>4</v>
      </c>
      <c r="P375" t="s">
        <v>1</v>
      </c>
      <c r="Q375">
        <v>4</v>
      </c>
      <c r="S375">
        <v>15</v>
      </c>
      <c r="T375" t="s">
        <v>1</v>
      </c>
      <c r="U375">
        <v>14</v>
      </c>
      <c r="W375">
        <v>1</v>
      </c>
    </row>
    <row r="376" spans="1:23" x14ac:dyDescent="0.2">
      <c r="A376" s="195">
        <v>369</v>
      </c>
      <c r="B376" s="69">
        <v>31</v>
      </c>
      <c r="C376" t="s">
        <v>110</v>
      </c>
      <c r="D376" s="46">
        <v>31044</v>
      </c>
      <c r="E376" s="4" t="s">
        <v>46</v>
      </c>
      <c r="F376" s="45" t="s">
        <v>0</v>
      </c>
      <c r="G376" s="4" t="s">
        <v>45</v>
      </c>
      <c r="H376" s="4" t="s">
        <v>48</v>
      </c>
      <c r="J376" s="1">
        <v>1</v>
      </c>
      <c r="K376" s="1">
        <v>2</v>
      </c>
      <c r="L376" s="1">
        <v>1</v>
      </c>
      <c r="O376">
        <v>4</v>
      </c>
      <c r="P376" t="s">
        <v>1</v>
      </c>
      <c r="Q376">
        <v>4</v>
      </c>
      <c r="S376">
        <v>13</v>
      </c>
      <c r="T376" t="s">
        <v>1</v>
      </c>
      <c r="U376">
        <v>12</v>
      </c>
      <c r="W376">
        <v>1</v>
      </c>
    </row>
    <row r="377" spans="1:23" x14ac:dyDescent="0.2">
      <c r="A377" s="195">
        <v>370</v>
      </c>
      <c r="B377" s="69">
        <v>37</v>
      </c>
      <c r="C377" t="s">
        <v>126</v>
      </c>
      <c r="D377" s="46">
        <v>31075</v>
      </c>
      <c r="E377" s="4" t="s">
        <v>40</v>
      </c>
      <c r="F377" s="45" t="s">
        <v>0</v>
      </c>
      <c r="G377" s="4" t="s">
        <v>43</v>
      </c>
      <c r="H377" s="4" t="s">
        <v>48</v>
      </c>
      <c r="J377" s="1">
        <v>2</v>
      </c>
      <c r="K377" s="1">
        <v>0</v>
      </c>
      <c r="L377" s="1">
        <v>2</v>
      </c>
      <c r="O377">
        <v>4</v>
      </c>
      <c r="P377" t="s">
        <v>1</v>
      </c>
      <c r="Q377">
        <v>4</v>
      </c>
      <c r="S377">
        <v>12</v>
      </c>
      <c r="T377" t="s">
        <v>1</v>
      </c>
      <c r="U377">
        <v>11</v>
      </c>
      <c r="W377">
        <v>1</v>
      </c>
    </row>
    <row r="378" spans="1:23" x14ac:dyDescent="0.2">
      <c r="A378" s="195">
        <v>371</v>
      </c>
      <c r="B378" s="69">
        <v>77</v>
      </c>
      <c r="C378" t="s">
        <v>105</v>
      </c>
      <c r="D378" s="46">
        <v>31208</v>
      </c>
      <c r="E378" s="4" t="s">
        <v>45</v>
      </c>
      <c r="F378" s="45" t="s">
        <v>0</v>
      </c>
      <c r="G378" s="4" t="s">
        <v>35</v>
      </c>
      <c r="H378" s="4" t="s">
        <v>48</v>
      </c>
      <c r="J378" s="1">
        <v>2</v>
      </c>
      <c r="K378" s="1">
        <v>0</v>
      </c>
      <c r="L378" s="1">
        <v>2</v>
      </c>
      <c r="O378">
        <v>4</v>
      </c>
      <c r="P378" t="s">
        <v>1</v>
      </c>
      <c r="Q378">
        <v>4</v>
      </c>
      <c r="S378">
        <v>24</v>
      </c>
      <c r="T378" t="s">
        <v>1</v>
      </c>
      <c r="U378">
        <v>24</v>
      </c>
      <c r="W378">
        <v>0</v>
      </c>
    </row>
    <row r="379" spans="1:23" x14ac:dyDescent="0.2">
      <c r="A379" s="195">
        <v>372</v>
      </c>
      <c r="B379" s="69">
        <v>83</v>
      </c>
      <c r="C379" t="s">
        <v>79</v>
      </c>
      <c r="D379" s="46">
        <v>31210</v>
      </c>
      <c r="E379" s="4" t="s">
        <v>47</v>
      </c>
      <c r="F379" s="45" t="s">
        <v>0</v>
      </c>
      <c r="G379" s="4" t="s">
        <v>43</v>
      </c>
      <c r="H379" s="4" t="s">
        <v>48</v>
      </c>
      <c r="J379" s="1">
        <v>2</v>
      </c>
      <c r="K379" s="1">
        <v>0</v>
      </c>
      <c r="L379" s="1">
        <v>2</v>
      </c>
      <c r="O379">
        <v>4</v>
      </c>
      <c r="P379" t="s">
        <v>1</v>
      </c>
      <c r="Q379">
        <v>4</v>
      </c>
      <c r="S379">
        <v>22</v>
      </c>
      <c r="T379" t="s">
        <v>1</v>
      </c>
      <c r="U379">
        <v>22</v>
      </c>
      <c r="W379">
        <v>0</v>
      </c>
    </row>
    <row r="380" spans="1:23" x14ac:dyDescent="0.2">
      <c r="A380" s="195">
        <v>373</v>
      </c>
      <c r="B380" s="69">
        <v>26</v>
      </c>
      <c r="C380" t="s">
        <v>116</v>
      </c>
      <c r="D380" s="46">
        <v>31013</v>
      </c>
      <c r="E380" s="4" t="s">
        <v>43</v>
      </c>
      <c r="F380" s="45" t="s">
        <v>0</v>
      </c>
      <c r="G380" s="4" t="s">
        <v>46</v>
      </c>
      <c r="H380" s="4" t="s">
        <v>48</v>
      </c>
      <c r="J380" s="1">
        <v>2</v>
      </c>
      <c r="K380" s="1">
        <v>0</v>
      </c>
      <c r="L380" s="1">
        <v>2</v>
      </c>
      <c r="O380">
        <v>4</v>
      </c>
      <c r="P380" t="s">
        <v>1</v>
      </c>
      <c r="Q380">
        <v>4</v>
      </c>
      <c r="S380">
        <v>22</v>
      </c>
      <c r="T380" t="s">
        <v>1</v>
      </c>
      <c r="U380">
        <v>22</v>
      </c>
      <c r="W380">
        <v>0</v>
      </c>
    </row>
    <row r="381" spans="1:23" x14ac:dyDescent="0.2">
      <c r="A381" s="195">
        <v>374</v>
      </c>
      <c r="B381" s="69">
        <v>10</v>
      </c>
      <c r="C381" t="s">
        <v>89</v>
      </c>
      <c r="D381" s="46">
        <v>30971</v>
      </c>
      <c r="E381" s="4" t="s">
        <v>39</v>
      </c>
      <c r="F381" s="45" t="s">
        <v>0</v>
      </c>
      <c r="G381" s="4" t="s">
        <v>35</v>
      </c>
      <c r="H381" s="4" t="s">
        <v>48</v>
      </c>
      <c r="J381" s="1">
        <v>2</v>
      </c>
      <c r="K381" s="1">
        <v>0</v>
      </c>
      <c r="L381" s="1">
        <v>2</v>
      </c>
      <c r="O381">
        <v>4</v>
      </c>
      <c r="P381" t="s">
        <v>1</v>
      </c>
      <c r="Q381">
        <v>4</v>
      </c>
      <c r="S381">
        <v>22</v>
      </c>
      <c r="T381" t="s">
        <v>1</v>
      </c>
      <c r="U381">
        <v>22</v>
      </c>
      <c r="W381">
        <v>0</v>
      </c>
    </row>
    <row r="382" spans="1:23" x14ac:dyDescent="0.2">
      <c r="A382" s="195">
        <v>375</v>
      </c>
      <c r="B382" s="69">
        <v>38</v>
      </c>
      <c r="C382" t="s">
        <v>124</v>
      </c>
      <c r="D382" s="46">
        <v>31076</v>
      </c>
      <c r="E382" s="4" t="s">
        <v>42</v>
      </c>
      <c r="F382" s="45" t="s">
        <v>0</v>
      </c>
      <c r="G382" s="4" t="s">
        <v>39</v>
      </c>
      <c r="H382" s="4" t="s">
        <v>48</v>
      </c>
      <c r="J382" s="1">
        <v>2</v>
      </c>
      <c r="K382" s="1">
        <v>0</v>
      </c>
      <c r="L382" s="1">
        <v>2</v>
      </c>
      <c r="O382">
        <v>4</v>
      </c>
      <c r="P382" t="s">
        <v>1</v>
      </c>
      <c r="Q382">
        <v>4</v>
      </c>
      <c r="S382">
        <v>21</v>
      </c>
      <c r="T382" t="s">
        <v>1</v>
      </c>
      <c r="U382">
        <v>21</v>
      </c>
      <c r="W382">
        <v>0</v>
      </c>
    </row>
    <row r="383" spans="1:23" x14ac:dyDescent="0.2">
      <c r="A383" s="195">
        <v>376</v>
      </c>
      <c r="B383" s="69">
        <v>75</v>
      </c>
      <c r="C383" t="s">
        <v>81</v>
      </c>
      <c r="D383" s="46">
        <v>31198</v>
      </c>
      <c r="E383" s="4" t="s">
        <v>47</v>
      </c>
      <c r="F383" s="45" t="s">
        <v>0</v>
      </c>
      <c r="G383" s="4" t="s">
        <v>41</v>
      </c>
      <c r="H383" s="4" t="s">
        <v>48</v>
      </c>
      <c r="J383" s="1">
        <v>2</v>
      </c>
      <c r="K383" s="1">
        <v>0</v>
      </c>
      <c r="L383" s="1">
        <v>2</v>
      </c>
      <c r="O383">
        <v>4</v>
      </c>
      <c r="P383" t="s">
        <v>1</v>
      </c>
      <c r="Q383">
        <v>4</v>
      </c>
      <c r="S383">
        <v>20</v>
      </c>
      <c r="T383" t="s">
        <v>1</v>
      </c>
      <c r="U383">
        <v>20</v>
      </c>
      <c r="W383">
        <v>0</v>
      </c>
    </row>
    <row r="384" spans="1:23" x14ac:dyDescent="0.2">
      <c r="A384" s="195">
        <v>377</v>
      </c>
      <c r="B384" s="69">
        <v>64</v>
      </c>
      <c r="C384" t="s">
        <v>133</v>
      </c>
      <c r="D384" s="46">
        <v>31174</v>
      </c>
      <c r="E384" s="4" t="s">
        <v>46</v>
      </c>
      <c r="F384" s="45" t="s">
        <v>0</v>
      </c>
      <c r="G384" s="4" t="s">
        <v>39</v>
      </c>
      <c r="H384" s="4" t="s">
        <v>48</v>
      </c>
      <c r="J384" s="1">
        <v>2</v>
      </c>
      <c r="K384" s="1">
        <v>0</v>
      </c>
      <c r="L384" s="1">
        <v>2</v>
      </c>
      <c r="O384">
        <v>4</v>
      </c>
      <c r="P384" t="s">
        <v>1</v>
      </c>
      <c r="Q384">
        <v>4</v>
      </c>
      <c r="S384">
        <v>20</v>
      </c>
      <c r="T384" t="s">
        <v>1</v>
      </c>
      <c r="U384">
        <v>20</v>
      </c>
      <c r="W384">
        <v>0</v>
      </c>
    </row>
    <row r="385" spans="1:23" x14ac:dyDescent="0.2">
      <c r="A385" s="195">
        <v>378</v>
      </c>
      <c r="B385" s="69">
        <v>59</v>
      </c>
      <c r="C385" t="s">
        <v>98</v>
      </c>
      <c r="D385" s="46">
        <v>31139</v>
      </c>
      <c r="E385" s="4" t="s">
        <v>44</v>
      </c>
      <c r="F385" s="45" t="s">
        <v>0</v>
      </c>
      <c r="G385" s="4" t="s">
        <v>40</v>
      </c>
      <c r="H385" s="4" t="s">
        <v>48</v>
      </c>
      <c r="J385" s="1">
        <v>2</v>
      </c>
      <c r="K385" s="1">
        <v>0</v>
      </c>
      <c r="L385" s="1">
        <v>2</v>
      </c>
      <c r="O385">
        <v>4</v>
      </c>
      <c r="P385" t="s">
        <v>1</v>
      </c>
      <c r="Q385">
        <v>4</v>
      </c>
      <c r="S385">
        <v>20</v>
      </c>
      <c r="T385" t="s">
        <v>1</v>
      </c>
      <c r="U385">
        <v>20</v>
      </c>
      <c r="W385">
        <v>0</v>
      </c>
    </row>
    <row r="386" spans="1:23" x14ac:dyDescent="0.2">
      <c r="A386" s="195">
        <v>379</v>
      </c>
      <c r="B386" s="69">
        <v>47</v>
      </c>
      <c r="C386" t="s">
        <v>70</v>
      </c>
      <c r="D386" s="46">
        <v>31090</v>
      </c>
      <c r="E386" s="4" t="s">
        <v>36</v>
      </c>
      <c r="F386" s="45" t="s">
        <v>0</v>
      </c>
      <c r="G386" s="4" t="s">
        <v>44</v>
      </c>
      <c r="H386" s="4" t="s">
        <v>48</v>
      </c>
      <c r="J386" s="1">
        <v>2</v>
      </c>
      <c r="K386" s="1">
        <v>0</v>
      </c>
      <c r="L386" s="1">
        <v>2</v>
      </c>
      <c r="O386">
        <v>4</v>
      </c>
      <c r="P386" t="s">
        <v>1</v>
      </c>
      <c r="Q386">
        <v>4</v>
      </c>
      <c r="S386">
        <v>18</v>
      </c>
      <c r="T386" t="s">
        <v>1</v>
      </c>
      <c r="U386">
        <v>18</v>
      </c>
      <c r="W386">
        <v>0</v>
      </c>
    </row>
    <row r="387" spans="1:23" x14ac:dyDescent="0.2">
      <c r="A387" s="195">
        <v>380</v>
      </c>
      <c r="B387" s="69">
        <v>17</v>
      </c>
      <c r="C387" t="s">
        <v>121</v>
      </c>
      <c r="D387" s="46">
        <v>30981</v>
      </c>
      <c r="E387" s="4" t="s">
        <v>43</v>
      </c>
      <c r="F387" s="45" t="s">
        <v>0</v>
      </c>
      <c r="G387" s="4" t="s">
        <v>41</v>
      </c>
      <c r="H387" s="4" t="s">
        <v>48</v>
      </c>
      <c r="J387" s="1">
        <v>2</v>
      </c>
      <c r="K387" s="1">
        <v>0</v>
      </c>
      <c r="L387" s="1">
        <v>2</v>
      </c>
      <c r="O387">
        <v>4</v>
      </c>
      <c r="P387" t="s">
        <v>1</v>
      </c>
      <c r="Q387">
        <v>4</v>
      </c>
      <c r="S387">
        <v>18</v>
      </c>
      <c r="T387" t="s">
        <v>1</v>
      </c>
      <c r="U387">
        <v>18</v>
      </c>
      <c r="W387">
        <v>0</v>
      </c>
    </row>
    <row r="388" spans="1:23" x14ac:dyDescent="0.2">
      <c r="A388" s="195">
        <v>381</v>
      </c>
      <c r="B388" s="69">
        <v>37</v>
      </c>
      <c r="C388" t="s">
        <v>92</v>
      </c>
      <c r="D388" s="46">
        <v>31075</v>
      </c>
      <c r="E388" s="4" t="s">
        <v>40</v>
      </c>
      <c r="F388" s="45" t="s">
        <v>0</v>
      </c>
      <c r="G388" s="4" t="s">
        <v>43</v>
      </c>
      <c r="H388" s="4" t="s">
        <v>48</v>
      </c>
      <c r="J388" s="1">
        <v>1</v>
      </c>
      <c r="K388" s="1">
        <v>2</v>
      </c>
      <c r="L388" s="1">
        <v>1</v>
      </c>
      <c r="O388">
        <v>4</v>
      </c>
      <c r="P388" t="s">
        <v>1</v>
      </c>
      <c r="Q388">
        <v>4</v>
      </c>
      <c r="S388">
        <v>16</v>
      </c>
      <c r="T388" t="s">
        <v>1</v>
      </c>
      <c r="U388">
        <v>16</v>
      </c>
      <c r="W388">
        <v>0</v>
      </c>
    </row>
    <row r="389" spans="1:23" x14ac:dyDescent="0.2">
      <c r="A389" s="195">
        <v>382</v>
      </c>
      <c r="B389" s="69">
        <v>27</v>
      </c>
      <c r="C389" t="s">
        <v>71</v>
      </c>
      <c r="D389" s="46">
        <v>31013</v>
      </c>
      <c r="E389" s="4" t="s">
        <v>36</v>
      </c>
      <c r="F389" s="45" t="s">
        <v>0</v>
      </c>
      <c r="G389" s="4" t="s">
        <v>35</v>
      </c>
      <c r="H389" s="4" t="s">
        <v>48</v>
      </c>
      <c r="J389" s="1">
        <v>0</v>
      </c>
      <c r="K389" s="1">
        <v>4</v>
      </c>
      <c r="L389" s="1">
        <v>0</v>
      </c>
      <c r="O389">
        <v>4</v>
      </c>
      <c r="P389" t="s">
        <v>1</v>
      </c>
      <c r="Q389">
        <v>4</v>
      </c>
      <c r="S389">
        <v>16</v>
      </c>
      <c r="T389" t="s">
        <v>1</v>
      </c>
      <c r="U389">
        <v>16</v>
      </c>
      <c r="W389">
        <v>0</v>
      </c>
    </row>
    <row r="390" spans="1:23" x14ac:dyDescent="0.2">
      <c r="A390" s="195">
        <v>383</v>
      </c>
      <c r="B390" s="69">
        <v>80</v>
      </c>
      <c r="C390" t="s">
        <v>116</v>
      </c>
      <c r="D390" s="46">
        <v>31209</v>
      </c>
      <c r="E390" s="4" t="s">
        <v>42</v>
      </c>
      <c r="F390" s="45" t="s">
        <v>0</v>
      </c>
      <c r="G390" s="4" t="s">
        <v>35</v>
      </c>
      <c r="H390" s="4" t="s">
        <v>48</v>
      </c>
      <c r="J390" s="1">
        <v>2</v>
      </c>
      <c r="K390" s="1">
        <v>0</v>
      </c>
      <c r="L390" s="1">
        <v>2</v>
      </c>
      <c r="O390">
        <v>4</v>
      </c>
      <c r="P390" t="s">
        <v>1</v>
      </c>
      <c r="Q390">
        <v>4</v>
      </c>
      <c r="S390">
        <v>15</v>
      </c>
      <c r="T390" t="s">
        <v>1</v>
      </c>
      <c r="U390">
        <v>15</v>
      </c>
      <c r="W390">
        <v>0</v>
      </c>
    </row>
    <row r="391" spans="1:23" x14ac:dyDescent="0.2">
      <c r="A391" s="195">
        <v>384</v>
      </c>
      <c r="B391" s="69">
        <v>24</v>
      </c>
      <c r="C391" t="s">
        <v>124</v>
      </c>
      <c r="D391" s="46">
        <v>31006</v>
      </c>
      <c r="E391" s="4" t="s">
        <v>44</v>
      </c>
      <c r="F391" s="45" t="s">
        <v>0</v>
      </c>
      <c r="G391" s="4" t="s">
        <v>43</v>
      </c>
      <c r="H391" s="4" t="s">
        <v>48</v>
      </c>
      <c r="J391" s="1">
        <v>2</v>
      </c>
      <c r="K391" s="1">
        <v>0</v>
      </c>
      <c r="L391" s="1">
        <v>2</v>
      </c>
      <c r="O391">
        <v>4</v>
      </c>
      <c r="P391" t="s">
        <v>1</v>
      </c>
      <c r="Q391">
        <v>4</v>
      </c>
      <c r="S391">
        <v>15</v>
      </c>
      <c r="T391" t="s">
        <v>1</v>
      </c>
      <c r="U391">
        <v>15</v>
      </c>
      <c r="W391">
        <v>0</v>
      </c>
    </row>
    <row r="392" spans="1:23" x14ac:dyDescent="0.2">
      <c r="A392" s="195">
        <v>385</v>
      </c>
      <c r="B392" s="69">
        <v>53</v>
      </c>
      <c r="C392" t="s">
        <v>85</v>
      </c>
      <c r="D392" s="46">
        <v>31110</v>
      </c>
      <c r="E392" s="4" t="s">
        <v>38</v>
      </c>
      <c r="F392" s="45" t="s">
        <v>0</v>
      </c>
      <c r="G392" s="4" t="s">
        <v>34</v>
      </c>
      <c r="H392" s="4" t="s">
        <v>48</v>
      </c>
      <c r="J392" s="1">
        <v>1</v>
      </c>
      <c r="K392" s="1">
        <v>2</v>
      </c>
      <c r="L392" s="1">
        <v>1</v>
      </c>
      <c r="O392">
        <v>4</v>
      </c>
      <c r="P392" t="s">
        <v>1</v>
      </c>
      <c r="Q392">
        <v>4</v>
      </c>
      <c r="S392">
        <v>14</v>
      </c>
      <c r="T392" t="s">
        <v>1</v>
      </c>
      <c r="U392">
        <v>14</v>
      </c>
      <c r="W392">
        <v>0</v>
      </c>
    </row>
    <row r="393" spans="1:23" x14ac:dyDescent="0.2">
      <c r="A393" s="195">
        <v>386</v>
      </c>
      <c r="B393" s="69">
        <v>37</v>
      </c>
      <c r="C393" t="s">
        <v>129</v>
      </c>
      <c r="D393" s="46">
        <v>31075</v>
      </c>
      <c r="E393" s="4" t="s">
        <v>43</v>
      </c>
      <c r="F393" s="45" t="s">
        <v>0</v>
      </c>
      <c r="G393" s="4" t="s">
        <v>40</v>
      </c>
      <c r="H393" s="4" t="s">
        <v>48</v>
      </c>
      <c r="J393" s="1">
        <v>2</v>
      </c>
      <c r="K393" s="1">
        <v>0</v>
      </c>
      <c r="L393" s="1">
        <v>2</v>
      </c>
      <c r="O393">
        <v>4</v>
      </c>
      <c r="P393" t="s">
        <v>1</v>
      </c>
      <c r="Q393">
        <v>4</v>
      </c>
      <c r="S393">
        <v>10</v>
      </c>
      <c r="T393" t="s">
        <v>1</v>
      </c>
      <c r="U393">
        <v>10</v>
      </c>
      <c r="W393">
        <v>0</v>
      </c>
    </row>
    <row r="394" spans="1:23" x14ac:dyDescent="0.2">
      <c r="A394" s="195">
        <v>387</v>
      </c>
      <c r="B394" s="69">
        <v>2</v>
      </c>
      <c r="C394" t="s">
        <v>77</v>
      </c>
      <c r="D394" s="46">
        <v>30942</v>
      </c>
      <c r="E394" s="4" t="s">
        <v>37</v>
      </c>
      <c r="F394" s="45" t="s">
        <v>0</v>
      </c>
      <c r="G394" s="4" t="s">
        <v>36</v>
      </c>
      <c r="H394" s="4" t="s">
        <v>48</v>
      </c>
      <c r="J394" s="1">
        <v>2</v>
      </c>
      <c r="K394" s="1">
        <v>0</v>
      </c>
      <c r="L394" s="1">
        <v>2</v>
      </c>
      <c r="O394">
        <v>4</v>
      </c>
      <c r="P394" t="s">
        <v>1</v>
      </c>
      <c r="Q394">
        <v>4</v>
      </c>
      <c r="S394">
        <v>10</v>
      </c>
      <c r="T394" t="s">
        <v>1</v>
      </c>
      <c r="U394">
        <v>10</v>
      </c>
      <c r="W394">
        <v>0</v>
      </c>
    </row>
    <row r="395" spans="1:23" x14ac:dyDescent="0.2">
      <c r="A395" s="195">
        <v>388</v>
      </c>
      <c r="B395" s="69">
        <v>61</v>
      </c>
      <c r="C395" t="s">
        <v>87</v>
      </c>
      <c r="D395" s="46">
        <v>31152</v>
      </c>
      <c r="E395" s="4" t="s">
        <v>39</v>
      </c>
      <c r="F395" s="45" t="s">
        <v>0</v>
      </c>
      <c r="G395" s="4" t="s">
        <v>36</v>
      </c>
      <c r="H395" s="4" t="s">
        <v>48</v>
      </c>
      <c r="J395" s="1">
        <v>1</v>
      </c>
      <c r="K395" s="1">
        <v>2</v>
      </c>
      <c r="L395" s="1">
        <v>1</v>
      </c>
      <c r="O395">
        <v>4</v>
      </c>
      <c r="P395" t="s">
        <v>1</v>
      </c>
      <c r="Q395">
        <v>4</v>
      </c>
      <c r="S395">
        <v>21</v>
      </c>
      <c r="T395" t="s">
        <v>1</v>
      </c>
      <c r="U395">
        <v>22</v>
      </c>
      <c r="W395">
        <v>-1</v>
      </c>
    </row>
    <row r="396" spans="1:23" x14ac:dyDescent="0.2">
      <c r="A396" s="195">
        <v>389</v>
      </c>
      <c r="B396" s="69">
        <v>49</v>
      </c>
      <c r="C396" t="s">
        <v>88</v>
      </c>
      <c r="D396" s="46">
        <v>31097</v>
      </c>
      <c r="E396" s="4" t="s">
        <v>39</v>
      </c>
      <c r="F396" s="45" t="s">
        <v>0</v>
      </c>
      <c r="G396" s="4" t="s">
        <v>44</v>
      </c>
      <c r="H396" s="4" t="s">
        <v>48</v>
      </c>
      <c r="J396" s="1">
        <v>2</v>
      </c>
      <c r="K396" s="1">
        <v>0</v>
      </c>
      <c r="L396" s="1">
        <v>2</v>
      </c>
      <c r="O396">
        <v>4</v>
      </c>
      <c r="P396" t="s">
        <v>1</v>
      </c>
      <c r="Q396">
        <v>4</v>
      </c>
      <c r="S396">
        <v>20</v>
      </c>
      <c r="T396" t="s">
        <v>1</v>
      </c>
      <c r="U396">
        <v>21</v>
      </c>
      <c r="W396">
        <v>-1</v>
      </c>
    </row>
    <row r="397" spans="1:23" x14ac:dyDescent="0.2">
      <c r="A397" s="195">
        <v>390</v>
      </c>
      <c r="B397" s="69">
        <v>8</v>
      </c>
      <c r="C397" t="s">
        <v>98</v>
      </c>
      <c r="D397" s="46">
        <v>30964</v>
      </c>
      <c r="E397" s="4" t="s">
        <v>44</v>
      </c>
      <c r="F397" s="45" t="s">
        <v>0</v>
      </c>
      <c r="G397" s="4" t="s">
        <v>46</v>
      </c>
      <c r="H397" s="4" t="s">
        <v>48</v>
      </c>
      <c r="J397" s="1">
        <v>1</v>
      </c>
      <c r="K397" s="1">
        <v>2</v>
      </c>
      <c r="L397" s="1">
        <v>1</v>
      </c>
      <c r="O397">
        <v>4</v>
      </c>
      <c r="P397" t="s">
        <v>1</v>
      </c>
      <c r="Q397">
        <v>4</v>
      </c>
      <c r="S397">
        <v>20</v>
      </c>
      <c r="T397" t="s">
        <v>1</v>
      </c>
      <c r="U397">
        <v>21</v>
      </c>
      <c r="W397">
        <v>-1</v>
      </c>
    </row>
    <row r="398" spans="1:23" x14ac:dyDescent="0.2">
      <c r="A398" s="195">
        <v>391</v>
      </c>
      <c r="B398" s="69">
        <v>68</v>
      </c>
      <c r="C398" t="s">
        <v>98</v>
      </c>
      <c r="D398" s="46">
        <v>31189</v>
      </c>
      <c r="E398" s="4" t="s">
        <v>44</v>
      </c>
      <c r="F398" s="45" t="s">
        <v>0</v>
      </c>
      <c r="G398" s="4" t="s">
        <v>38</v>
      </c>
      <c r="H398" s="4" t="s">
        <v>48</v>
      </c>
      <c r="J398" s="1">
        <v>1</v>
      </c>
      <c r="K398" s="1">
        <v>2</v>
      </c>
      <c r="L398" s="1">
        <v>1</v>
      </c>
      <c r="O398">
        <v>4</v>
      </c>
      <c r="P398" t="s">
        <v>1</v>
      </c>
      <c r="Q398">
        <v>4</v>
      </c>
      <c r="S398">
        <v>17</v>
      </c>
      <c r="T398" t="s">
        <v>1</v>
      </c>
      <c r="U398">
        <v>18</v>
      </c>
      <c r="W398">
        <v>-1</v>
      </c>
    </row>
    <row r="399" spans="1:23" x14ac:dyDescent="0.2">
      <c r="A399" s="195">
        <v>392</v>
      </c>
      <c r="B399" s="69">
        <v>38</v>
      </c>
      <c r="C399" t="s">
        <v>95</v>
      </c>
      <c r="D399" s="46">
        <v>31076</v>
      </c>
      <c r="E399" s="4" t="s">
        <v>42</v>
      </c>
      <c r="F399" s="45" t="s">
        <v>0</v>
      </c>
      <c r="G399" s="4" t="s">
        <v>39</v>
      </c>
      <c r="H399" s="4" t="s">
        <v>48</v>
      </c>
      <c r="J399" s="1">
        <v>2</v>
      </c>
      <c r="K399" s="1">
        <v>0</v>
      </c>
      <c r="L399" s="1">
        <v>2</v>
      </c>
      <c r="O399">
        <v>4</v>
      </c>
      <c r="P399" t="s">
        <v>1</v>
      </c>
      <c r="Q399">
        <v>4</v>
      </c>
      <c r="S399">
        <v>17</v>
      </c>
      <c r="T399" t="s">
        <v>1</v>
      </c>
      <c r="U399">
        <v>18</v>
      </c>
      <c r="W399">
        <v>-1</v>
      </c>
    </row>
    <row r="400" spans="1:23" x14ac:dyDescent="0.2">
      <c r="A400" s="195">
        <v>393</v>
      </c>
      <c r="B400" s="69">
        <v>61</v>
      </c>
      <c r="C400" t="s">
        <v>73</v>
      </c>
      <c r="D400" s="46">
        <v>31152</v>
      </c>
      <c r="E400" s="4" t="s">
        <v>36</v>
      </c>
      <c r="F400" s="45" t="s">
        <v>0</v>
      </c>
      <c r="G400" s="4" t="s">
        <v>39</v>
      </c>
      <c r="H400" s="4" t="s">
        <v>48</v>
      </c>
      <c r="J400" s="1">
        <v>1</v>
      </c>
      <c r="K400" s="1">
        <v>2</v>
      </c>
      <c r="L400" s="1">
        <v>1</v>
      </c>
      <c r="O400">
        <v>4</v>
      </c>
      <c r="P400" t="s">
        <v>1</v>
      </c>
      <c r="Q400">
        <v>4</v>
      </c>
      <c r="S400">
        <v>16</v>
      </c>
      <c r="T400" t="s">
        <v>1</v>
      </c>
      <c r="U400">
        <v>17</v>
      </c>
      <c r="W400">
        <v>-1</v>
      </c>
    </row>
    <row r="401" spans="1:23" x14ac:dyDescent="0.2">
      <c r="A401" s="195">
        <v>394</v>
      </c>
      <c r="B401" s="69">
        <v>57</v>
      </c>
      <c r="C401" t="s">
        <v>100</v>
      </c>
      <c r="D401" s="46">
        <v>31118</v>
      </c>
      <c r="E401" s="4" t="s">
        <v>44</v>
      </c>
      <c r="F401" s="45" t="s">
        <v>0</v>
      </c>
      <c r="G401" s="4" t="s">
        <v>37</v>
      </c>
      <c r="H401" s="4" t="s">
        <v>48</v>
      </c>
      <c r="J401" s="1">
        <v>1</v>
      </c>
      <c r="K401" s="1">
        <v>2</v>
      </c>
      <c r="L401" s="1">
        <v>1</v>
      </c>
      <c r="O401">
        <v>4</v>
      </c>
      <c r="P401" t="s">
        <v>1</v>
      </c>
      <c r="Q401">
        <v>4</v>
      </c>
      <c r="S401">
        <v>16</v>
      </c>
      <c r="T401" t="s">
        <v>1</v>
      </c>
      <c r="U401">
        <v>17</v>
      </c>
      <c r="W401">
        <v>-1</v>
      </c>
    </row>
    <row r="402" spans="1:23" x14ac:dyDescent="0.2">
      <c r="A402" s="195">
        <v>395</v>
      </c>
      <c r="B402" s="69">
        <v>24</v>
      </c>
      <c r="C402" t="s">
        <v>116</v>
      </c>
      <c r="D402" s="46">
        <v>31006</v>
      </c>
      <c r="E402" s="4" t="s">
        <v>43</v>
      </c>
      <c r="F402" s="45" t="s">
        <v>0</v>
      </c>
      <c r="G402" s="4" t="s">
        <v>44</v>
      </c>
      <c r="H402" s="4" t="s">
        <v>48</v>
      </c>
      <c r="J402" s="1">
        <v>2</v>
      </c>
      <c r="K402" s="1">
        <v>0</v>
      </c>
      <c r="L402" s="1">
        <v>2</v>
      </c>
      <c r="O402">
        <v>4</v>
      </c>
      <c r="P402" t="s">
        <v>1</v>
      </c>
      <c r="Q402">
        <v>4</v>
      </c>
      <c r="S402">
        <v>15</v>
      </c>
      <c r="T402" t="s">
        <v>1</v>
      </c>
      <c r="U402">
        <v>16</v>
      </c>
      <c r="W402">
        <v>-1</v>
      </c>
    </row>
    <row r="403" spans="1:23" x14ac:dyDescent="0.2">
      <c r="A403" s="195">
        <v>396</v>
      </c>
      <c r="B403" s="69">
        <v>21</v>
      </c>
      <c r="C403" t="s">
        <v>83</v>
      </c>
      <c r="D403" s="46">
        <v>30992</v>
      </c>
      <c r="E403" s="4" t="s">
        <v>38</v>
      </c>
      <c r="F403" s="45" t="s">
        <v>0</v>
      </c>
      <c r="G403" s="4" t="s">
        <v>36</v>
      </c>
      <c r="H403" s="4" t="s">
        <v>48</v>
      </c>
      <c r="J403" s="1">
        <v>1</v>
      </c>
      <c r="K403" s="1">
        <v>2</v>
      </c>
      <c r="L403" s="1">
        <v>1</v>
      </c>
      <c r="O403">
        <v>4</v>
      </c>
      <c r="P403" t="s">
        <v>1</v>
      </c>
      <c r="Q403">
        <v>4</v>
      </c>
      <c r="S403">
        <v>15</v>
      </c>
      <c r="T403" t="s">
        <v>1</v>
      </c>
      <c r="U403">
        <v>16</v>
      </c>
      <c r="W403">
        <v>-1</v>
      </c>
    </row>
    <row r="404" spans="1:23" x14ac:dyDescent="0.2">
      <c r="A404" s="195">
        <v>397</v>
      </c>
      <c r="B404" s="69">
        <v>90</v>
      </c>
      <c r="C404" t="s">
        <v>126</v>
      </c>
      <c r="D404" s="46">
        <v>31236</v>
      </c>
      <c r="E404" s="4" t="s">
        <v>40</v>
      </c>
      <c r="F404" s="45" t="s">
        <v>0</v>
      </c>
      <c r="G404" s="4" t="s">
        <v>46</v>
      </c>
      <c r="H404" s="4" t="s">
        <v>48</v>
      </c>
      <c r="J404" s="1">
        <v>2</v>
      </c>
      <c r="K404" s="1">
        <v>0</v>
      </c>
      <c r="L404" s="1">
        <v>2</v>
      </c>
      <c r="O404">
        <v>4</v>
      </c>
      <c r="P404" t="s">
        <v>1</v>
      </c>
      <c r="Q404">
        <v>4</v>
      </c>
      <c r="S404">
        <v>13</v>
      </c>
      <c r="T404" t="s">
        <v>1</v>
      </c>
      <c r="U404">
        <v>14</v>
      </c>
      <c r="W404">
        <v>-1</v>
      </c>
    </row>
    <row r="405" spans="1:23" x14ac:dyDescent="0.2">
      <c r="A405" s="195">
        <v>398</v>
      </c>
      <c r="B405" s="69">
        <v>60</v>
      </c>
      <c r="C405" t="s">
        <v>129</v>
      </c>
      <c r="D405" s="46">
        <v>31147</v>
      </c>
      <c r="E405" s="4" t="s">
        <v>43</v>
      </c>
      <c r="F405" s="45" t="s">
        <v>0</v>
      </c>
      <c r="G405" s="4" t="s">
        <v>38</v>
      </c>
      <c r="H405" s="4" t="s">
        <v>48</v>
      </c>
      <c r="J405" s="1">
        <v>2</v>
      </c>
      <c r="K405" s="1">
        <v>0</v>
      </c>
      <c r="L405" s="1">
        <v>2</v>
      </c>
      <c r="O405">
        <v>4</v>
      </c>
      <c r="P405" t="s">
        <v>1</v>
      </c>
      <c r="Q405">
        <v>4</v>
      </c>
      <c r="S405">
        <v>13</v>
      </c>
      <c r="T405" t="s">
        <v>1</v>
      </c>
      <c r="U405">
        <v>14</v>
      </c>
      <c r="W405">
        <v>-1</v>
      </c>
    </row>
    <row r="406" spans="1:23" x14ac:dyDescent="0.2">
      <c r="A406" s="195">
        <v>399</v>
      </c>
      <c r="B406" s="69">
        <v>39</v>
      </c>
      <c r="C406" t="s">
        <v>97</v>
      </c>
      <c r="D406" s="46">
        <v>31083</v>
      </c>
      <c r="E406" s="4" t="s">
        <v>42</v>
      </c>
      <c r="F406" s="45" t="s">
        <v>0</v>
      </c>
      <c r="G406" s="4" t="s">
        <v>40</v>
      </c>
      <c r="H406" s="4" t="s">
        <v>48</v>
      </c>
      <c r="J406" s="1">
        <v>2</v>
      </c>
      <c r="K406" s="1">
        <v>0</v>
      </c>
      <c r="L406" s="1">
        <v>2</v>
      </c>
      <c r="O406">
        <v>4</v>
      </c>
      <c r="P406" t="s">
        <v>1</v>
      </c>
      <c r="Q406">
        <v>4</v>
      </c>
      <c r="S406">
        <v>12</v>
      </c>
      <c r="T406" t="s">
        <v>1</v>
      </c>
      <c r="U406">
        <v>13</v>
      </c>
      <c r="W406">
        <v>-1</v>
      </c>
    </row>
    <row r="407" spans="1:23" x14ac:dyDescent="0.2">
      <c r="A407" s="195">
        <v>400</v>
      </c>
      <c r="B407" s="69">
        <v>53</v>
      </c>
      <c r="C407" t="s">
        <v>83</v>
      </c>
      <c r="D407" s="46">
        <v>31110</v>
      </c>
      <c r="E407" s="4" t="s">
        <v>38</v>
      </c>
      <c r="F407" s="45" t="s">
        <v>0</v>
      </c>
      <c r="G407" s="4" t="s">
        <v>34</v>
      </c>
      <c r="H407" s="4" t="s">
        <v>48</v>
      </c>
      <c r="J407" s="1">
        <v>1</v>
      </c>
      <c r="K407" s="1">
        <v>2</v>
      </c>
      <c r="L407" s="1">
        <v>1</v>
      </c>
      <c r="O407">
        <v>4</v>
      </c>
      <c r="P407" t="s">
        <v>1</v>
      </c>
      <c r="Q407">
        <v>4</v>
      </c>
      <c r="S407">
        <v>11</v>
      </c>
      <c r="T407" t="s">
        <v>1</v>
      </c>
      <c r="U407">
        <v>12</v>
      </c>
      <c r="W407">
        <v>-1</v>
      </c>
    </row>
    <row r="408" spans="1:23" x14ac:dyDescent="0.2">
      <c r="A408" s="195">
        <v>401</v>
      </c>
      <c r="B408" s="69">
        <v>63</v>
      </c>
      <c r="C408" t="s">
        <v>108</v>
      </c>
      <c r="D408" s="46">
        <v>31156</v>
      </c>
      <c r="E408" s="4" t="s">
        <v>46</v>
      </c>
      <c r="F408" s="45" t="s">
        <v>0</v>
      </c>
      <c r="G408" s="4" t="s">
        <v>37</v>
      </c>
      <c r="H408" s="4" t="s">
        <v>48</v>
      </c>
      <c r="J408" s="1">
        <v>2</v>
      </c>
      <c r="K408" s="1">
        <v>0</v>
      </c>
      <c r="L408" s="1">
        <v>2</v>
      </c>
      <c r="O408">
        <v>4</v>
      </c>
      <c r="P408" t="s">
        <v>1</v>
      </c>
      <c r="Q408">
        <v>4</v>
      </c>
      <c r="S408">
        <v>10</v>
      </c>
      <c r="T408" t="s">
        <v>1</v>
      </c>
      <c r="U408">
        <v>11</v>
      </c>
      <c r="W408">
        <v>-1</v>
      </c>
    </row>
    <row r="409" spans="1:23" x14ac:dyDescent="0.2">
      <c r="A409" s="195">
        <v>402</v>
      </c>
      <c r="B409" s="69">
        <v>56</v>
      </c>
      <c r="C409" t="s">
        <v>97</v>
      </c>
      <c r="D409" s="46">
        <v>31117</v>
      </c>
      <c r="E409" s="4" t="s">
        <v>41</v>
      </c>
      <c r="F409" s="45" t="s">
        <v>0</v>
      </c>
      <c r="G409" s="4" t="s">
        <v>36</v>
      </c>
      <c r="H409" s="4" t="s">
        <v>48</v>
      </c>
      <c r="J409" s="1">
        <v>2</v>
      </c>
      <c r="K409" s="1">
        <v>0</v>
      </c>
      <c r="L409" s="1">
        <v>2</v>
      </c>
      <c r="O409">
        <v>4</v>
      </c>
      <c r="P409" t="s">
        <v>1</v>
      </c>
      <c r="Q409">
        <v>4</v>
      </c>
      <c r="S409">
        <v>28</v>
      </c>
      <c r="T409" t="s">
        <v>1</v>
      </c>
      <c r="U409">
        <v>30</v>
      </c>
      <c r="W409">
        <v>-2</v>
      </c>
    </row>
    <row r="410" spans="1:23" x14ac:dyDescent="0.2">
      <c r="A410" s="195">
        <v>403</v>
      </c>
      <c r="B410" s="69">
        <v>57</v>
      </c>
      <c r="C410" t="s">
        <v>98</v>
      </c>
      <c r="D410" s="46">
        <v>31118</v>
      </c>
      <c r="E410" s="4" t="s">
        <v>44</v>
      </c>
      <c r="F410" s="45" t="s">
        <v>0</v>
      </c>
      <c r="G410" s="4" t="s">
        <v>37</v>
      </c>
      <c r="H410" s="4" t="s">
        <v>48</v>
      </c>
      <c r="J410" s="1">
        <v>2</v>
      </c>
      <c r="K410" s="1">
        <v>0</v>
      </c>
      <c r="L410" s="1">
        <v>2</v>
      </c>
      <c r="O410">
        <v>4</v>
      </c>
      <c r="P410" t="s">
        <v>1</v>
      </c>
      <c r="Q410">
        <v>4</v>
      </c>
      <c r="S410">
        <v>27</v>
      </c>
      <c r="T410" t="s">
        <v>1</v>
      </c>
      <c r="U410">
        <v>29</v>
      </c>
      <c r="W410">
        <v>-2</v>
      </c>
    </row>
    <row r="411" spans="1:23" x14ac:dyDescent="0.2">
      <c r="A411" s="195">
        <v>404</v>
      </c>
      <c r="B411" s="69">
        <v>5</v>
      </c>
      <c r="C411" t="s">
        <v>99</v>
      </c>
      <c r="D411" s="46">
        <v>30952</v>
      </c>
      <c r="E411" s="4" t="s">
        <v>44</v>
      </c>
      <c r="F411" s="45" t="s">
        <v>0</v>
      </c>
      <c r="G411" s="4" t="s">
        <v>42</v>
      </c>
      <c r="H411" s="4" t="s">
        <v>48</v>
      </c>
      <c r="J411" s="1">
        <v>2</v>
      </c>
      <c r="K411" s="1">
        <v>0</v>
      </c>
      <c r="L411" s="1">
        <v>2</v>
      </c>
      <c r="O411">
        <v>4</v>
      </c>
      <c r="P411" t="s">
        <v>1</v>
      </c>
      <c r="Q411">
        <v>4</v>
      </c>
      <c r="S411">
        <v>25</v>
      </c>
      <c r="T411" t="s">
        <v>1</v>
      </c>
      <c r="U411">
        <v>27</v>
      </c>
      <c r="W411">
        <v>-2</v>
      </c>
    </row>
    <row r="412" spans="1:23" x14ac:dyDescent="0.2">
      <c r="A412" s="195">
        <v>405</v>
      </c>
      <c r="B412" s="69">
        <v>74</v>
      </c>
      <c r="C412" t="s">
        <v>66</v>
      </c>
      <c r="D412" s="46">
        <v>31196</v>
      </c>
      <c r="E412" s="4" t="s">
        <v>35</v>
      </c>
      <c r="F412" s="45" t="s">
        <v>0</v>
      </c>
      <c r="G412" s="4" t="s">
        <v>44</v>
      </c>
      <c r="H412" s="4" t="s">
        <v>48</v>
      </c>
      <c r="J412" s="1">
        <v>1</v>
      </c>
      <c r="K412" s="1">
        <v>2</v>
      </c>
      <c r="L412" s="1">
        <v>1</v>
      </c>
      <c r="O412">
        <v>4</v>
      </c>
      <c r="P412" t="s">
        <v>1</v>
      </c>
      <c r="Q412">
        <v>4</v>
      </c>
      <c r="S412">
        <v>22</v>
      </c>
      <c r="T412" t="s">
        <v>1</v>
      </c>
      <c r="U412">
        <v>24</v>
      </c>
      <c r="W412">
        <v>-2</v>
      </c>
    </row>
    <row r="413" spans="1:23" x14ac:dyDescent="0.2">
      <c r="A413" s="195">
        <v>406</v>
      </c>
      <c r="B413" s="69">
        <v>39</v>
      </c>
      <c r="C413" t="s">
        <v>95</v>
      </c>
      <c r="D413" s="46">
        <v>31083</v>
      </c>
      <c r="E413" s="4" t="s">
        <v>42</v>
      </c>
      <c r="F413" s="45" t="s">
        <v>0</v>
      </c>
      <c r="G413" s="4" t="s">
        <v>40</v>
      </c>
      <c r="H413" s="4" t="s">
        <v>48</v>
      </c>
      <c r="J413" s="1">
        <v>2</v>
      </c>
      <c r="K413" s="1">
        <v>0</v>
      </c>
      <c r="L413" s="1">
        <v>2</v>
      </c>
      <c r="O413">
        <v>4</v>
      </c>
      <c r="P413" t="s">
        <v>1</v>
      </c>
      <c r="Q413">
        <v>4</v>
      </c>
      <c r="S413">
        <v>18</v>
      </c>
      <c r="T413" t="s">
        <v>1</v>
      </c>
      <c r="U413">
        <v>20</v>
      </c>
      <c r="W413">
        <v>-2</v>
      </c>
    </row>
    <row r="414" spans="1:23" x14ac:dyDescent="0.2">
      <c r="A414" s="195">
        <v>407</v>
      </c>
      <c r="B414" s="69">
        <v>55</v>
      </c>
      <c r="C414" t="s">
        <v>71</v>
      </c>
      <c r="D414" s="46">
        <v>31114</v>
      </c>
      <c r="E414" s="4" t="s">
        <v>36</v>
      </c>
      <c r="F414" s="45" t="s">
        <v>0</v>
      </c>
      <c r="G414" s="4" t="s">
        <v>42</v>
      </c>
      <c r="H414" s="4" t="s">
        <v>48</v>
      </c>
      <c r="J414" s="1">
        <v>2</v>
      </c>
      <c r="K414" s="1">
        <v>0</v>
      </c>
      <c r="L414" s="1">
        <v>2</v>
      </c>
      <c r="O414">
        <v>4</v>
      </c>
      <c r="P414" t="s">
        <v>1</v>
      </c>
      <c r="Q414">
        <v>4</v>
      </c>
      <c r="S414">
        <v>17</v>
      </c>
      <c r="T414" t="s">
        <v>1</v>
      </c>
      <c r="U414">
        <v>19</v>
      </c>
      <c r="W414">
        <v>-2</v>
      </c>
    </row>
    <row r="415" spans="1:23" x14ac:dyDescent="0.2">
      <c r="A415" s="195">
        <v>408</v>
      </c>
      <c r="B415" s="69">
        <v>24</v>
      </c>
      <c r="C415" t="s">
        <v>121</v>
      </c>
      <c r="D415" s="46">
        <v>31006</v>
      </c>
      <c r="E415" s="4" t="s">
        <v>43</v>
      </c>
      <c r="F415" s="45" t="s">
        <v>0</v>
      </c>
      <c r="G415" s="4" t="s">
        <v>44</v>
      </c>
      <c r="H415" s="4" t="s">
        <v>48</v>
      </c>
      <c r="J415" s="1">
        <v>2</v>
      </c>
      <c r="K415" s="1">
        <v>0</v>
      </c>
      <c r="L415" s="1">
        <v>2</v>
      </c>
      <c r="O415">
        <v>4</v>
      </c>
      <c r="P415" t="s">
        <v>1</v>
      </c>
      <c r="Q415">
        <v>4</v>
      </c>
      <c r="S415">
        <v>16</v>
      </c>
      <c r="T415" t="s">
        <v>1</v>
      </c>
      <c r="U415">
        <v>18</v>
      </c>
      <c r="W415">
        <v>-2</v>
      </c>
    </row>
    <row r="416" spans="1:23" x14ac:dyDescent="0.2">
      <c r="A416" s="195">
        <v>409</v>
      </c>
      <c r="B416" s="69">
        <v>67</v>
      </c>
      <c r="C416" t="s">
        <v>71</v>
      </c>
      <c r="D416" s="46">
        <v>31177</v>
      </c>
      <c r="E416" s="4" t="s">
        <v>36</v>
      </c>
      <c r="F416" s="45" t="s">
        <v>0</v>
      </c>
      <c r="G416" s="4" t="s">
        <v>45</v>
      </c>
      <c r="H416" s="4" t="s">
        <v>48</v>
      </c>
      <c r="J416" s="1">
        <v>2</v>
      </c>
      <c r="K416" s="1">
        <v>0</v>
      </c>
      <c r="L416" s="1">
        <v>2</v>
      </c>
      <c r="O416">
        <v>4</v>
      </c>
      <c r="P416" t="s">
        <v>1</v>
      </c>
      <c r="Q416">
        <v>4</v>
      </c>
      <c r="S416">
        <v>14</v>
      </c>
      <c r="T416" t="s">
        <v>1</v>
      </c>
      <c r="U416">
        <v>16</v>
      </c>
      <c r="W416">
        <v>-2</v>
      </c>
    </row>
    <row r="417" spans="1:23" x14ac:dyDescent="0.2">
      <c r="A417" s="195">
        <v>410</v>
      </c>
      <c r="B417" s="69">
        <v>63</v>
      </c>
      <c r="C417" t="s">
        <v>131</v>
      </c>
      <c r="D417" s="46">
        <v>31156</v>
      </c>
      <c r="E417" s="4" t="s">
        <v>37</v>
      </c>
      <c r="F417" s="45" t="s">
        <v>0</v>
      </c>
      <c r="G417" s="4" t="s">
        <v>46</v>
      </c>
      <c r="H417" s="4" t="s">
        <v>48</v>
      </c>
      <c r="J417" s="1">
        <v>2</v>
      </c>
      <c r="K417" s="1">
        <v>0</v>
      </c>
      <c r="L417" s="1">
        <v>2</v>
      </c>
      <c r="O417">
        <v>4</v>
      </c>
      <c r="P417" t="s">
        <v>1</v>
      </c>
      <c r="Q417">
        <v>4</v>
      </c>
      <c r="S417">
        <v>13</v>
      </c>
      <c r="T417" t="s">
        <v>1</v>
      </c>
      <c r="U417">
        <v>15</v>
      </c>
      <c r="W417">
        <v>-2</v>
      </c>
    </row>
    <row r="418" spans="1:23" x14ac:dyDescent="0.2">
      <c r="A418" s="195">
        <v>411</v>
      </c>
      <c r="B418" s="69">
        <v>41</v>
      </c>
      <c r="C418" t="s">
        <v>108</v>
      </c>
      <c r="D418" s="46">
        <v>31086</v>
      </c>
      <c r="E418" s="4" t="s">
        <v>46</v>
      </c>
      <c r="F418" s="45" t="s">
        <v>0</v>
      </c>
      <c r="G418" s="4" t="s">
        <v>38</v>
      </c>
      <c r="H418" s="4" t="s">
        <v>48</v>
      </c>
      <c r="J418" s="1">
        <v>1</v>
      </c>
      <c r="K418" s="1">
        <v>2</v>
      </c>
      <c r="L418" s="1">
        <v>1</v>
      </c>
      <c r="O418">
        <v>4</v>
      </c>
      <c r="P418" t="s">
        <v>1</v>
      </c>
      <c r="Q418">
        <v>4</v>
      </c>
      <c r="S418">
        <v>11</v>
      </c>
      <c r="T418" t="s">
        <v>1</v>
      </c>
      <c r="U418">
        <v>13</v>
      </c>
      <c r="W418">
        <v>-2</v>
      </c>
    </row>
    <row r="419" spans="1:23" x14ac:dyDescent="0.2">
      <c r="A419" s="195">
        <v>412</v>
      </c>
      <c r="B419" s="69">
        <v>40</v>
      </c>
      <c r="C419" t="s">
        <v>129</v>
      </c>
      <c r="D419" s="46">
        <v>31083</v>
      </c>
      <c r="E419" s="4" t="s">
        <v>43</v>
      </c>
      <c r="F419" s="45" t="s">
        <v>0</v>
      </c>
      <c r="G419" s="4" t="s">
        <v>36</v>
      </c>
      <c r="H419" s="4" t="s">
        <v>48</v>
      </c>
      <c r="J419" s="1">
        <v>2</v>
      </c>
      <c r="K419" s="1">
        <v>0</v>
      </c>
      <c r="L419" s="1">
        <v>2</v>
      </c>
      <c r="O419">
        <v>4</v>
      </c>
      <c r="P419" t="s">
        <v>1</v>
      </c>
      <c r="Q419">
        <v>4</v>
      </c>
      <c r="S419">
        <v>9</v>
      </c>
      <c r="T419" t="s">
        <v>1</v>
      </c>
      <c r="U419">
        <v>11</v>
      </c>
      <c r="W419">
        <v>-2</v>
      </c>
    </row>
    <row r="420" spans="1:23" x14ac:dyDescent="0.2">
      <c r="A420" s="195">
        <v>413</v>
      </c>
      <c r="B420" s="69">
        <v>61</v>
      </c>
      <c r="C420" t="s">
        <v>70</v>
      </c>
      <c r="D420" s="46">
        <v>31152</v>
      </c>
      <c r="E420" s="4" t="s">
        <v>36</v>
      </c>
      <c r="F420" s="45" t="s">
        <v>0</v>
      </c>
      <c r="G420" s="4" t="s">
        <v>39</v>
      </c>
      <c r="H420" s="4" t="s">
        <v>48</v>
      </c>
      <c r="J420" s="1">
        <v>1</v>
      </c>
      <c r="K420" s="1">
        <v>2</v>
      </c>
      <c r="L420" s="1">
        <v>1</v>
      </c>
      <c r="O420">
        <v>4</v>
      </c>
      <c r="P420" t="s">
        <v>1</v>
      </c>
      <c r="Q420">
        <v>4</v>
      </c>
      <c r="S420">
        <v>22</v>
      </c>
      <c r="T420" t="s">
        <v>1</v>
      </c>
      <c r="U420">
        <v>25</v>
      </c>
      <c r="W420">
        <v>-3</v>
      </c>
    </row>
    <row r="421" spans="1:23" x14ac:dyDescent="0.2">
      <c r="A421" s="195">
        <v>414</v>
      </c>
      <c r="B421" s="69">
        <v>18</v>
      </c>
      <c r="C421" t="s">
        <v>97</v>
      </c>
      <c r="D421" s="46">
        <v>30982</v>
      </c>
      <c r="E421" s="4" t="s">
        <v>42</v>
      </c>
      <c r="F421" s="45" t="s">
        <v>0</v>
      </c>
      <c r="G421" s="4" t="s">
        <v>43</v>
      </c>
      <c r="H421" s="4" t="s">
        <v>48</v>
      </c>
      <c r="J421" s="1">
        <v>2</v>
      </c>
      <c r="K421" s="1">
        <v>0</v>
      </c>
      <c r="L421" s="1">
        <v>2</v>
      </c>
      <c r="O421">
        <v>4</v>
      </c>
      <c r="P421" t="s">
        <v>1</v>
      </c>
      <c r="Q421">
        <v>4</v>
      </c>
      <c r="S421">
        <v>20</v>
      </c>
      <c r="T421" t="s">
        <v>1</v>
      </c>
      <c r="U421">
        <v>23</v>
      </c>
      <c r="W421">
        <v>-3</v>
      </c>
    </row>
    <row r="422" spans="1:23" x14ac:dyDescent="0.2">
      <c r="A422" s="195">
        <v>415</v>
      </c>
      <c r="B422" s="69">
        <v>34</v>
      </c>
      <c r="C422" t="s">
        <v>66</v>
      </c>
      <c r="D422" s="46">
        <v>31062</v>
      </c>
      <c r="E422" s="4" t="s">
        <v>35</v>
      </c>
      <c r="F422" s="45" t="s">
        <v>0</v>
      </c>
      <c r="G422" s="4" t="s">
        <v>47</v>
      </c>
      <c r="H422" s="4" t="s">
        <v>48</v>
      </c>
      <c r="J422" s="1">
        <v>2</v>
      </c>
      <c r="K422" s="1">
        <v>0</v>
      </c>
      <c r="L422" s="1">
        <v>2</v>
      </c>
      <c r="O422">
        <v>4</v>
      </c>
      <c r="P422" t="s">
        <v>1</v>
      </c>
      <c r="Q422">
        <v>4</v>
      </c>
      <c r="S422">
        <v>18</v>
      </c>
      <c r="T422" t="s">
        <v>1</v>
      </c>
      <c r="U422">
        <v>21</v>
      </c>
      <c r="W422">
        <v>-3</v>
      </c>
    </row>
    <row r="423" spans="1:23" x14ac:dyDescent="0.2">
      <c r="A423" s="195">
        <v>416</v>
      </c>
      <c r="B423" s="69">
        <v>22</v>
      </c>
      <c r="C423" t="s">
        <v>77</v>
      </c>
      <c r="D423" s="46">
        <v>30997</v>
      </c>
      <c r="E423" s="4" t="s">
        <v>37</v>
      </c>
      <c r="F423" s="45" t="s">
        <v>0</v>
      </c>
      <c r="G423" s="4" t="s">
        <v>47</v>
      </c>
      <c r="H423" s="4" t="s">
        <v>48</v>
      </c>
      <c r="J423" s="1">
        <v>2</v>
      </c>
      <c r="K423" s="1">
        <v>0</v>
      </c>
      <c r="L423" s="1">
        <v>2</v>
      </c>
      <c r="O423">
        <v>4</v>
      </c>
      <c r="P423" t="s">
        <v>1</v>
      </c>
      <c r="Q423">
        <v>4</v>
      </c>
      <c r="S423">
        <v>17</v>
      </c>
      <c r="T423" t="s">
        <v>1</v>
      </c>
      <c r="U423">
        <v>20</v>
      </c>
      <c r="W423">
        <v>-3</v>
      </c>
    </row>
    <row r="424" spans="1:23" x14ac:dyDescent="0.2">
      <c r="A424" s="195">
        <v>417</v>
      </c>
      <c r="B424" s="69">
        <v>54</v>
      </c>
      <c r="C424" t="s">
        <v>95</v>
      </c>
      <c r="D424" s="46">
        <v>31114</v>
      </c>
      <c r="E424" s="4" t="s">
        <v>42</v>
      </c>
      <c r="F424" s="45" t="s">
        <v>0</v>
      </c>
      <c r="G424" s="4" t="s">
        <v>37</v>
      </c>
      <c r="H424" s="4" t="s">
        <v>48</v>
      </c>
      <c r="J424" s="1">
        <v>1</v>
      </c>
      <c r="K424" s="1">
        <v>2</v>
      </c>
      <c r="L424" s="1">
        <v>1</v>
      </c>
      <c r="O424">
        <v>4</v>
      </c>
      <c r="P424" t="s">
        <v>1</v>
      </c>
      <c r="Q424">
        <v>4</v>
      </c>
      <c r="S424">
        <v>15</v>
      </c>
      <c r="T424" t="s">
        <v>1</v>
      </c>
      <c r="U424">
        <v>18</v>
      </c>
      <c r="W424">
        <v>-3</v>
      </c>
    </row>
    <row r="425" spans="1:23" x14ac:dyDescent="0.2">
      <c r="A425" s="195">
        <v>418</v>
      </c>
      <c r="B425" s="69">
        <v>18</v>
      </c>
      <c r="C425" t="s">
        <v>95</v>
      </c>
      <c r="D425" s="46">
        <v>30982</v>
      </c>
      <c r="E425" s="4" t="s">
        <v>42</v>
      </c>
      <c r="F425" s="45" t="s">
        <v>0</v>
      </c>
      <c r="G425" s="4" t="s">
        <v>43</v>
      </c>
      <c r="H425" s="4" t="s">
        <v>48</v>
      </c>
      <c r="J425" s="1">
        <v>2</v>
      </c>
      <c r="K425" s="1">
        <v>0</v>
      </c>
      <c r="L425" s="1">
        <v>2</v>
      </c>
      <c r="O425">
        <v>4</v>
      </c>
      <c r="P425" t="s">
        <v>1</v>
      </c>
      <c r="Q425">
        <v>4</v>
      </c>
      <c r="S425">
        <v>13</v>
      </c>
      <c r="T425" t="s">
        <v>1</v>
      </c>
      <c r="U425">
        <v>16</v>
      </c>
      <c r="W425">
        <v>-3</v>
      </c>
    </row>
    <row r="426" spans="1:23" x14ac:dyDescent="0.2">
      <c r="A426" s="195">
        <v>419</v>
      </c>
      <c r="B426" s="69">
        <v>42</v>
      </c>
      <c r="C426" t="s">
        <v>88</v>
      </c>
      <c r="D426" s="46">
        <v>31087</v>
      </c>
      <c r="E426" s="4" t="s">
        <v>39</v>
      </c>
      <c r="F426" s="45" t="s">
        <v>0</v>
      </c>
      <c r="G426" s="4" t="s">
        <v>45</v>
      </c>
      <c r="H426" s="4" t="s">
        <v>48</v>
      </c>
      <c r="J426" s="1">
        <v>2</v>
      </c>
      <c r="K426" s="1">
        <v>0</v>
      </c>
      <c r="L426" s="1">
        <v>2</v>
      </c>
      <c r="O426">
        <v>4</v>
      </c>
      <c r="P426" t="s">
        <v>1</v>
      </c>
      <c r="Q426">
        <v>4</v>
      </c>
      <c r="S426">
        <v>9</v>
      </c>
      <c r="T426" t="s">
        <v>1</v>
      </c>
      <c r="U426">
        <v>12</v>
      </c>
      <c r="W426">
        <v>-3</v>
      </c>
    </row>
    <row r="427" spans="1:23" x14ac:dyDescent="0.2">
      <c r="A427" s="195">
        <v>420</v>
      </c>
      <c r="B427" s="69">
        <v>51</v>
      </c>
      <c r="C427" t="s">
        <v>110</v>
      </c>
      <c r="D427" s="46">
        <v>31100</v>
      </c>
      <c r="E427" s="4" t="s">
        <v>46</v>
      </c>
      <c r="F427" s="45" t="s">
        <v>0</v>
      </c>
      <c r="G427" s="4" t="s">
        <v>35</v>
      </c>
      <c r="H427" s="4" t="s">
        <v>48</v>
      </c>
      <c r="J427" s="1">
        <v>2</v>
      </c>
      <c r="K427" s="1">
        <v>0</v>
      </c>
      <c r="L427" s="1">
        <v>2</v>
      </c>
      <c r="O427">
        <v>4</v>
      </c>
      <c r="P427" t="s">
        <v>1</v>
      </c>
      <c r="Q427">
        <v>4</v>
      </c>
      <c r="S427">
        <v>18</v>
      </c>
      <c r="T427" t="s">
        <v>1</v>
      </c>
      <c r="U427">
        <v>22</v>
      </c>
      <c r="W427">
        <v>-4</v>
      </c>
    </row>
    <row r="428" spans="1:23" x14ac:dyDescent="0.2">
      <c r="A428" s="195">
        <v>421</v>
      </c>
      <c r="B428" s="69">
        <v>52</v>
      </c>
      <c r="C428" t="s">
        <v>129</v>
      </c>
      <c r="D428" s="46">
        <v>31103</v>
      </c>
      <c r="E428" s="4" t="s">
        <v>43</v>
      </c>
      <c r="F428" s="45" t="s">
        <v>0</v>
      </c>
      <c r="G428" s="4" t="s">
        <v>39</v>
      </c>
      <c r="H428" s="4" t="s">
        <v>48</v>
      </c>
      <c r="J428" s="1">
        <v>2</v>
      </c>
      <c r="K428" s="1">
        <v>0</v>
      </c>
      <c r="L428" s="1">
        <v>2</v>
      </c>
      <c r="O428">
        <v>4</v>
      </c>
      <c r="P428" t="s">
        <v>1</v>
      </c>
      <c r="Q428">
        <v>4</v>
      </c>
      <c r="S428">
        <v>17</v>
      </c>
      <c r="T428" t="s">
        <v>1</v>
      </c>
      <c r="U428">
        <v>22</v>
      </c>
      <c r="W428">
        <v>-5</v>
      </c>
    </row>
    <row r="429" spans="1:23" x14ac:dyDescent="0.2">
      <c r="A429" s="195">
        <v>422</v>
      </c>
      <c r="B429" s="69">
        <v>76</v>
      </c>
      <c r="C429" t="s">
        <v>105</v>
      </c>
      <c r="D429" s="46">
        <v>31208</v>
      </c>
      <c r="E429" s="4" t="s">
        <v>45</v>
      </c>
      <c r="F429" s="45" t="s">
        <v>0</v>
      </c>
      <c r="G429" s="4" t="s">
        <v>38</v>
      </c>
      <c r="H429" s="4" t="s">
        <v>48</v>
      </c>
      <c r="J429" s="1">
        <v>2</v>
      </c>
      <c r="K429" s="1">
        <v>0</v>
      </c>
      <c r="L429" s="1">
        <v>2</v>
      </c>
      <c r="O429">
        <v>4</v>
      </c>
      <c r="P429" t="s">
        <v>1</v>
      </c>
      <c r="Q429">
        <v>4</v>
      </c>
      <c r="S429">
        <v>16</v>
      </c>
      <c r="T429" t="s">
        <v>1</v>
      </c>
      <c r="U429">
        <v>21</v>
      </c>
      <c r="W429">
        <v>-5</v>
      </c>
    </row>
    <row r="430" spans="1:23" x14ac:dyDescent="0.2">
      <c r="A430" s="195">
        <v>423</v>
      </c>
      <c r="B430" s="69">
        <v>60</v>
      </c>
      <c r="C430" t="s">
        <v>84</v>
      </c>
      <c r="D430" s="46">
        <v>31147</v>
      </c>
      <c r="E430" s="4" t="s">
        <v>38</v>
      </c>
      <c r="F430" s="45" t="s">
        <v>0</v>
      </c>
      <c r="G430" s="4" t="s">
        <v>43</v>
      </c>
      <c r="H430" s="4" t="s">
        <v>48</v>
      </c>
      <c r="J430" s="1">
        <v>2</v>
      </c>
      <c r="K430" s="1">
        <v>0</v>
      </c>
      <c r="L430" s="1">
        <v>2</v>
      </c>
      <c r="O430">
        <v>4</v>
      </c>
      <c r="P430" t="s">
        <v>1</v>
      </c>
      <c r="Q430">
        <v>4</v>
      </c>
      <c r="S430">
        <v>14</v>
      </c>
      <c r="T430" t="s">
        <v>1</v>
      </c>
      <c r="U430">
        <v>19</v>
      </c>
      <c r="W430">
        <v>-5</v>
      </c>
    </row>
    <row r="431" spans="1:23" x14ac:dyDescent="0.2">
      <c r="A431" s="195">
        <v>424</v>
      </c>
      <c r="B431" s="69">
        <v>15</v>
      </c>
      <c r="C431" t="s">
        <v>81</v>
      </c>
      <c r="D431" s="46">
        <v>30979</v>
      </c>
      <c r="E431" s="4" t="s">
        <v>47</v>
      </c>
      <c r="F431" s="45" t="s">
        <v>0</v>
      </c>
      <c r="G431" s="4" t="s">
        <v>36</v>
      </c>
      <c r="H431" s="4" t="s">
        <v>48</v>
      </c>
      <c r="J431" s="1">
        <v>2</v>
      </c>
      <c r="K431" s="1">
        <v>0</v>
      </c>
      <c r="L431" s="1">
        <v>2</v>
      </c>
      <c r="O431">
        <v>4</v>
      </c>
      <c r="P431" t="s">
        <v>1</v>
      </c>
      <c r="Q431">
        <v>4</v>
      </c>
      <c r="S431">
        <v>11</v>
      </c>
      <c r="T431" t="s">
        <v>1</v>
      </c>
      <c r="U431">
        <v>16</v>
      </c>
      <c r="W431">
        <v>-5</v>
      </c>
    </row>
    <row r="432" spans="1:23" x14ac:dyDescent="0.2">
      <c r="A432" s="195">
        <v>425</v>
      </c>
      <c r="B432" s="69">
        <v>17</v>
      </c>
      <c r="C432" t="s">
        <v>112</v>
      </c>
      <c r="D432" s="46">
        <v>30981</v>
      </c>
      <c r="E432" s="4" t="s">
        <v>41</v>
      </c>
      <c r="F432" s="45" t="s">
        <v>0</v>
      </c>
      <c r="G432" s="4" t="s">
        <v>43</v>
      </c>
      <c r="H432" s="4" t="s">
        <v>48</v>
      </c>
      <c r="J432" s="1">
        <v>2</v>
      </c>
      <c r="K432" s="1">
        <v>0</v>
      </c>
      <c r="L432" s="1">
        <v>2</v>
      </c>
      <c r="O432">
        <v>4</v>
      </c>
      <c r="P432" t="s">
        <v>1</v>
      </c>
      <c r="Q432">
        <v>4</v>
      </c>
      <c r="S432">
        <v>12</v>
      </c>
      <c r="T432" t="s">
        <v>1</v>
      </c>
      <c r="U432">
        <v>19</v>
      </c>
      <c r="W432">
        <v>-7</v>
      </c>
    </row>
    <row r="433" spans="1:23" x14ac:dyDescent="0.2">
      <c r="A433" s="195">
        <v>426</v>
      </c>
      <c r="B433" s="69">
        <v>36</v>
      </c>
      <c r="C433" t="s">
        <v>66</v>
      </c>
      <c r="D433" s="46">
        <v>31069</v>
      </c>
      <c r="E433" s="4" t="s">
        <v>35</v>
      </c>
      <c r="F433" s="45" t="s">
        <v>0</v>
      </c>
      <c r="G433" s="4" t="s">
        <v>38</v>
      </c>
      <c r="H433" s="4" t="s">
        <v>48</v>
      </c>
      <c r="J433" s="1">
        <v>2</v>
      </c>
      <c r="K433" s="1">
        <v>0</v>
      </c>
      <c r="L433" s="1">
        <v>2</v>
      </c>
      <c r="O433">
        <v>4</v>
      </c>
      <c r="P433" t="s">
        <v>1</v>
      </c>
      <c r="Q433">
        <v>4</v>
      </c>
      <c r="S433">
        <v>10</v>
      </c>
      <c r="T433" t="s">
        <v>1</v>
      </c>
      <c r="U433">
        <v>17</v>
      </c>
      <c r="W433">
        <v>-7</v>
      </c>
    </row>
    <row r="434" spans="1:23" x14ac:dyDescent="0.2">
      <c r="A434" s="195">
        <v>427</v>
      </c>
      <c r="B434" s="69">
        <v>86</v>
      </c>
      <c r="C434" t="s">
        <v>71</v>
      </c>
      <c r="D434" s="46">
        <v>31218</v>
      </c>
      <c r="E434" s="4" t="s">
        <v>36</v>
      </c>
      <c r="F434" s="45" t="s">
        <v>0</v>
      </c>
      <c r="G434" s="4" t="s">
        <v>46</v>
      </c>
      <c r="H434" s="4" t="s">
        <v>48</v>
      </c>
      <c r="J434" s="1">
        <v>2</v>
      </c>
      <c r="K434" s="1">
        <v>0</v>
      </c>
      <c r="L434" s="1">
        <v>2</v>
      </c>
      <c r="O434">
        <v>4</v>
      </c>
      <c r="P434" t="s">
        <v>1</v>
      </c>
      <c r="Q434">
        <v>4</v>
      </c>
      <c r="S434">
        <v>9</v>
      </c>
      <c r="T434" t="s">
        <v>1</v>
      </c>
      <c r="U434">
        <v>16</v>
      </c>
      <c r="W434">
        <v>-7</v>
      </c>
    </row>
    <row r="435" spans="1:23" x14ac:dyDescent="0.2">
      <c r="A435" s="195">
        <v>428</v>
      </c>
      <c r="B435" s="69">
        <v>70</v>
      </c>
      <c r="C435" t="s">
        <v>93</v>
      </c>
      <c r="D435" s="46">
        <v>31195</v>
      </c>
      <c r="E435" s="4" t="s">
        <v>40</v>
      </c>
      <c r="F435" s="45" t="s">
        <v>0</v>
      </c>
      <c r="G435" s="4" t="s">
        <v>41</v>
      </c>
      <c r="H435" s="4" t="s">
        <v>48</v>
      </c>
      <c r="J435" s="1">
        <v>2</v>
      </c>
      <c r="K435" s="1">
        <v>0</v>
      </c>
      <c r="L435" s="1">
        <v>2</v>
      </c>
      <c r="O435">
        <v>4</v>
      </c>
      <c r="P435" t="s">
        <v>1</v>
      </c>
      <c r="Q435">
        <v>4</v>
      </c>
      <c r="S435">
        <v>18</v>
      </c>
      <c r="T435" t="s">
        <v>1</v>
      </c>
      <c r="U435">
        <v>26</v>
      </c>
      <c r="W435">
        <v>-8</v>
      </c>
    </row>
    <row r="436" spans="1:23" x14ac:dyDescent="0.2">
      <c r="A436" s="195">
        <v>429</v>
      </c>
      <c r="B436" s="69">
        <v>9</v>
      </c>
      <c r="C436" t="s">
        <v>77</v>
      </c>
      <c r="D436" s="46">
        <v>30964</v>
      </c>
      <c r="E436" s="4" t="s">
        <v>37</v>
      </c>
      <c r="F436" s="45" t="s">
        <v>0</v>
      </c>
      <c r="G436" s="4" t="s">
        <v>38</v>
      </c>
      <c r="H436" s="4" t="s">
        <v>48</v>
      </c>
      <c r="J436" s="1">
        <v>2</v>
      </c>
      <c r="K436" s="1">
        <v>0</v>
      </c>
      <c r="L436" s="1">
        <v>2</v>
      </c>
      <c r="O436">
        <v>4</v>
      </c>
      <c r="P436" t="s">
        <v>1</v>
      </c>
      <c r="Q436">
        <v>4</v>
      </c>
      <c r="S436">
        <v>14</v>
      </c>
      <c r="T436" t="s">
        <v>1</v>
      </c>
      <c r="U436">
        <v>22</v>
      </c>
      <c r="W436">
        <v>-8</v>
      </c>
    </row>
    <row r="437" spans="1:23" x14ac:dyDescent="0.2">
      <c r="A437" s="195">
        <v>430</v>
      </c>
      <c r="B437" s="69">
        <v>55</v>
      </c>
      <c r="C437" t="s">
        <v>72</v>
      </c>
      <c r="D437" s="46">
        <v>31114</v>
      </c>
      <c r="E437" s="4" t="s">
        <v>36</v>
      </c>
      <c r="F437" s="45" t="s">
        <v>0</v>
      </c>
      <c r="G437" s="4" t="s">
        <v>42</v>
      </c>
      <c r="H437" s="4" t="s">
        <v>48</v>
      </c>
      <c r="J437" s="1">
        <v>2</v>
      </c>
      <c r="K437" s="1">
        <v>0</v>
      </c>
      <c r="L437" s="1">
        <v>2</v>
      </c>
      <c r="O437">
        <v>4</v>
      </c>
      <c r="P437" t="s">
        <v>1</v>
      </c>
      <c r="Q437">
        <v>4</v>
      </c>
      <c r="S437">
        <v>11</v>
      </c>
      <c r="T437" t="s">
        <v>1</v>
      </c>
      <c r="U437">
        <v>19</v>
      </c>
      <c r="W437">
        <v>-8</v>
      </c>
    </row>
    <row r="438" spans="1:23" x14ac:dyDescent="0.2">
      <c r="A438" s="195">
        <v>431</v>
      </c>
      <c r="B438" s="69">
        <v>91</v>
      </c>
      <c r="C438" t="s">
        <v>115</v>
      </c>
      <c r="D438" s="46">
        <v>31245</v>
      </c>
      <c r="E438" s="4" t="s">
        <v>41</v>
      </c>
      <c r="F438" s="45" t="s">
        <v>0</v>
      </c>
      <c r="G438" s="4" t="s">
        <v>34</v>
      </c>
      <c r="H438" s="4" t="s">
        <v>48</v>
      </c>
      <c r="J438" s="1">
        <v>2</v>
      </c>
      <c r="K438" s="1">
        <v>0</v>
      </c>
      <c r="L438" s="1">
        <v>2</v>
      </c>
      <c r="O438">
        <v>4</v>
      </c>
      <c r="P438" t="s">
        <v>1</v>
      </c>
      <c r="Q438">
        <v>4</v>
      </c>
      <c r="S438">
        <v>16</v>
      </c>
      <c r="T438" t="s">
        <v>1</v>
      </c>
      <c r="U438">
        <v>25</v>
      </c>
      <c r="W438">
        <v>-9</v>
      </c>
    </row>
    <row r="439" spans="1:23" x14ac:dyDescent="0.2">
      <c r="A439" s="195">
        <v>432</v>
      </c>
      <c r="B439" s="69">
        <v>38</v>
      </c>
      <c r="C439" t="s">
        <v>97</v>
      </c>
      <c r="D439" s="46">
        <v>31076</v>
      </c>
      <c r="E439" s="4" t="s">
        <v>42</v>
      </c>
      <c r="F439" s="45" t="s">
        <v>0</v>
      </c>
      <c r="G439" s="4" t="s">
        <v>39</v>
      </c>
      <c r="H439" s="4" t="s">
        <v>48</v>
      </c>
      <c r="J439" s="1">
        <v>2</v>
      </c>
      <c r="K439" s="1">
        <v>0</v>
      </c>
      <c r="L439" s="1">
        <v>2</v>
      </c>
      <c r="O439">
        <v>4</v>
      </c>
      <c r="P439" t="s">
        <v>1</v>
      </c>
      <c r="Q439">
        <v>4</v>
      </c>
      <c r="S439">
        <v>16</v>
      </c>
      <c r="T439" t="s">
        <v>1</v>
      </c>
      <c r="U439">
        <v>25</v>
      </c>
      <c r="W439">
        <v>-9</v>
      </c>
    </row>
    <row r="440" spans="1:23" x14ac:dyDescent="0.2">
      <c r="A440" s="195">
        <v>433</v>
      </c>
      <c r="B440" s="69">
        <v>1</v>
      </c>
      <c r="C440" t="s">
        <v>146</v>
      </c>
      <c r="D440" s="46">
        <v>30936</v>
      </c>
      <c r="E440" s="4" t="s">
        <v>35</v>
      </c>
      <c r="F440" s="45" t="s">
        <v>0</v>
      </c>
      <c r="G440" s="4" t="s">
        <v>34</v>
      </c>
      <c r="H440" s="4" t="s">
        <v>48</v>
      </c>
      <c r="J440" s="1">
        <v>2</v>
      </c>
      <c r="K440" s="1">
        <v>0</v>
      </c>
      <c r="L440" s="1">
        <v>2</v>
      </c>
      <c r="O440">
        <v>4</v>
      </c>
      <c r="P440" t="s">
        <v>1</v>
      </c>
      <c r="Q440">
        <v>4</v>
      </c>
      <c r="S440">
        <v>15</v>
      </c>
      <c r="T440" t="s">
        <v>1</v>
      </c>
      <c r="U440">
        <v>26</v>
      </c>
      <c r="W440">
        <v>-11</v>
      </c>
    </row>
    <row r="441" spans="1:23" x14ac:dyDescent="0.2">
      <c r="A441" s="195">
        <v>434</v>
      </c>
      <c r="B441" s="69">
        <v>44</v>
      </c>
      <c r="C441" t="s">
        <v>86</v>
      </c>
      <c r="D441" s="46">
        <v>31089</v>
      </c>
      <c r="E441" s="4" t="s">
        <v>39</v>
      </c>
      <c r="F441" s="45" t="s">
        <v>0</v>
      </c>
      <c r="G441" s="4" t="s">
        <v>41</v>
      </c>
      <c r="H441" s="4" t="s">
        <v>48</v>
      </c>
      <c r="J441" s="1">
        <v>2</v>
      </c>
      <c r="K441" s="1">
        <v>0</v>
      </c>
      <c r="L441" s="1">
        <v>2</v>
      </c>
      <c r="O441">
        <v>4</v>
      </c>
      <c r="P441" t="s">
        <v>1</v>
      </c>
      <c r="Q441">
        <v>4</v>
      </c>
      <c r="S441">
        <v>16</v>
      </c>
      <c r="T441" t="s">
        <v>1</v>
      </c>
      <c r="U441">
        <v>28</v>
      </c>
      <c r="W441">
        <v>-12</v>
      </c>
    </row>
    <row r="442" spans="1:23" x14ac:dyDescent="0.2">
      <c r="A442" s="195">
        <v>435</v>
      </c>
      <c r="B442" s="69">
        <v>75</v>
      </c>
      <c r="C442" t="s">
        <v>113</v>
      </c>
      <c r="D442" s="46">
        <v>31198</v>
      </c>
      <c r="E442" s="4" t="s">
        <v>41</v>
      </c>
      <c r="F442" s="45" t="s">
        <v>0</v>
      </c>
      <c r="G442" s="4" t="s">
        <v>47</v>
      </c>
      <c r="H442" s="4" t="s">
        <v>48</v>
      </c>
      <c r="J442" s="1">
        <v>1</v>
      </c>
      <c r="K442" s="1">
        <v>1</v>
      </c>
      <c r="L442" s="1">
        <v>2</v>
      </c>
      <c r="O442">
        <v>3</v>
      </c>
      <c r="P442" t="s">
        <v>1</v>
      </c>
      <c r="Q442">
        <v>5</v>
      </c>
      <c r="S442">
        <v>30</v>
      </c>
      <c r="T442" t="s">
        <v>1</v>
      </c>
      <c r="U442">
        <v>25</v>
      </c>
      <c r="W442">
        <v>5</v>
      </c>
    </row>
    <row r="443" spans="1:23" x14ac:dyDescent="0.2">
      <c r="A443" s="195">
        <v>436</v>
      </c>
      <c r="B443" s="69">
        <v>19</v>
      </c>
      <c r="C443" t="s">
        <v>69</v>
      </c>
      <c r="D443" s="46">
        <v>30984</v>
      </c>
      <c r="E443" s="4" t="s">
        <v>35</v>
      </c>
      <c r="F443" s="45" t="s">
        <v>0</v>
      </c>
      <c r="G443" s="4" t="s">
        <v>40</v>
      </c>
      <c r="H443" s="4" t="s">
        <v>48</v>
      </c>
      <c r="J443" s="1">
        <v>1</v>
      </c>
      <c r="K443" s="1">
        <v>1</v>
      </c>
      <c r="L443" s="1">
        <v>2</v>
      </c>
      <c r="O443">
        <v>3</v>
      </c>
      <c r="P443" t="s">
        <v>1</v>
      </c>
      <c r="Q443">
        <v>5</v>
      </c>
      <c r="S443">
        <v>21</v>
      </c>
      <c r="T443" t="s">
        <v>1</v>
      </c>
      <c r="U443">
        <v>18</v>
      </c>
      <c r="W443">
        <v>3</v>
      </c>
    </row>
    <row r="444" spans="1:23" x14ac:dyDescent="0.2">
      <c r="A444" s="195">
        <v>437</v>
      </c>
      <c r="B444" s="69">
        <v>36</v>
      </c>
      <c r="C444" t="s">
        <v>83</v>
      </c>
      <c r="D444" s="46">
        <v>31069</v>
      </c>
      <c r="E444" s="4" t="s">
        <v>38</v>
      </c>
      <c r="F444" s="45" t="s">
        <v>0</v>
      </c>
      <c r="G444" s="4" t="s">
        <v>35</v>
      </c>
      <c r="H444" s="4" t="s">
        <v>48</v>
      </c>
      <c r="J444" s="1">
        <v>1</v>
      </c>
      <c r="K444" s="1">
        <v>1</v>
      </c>
      <c r="L444" s="1">
        <v>2</v>
      </c>
      <c r="O444">
        <v>3</v>
      </c>
      <c r="P444" t="s">
        <v>1</v>
      </c>
      <c r="Q444">
        <v>5</v>
      </c>
      <c r="S444">
        <v>18</v>
      </c>
      <c r="T444" t="s">
        <v>1</v>
      </c>
      <c r="U444">
        <v>16</v>
      </c>
      <c r="W444">
        <v>2</v>
      </c>
    </row>
    <row r="445" spans="1:23" x14ac:dyDescent="0.2">
      <c r="A445" s="195">
        <v>438</v>
      </c>
      <c r="B445" s="69">
        <v>30</v>
      </c>
      <c r="C445" t="s">
        <v>86</v>
      </c>
      <c r="D445" s="46">
        <v>31026</v>
      </c>
      <c r="E445" s="4" t="s">
        <v>39</v>
      </c>
      <c r="F445" s="45" t="s">
        <v>0</v>
      </c>
      <c r="G445" s="4" t="s">
        <v>38</v>
      </c>
      <c r="H445" s="4" t="s">
        <v>48</v>
      </c>
      <c r="J445" s="1">
        <v>1</v>
      </c>
      <c r="K445" s="1">
        <v>1</v>
      </c>
      <c r="L445" s="1">
        <v>2</v>
      </c>
      <c r="O445">
        <v>3</v>
      </c>
      <c r="P445" t="s">
        <v>1</v>
      </c>
      <c r="Q445">
        <v>5</v>
      </c>
      <c r="S445">
        <v>18</v>
      </c>
      <c r="T445" t="s">
        <v>1</v>
      </c>
      <c r="U445">
        <v>16</v>
      </c>
      <c r="W445">
        <v>2</v>
      </c>
    </row>
    <row r="446" spans="1:23" x14ac:dyDescent="0.2">
      <c r="A446" s="195">
        <v>439</v>
      </c>
      <c r="B446" s="69">
        <v>34</v>
      </c>
      <c r="C446" t="s">
        <v>81</v>
      </c>
      <c r="D446" s="46">
        <v>31062</v>
      </c>
      <c r="E446" s="4" t="s">
        <v>47</v>
      </c>
      <c r="F446" s="45" t="s">
        <v>0</v>
      </c>
      <c r="G446" s="4" t="s">
        <v>35</v>
      </c>
      <c r="H446" s="4" t="s">
        <v>48</v>
      </c>
      <c r="J446" s="1">
        <v>1</v>
      </c>
      <c r="K446" s="1">
        <v>1</v>
      </c>
      <c r="L446" s="1">
        <v>2</v>
      </c>
      <c r="O446">
        <v>3</v>
      </c>
      <c r="P446" t="s">
        <v>1</v>
      </c>
      <c r="Q446">
        <v>5</v>
      </c>
      <c r="S446">
        <v>17</v>
      </c>
      <c r="T446" t="s">
        <v>1</v>
      </c>
      <c r="U446">
        <v>15</v>
      </c>
      <c r="W446">
        <v>2</v>
      </c>
    </row>
    <row r="447" spans="1:23" x14ac:dyDescent="0.2">
      <c r="A447" s="195">
        <v>440</v>
      </c>
      <c r="B447" s="69">
        <v>44</v>
      </c>
      <c r="C447" t="s">
        <v>101</v>
      </c>
      <c r="D447" s="46">
        <v>31089</v>
      </c>
      <c r="E447" s="4" t="s">
        <v>41</v>
      </c>
      <c r="F447" s="45" t="s">
        <v>0</v>
      </c>
      <c r="G447" s="4" t="s">
        <v>39</v>
      </c>
      <c r="H447" s="4" t="s">
        <v>48</v>
      </c>
      <c r="J447" s="1">
        <v>1</v>
      </c>
      <c r="K447" s="1">
        <v>1</v>
      </c>
      <c r="L447" s="1">
        <v>2</v>
      </c>
      <c r="O447">
        <v>3</v>
      </c>
      <c r="P447" t="s">
        <v>1</v>
      </c>
      <c r="Q447">
        <v>5</v>
      </c>
      <c r="S447">
        <v>15</v>
      </c>
      <c r="T447" t="s">
        <v>1</v>
      </c>
      <c r="U447">
        <v>13</v>
      </c>
      <c r="W447">
        <v>2</v>
      </c>
    </row>
    <row r="448" spans="1:23" x14ac:dyDescent="0.2">
      <c r="A448" s="195">
        <v>441</v>
      </c>
      <c r="B448" s="69">
        <v>2</v>
      </c>
      <c r="C448" t="s">
        <v>73</v>
      </c>
      <c r="D448" s="46">
        <v>30942</v>
      </c>
      <c r="E448" s="4" t="s">
        <v>36</v>
      </c>
      <c r="F448" s="45" t="s">
        <v>0</v>
      </c>
      <c r="G448" s="4" t="s">
        <v>37</v>
      </c>
      <c r="H448" s="4" t="s">
        <v>48</v>
      </c>
      <c r="J448" s="1">
        <v>1</v>
      </c>
      <c r="K448" s="1">
        <v>1</v>
      </c>
      <c r="L448" s="1">
        <v>2</v>
      </c>
      <c r="O448">
        <v>3</v>
      </c>
      <c r="P448" t="s">
        <v>1</v>
      </c>
      <c r="Q448">
        <v>5</v>
      </c>
      <c r="S448">
        <v>14</v>
      </c>
      <c r="T448" t="s">
        <v>1</v>
      </c>
      <c r="U448">
        <v>12</v>
      </c>
      <c r="W448">
        <v>2</v>
      </c>
    </row>
    <row r="449" spans="1:23" x14ac:dyDescent="0.2">
      <c r="A449" s="195">
        <v>442</v>
      </c>
      <c r="B449" s="69">
        <v>46</v>
      </c>
      <c r="C449" t="s">
        <v>113</v>
      </c>
      <c r="D449" s="46">
        <v>31090</v>
      </c>
      <c r="E449" s="4" t="s">
        <v>41</v>
      </c>
      <c r="F449" s="45" t="s">
        <v>0</v>
      </c>
      <c r="G449" s="4" t="s">
        <v>35</v>
      </c>
      <c r="H449" s="4" t="s">
        <v>48</v>
      </c>
      <c r="J449" s="1">
        <v>1</v>
      </c>
      <c r="K449" s="1">
        <v>1</v>
      </c>
      <c r="L449" s="1">
        <v>2</v>
      </c>
      <c r="O449">
        <v>3</v>
      </c>
      <c r="P449" t="s">
        <v>1</v>
      </c>
      <c r="Q449">
        <v>5</v>
      </c>
      <c r="S449">
        <v>22</v>
      </c>
      <c r="T449" t="s">
        <v>1</v>
      </c>
      <c r="U449">
        <v>21</v>
      </c>
      <c r="W449">
        <v>1</v>
      </c>
    </row>
    <row r="450" spans="1:23" x14ac:dyDescent="0.2">
      <c r="A450" s="195">
        <v>443</v>
      </c>
      <c r="B450" s="69">
        <v>80</v>
      </c>
      <c r="C450" t="s">
        <v>66</v>
      </c>
      <c r="D450" s="46">
        <v>31209</v>
      </c>
      <c r="E450" s="4" t="s">
        <v>35</v>
      </c>
      <c r="F450" s="45" t="s">
        <v>0</v>
      </c>
      <c r="G450" s="4" t="s">
        <v>42</v>
      </c>
      <c r="H450" s="4" t="s">
        <v>48</v>
      </c>
      <c r="J450" s="1">
        <v>1</v>
      </c>
      <c r="K450" s="1">
        <v>1</v>
      </c>
      <c r="L450" s="1">
        <v>2</v>
      </c>
      <c r="O450">
        <v>3</v>
      </c>
      <c r="P450" t="s">
        <v>1</v>
      </c>
      <c r="Q450">
        <v>5</v>
      </c>
      <c r="S450">
        <v>17</v>
      </c>
      <c r="T450" t="s">
        <v>1</v>
      </c>
      <c r="U450">
        <v>16</v>
      </c>
      <c r="W450">
        <v>1</v>
      </c>
    </row>
    <row r="451" spans="1:23" x14ac:dyDescent="0.2">
      <c r="A451" s="195">
        <v>444</v>
      </c>
      <c r="B451" s="69">
        <v>60</v>
      </c>
      <c r="C451" t="s">
        <v>120</v>
      </c>
      <c r="D451" s="46">
        <v>31147</v>
      </c>
      <c r="E451" s="4" t="s">
        <v>43</v>
      </c>
      <c r="F451" s="45" t="s">
        <v>0</v>
      </c>
      <c r="G451" s="4" t="s">
        <v>38</v>
      </c>
      <c r="H451" s="4" t="s">
        <v>48</v>
      </c>
      <c r="J451" s="1">
        <v>1</v>
      </c>
      <c r="K451" s="1">
        <v>1</v>
      </c>
      <c r="L451" s="1">
        <v>2</v>
      </c>
      <c r="O451">
        <v>3</v>
      </c>
      <c r="P451" t="s">
        <v>1</v>
      </c>
      <c r="Q451">
        <v>5</v>
      </c>
      <c r="S451">
        <v>17</v>
      </c>
      <c r="T451" t="s">
        <v>1</v>
      </c>
      <c r="U451">
        <v>16</v>
      </c>
      <c r="W451">
        <v>1</v>
      </c>
    </row>
    <row r="452" spans="1:23" x14ac:dyDescent="0.2">
      <c r="A452" s="195">
        <v>445</v>
      </c>
      <c r="B452" s="69">
        <v>10</v>
      </c>
      <c r="C452" t="s">
        <v>146</v>
      </c>
      <c r="D452" s="46">
        <v>30971</v>
      </c>
      <c r="E452" s="4" t="s">
        <v>35</v>
      </c>
      <c r="F452" s="45" t="s">
        <v>0</v>
      </c>
      <c r="G452" s="4" t="s">
        <v>39</v>
      </c>
      <c r="H452" s="4" t="s">
        <v>48</v>
      </c>
      <c r="J452" s="1">
        <v>1</v>
      </c>
      <c r="K452" s="1">
        <v>1</v>
      </c>
      <c r="L452" s="1">
        <v>2</v>
      </c>
      <c r="O452">
        <v>3</v>
      </c>
      <c r="P452" t="s">
        <v>1</v>
      </c>
      <c r="Q452">
        <v>5</v>
      </c>
      <c r="S452">
        <v>17</v>
      </c>
      <c r="T452" t="s">
        <v>1</v>
      </c>
      <c r="U452">
        <v>16</v>
      </c>
      <c r="W452">
        <v>1</v>
      </c>
    </row>
    <row r="453" spans="1:23" x14ac:dyDescent="0.2">
      <c r="A453" s="195">
        <v>446</v>
      </c>
      <c r="B453" s="69">
        <v>58</v>
      </c>
      <c r="C453" t="s">
        <v>85</v>
      </c>
      <c r="D453" s="46">
        <v>31119</v>
      </c>
      <c r="E453" s="4" t="s">
        <v>38</v>
      </c>
      <c r="F453" s="45" t="s">
        <v>0</v>
      </c>
      <c r="G453" s="4" t="s">
        <v>41</v>
      </c>
      <c r="H453" s="4" t="s">
        <v>48</v>
      </c>
      <c r="J453" s="1">
        <v>1</v>
      </c>
      <c r="K453" s="1">
        <v>1</v>
      </c>
      <c r="L453" s="1">
        <v>2</v>
      </c>
      <c r="O453">
        <v>3</v>
      </c>
      <c r="P453" t="s">
        <v>1</v>
      </c>
      <c r="Q453">
        <v>5</v>
      </c>
      <c r="S453">
        <v>14</v>
      </c>
      <c r="T453" t="s">
        <v>1</v>
      </c>
      <c r="U453">
        <v>13</v>
      </c>
      <c r="W453">
        <v>1</v>
      </c>
    </row>
    <row r="454" spans="1:23" x14ac:dyDescent="0.2">
      <c r="A454" s="195">
        <v>447</v>
      </c>
      <c r="B454" s="69">
        <v>80</v>
      </c>
      <c r="C454" t="s">
        <v>124</v>
      </c>
      <c r="D454" s="46">
        <v>31209</v>
      </c>
      <c r="E454" s="4" t="s">
        <v>42</v>
      </c>
      <c r="F454" s="45" t="s">
        <v>0</v>
      </c>
      <c r="G454" s="4" t="s">
        <v>35</v>
      </c>
      <c r="H454" s="4" t="s">
        <v>48</v>
      </c>
      <c r="J454" s="1">
        <v>1</v>
      </c>
      <c r="K454" s="1">
        <v>1</v>
      </c>
      <c r="L454" s="1">
        <v>2</v>
      </c>
      <c r="O454">
        <v>3</v>
      </c>
      <c r="P454" t="s">
        <v>1</v>
      </c>
      <c r="Q454">
        <v>5</v>
      </c>
      <c r="S454">
        <v>23</v>
      </c>
      <c r="T454" t="s">
        <v>1</v>
      </c>
      <c r="U454">
        <v>23</v>
      </c>
      <c r="W454">
        <v>0</v>
      </c>
    </row>
    <row r="455" spans="1:23" x14ac:dyDescent="0.2">
      <c r="A455" s="195">
        <v>448</v>
      </c>
      <c r="B455" s="69">
        <v>34</v>
      </c>
      <c r="C455" t="s">
        <v>79</v>
      </c>
      <c r="D455" s="46">
        <v>31062</v>
      </c>
      <c r="E455" s="4" t="s">
        <v>47</v>
      </c>
      <c r="F455" s="45" t="s">
        <v>0</v>
      </c>
      <c r="G455" s="4" t="s">
        <v>35</v>
      </c>
      <c r="H455" s="4" t="s">
        <v>48</v>
      </c>
      <c r="J455" s="1">
        <v>1</v>
      </c>
      <c r="K455" s="1">
        <v>1</v>
      </c>
      <c r="L455" s="1">
        <v>2</v>
      </c>
      <c r="O455">
        <v>3</v>
      </c>
      <c r="P455" t="s">
        <v>1</v>
      </c>
      <c r="Q455">
        <v>5</v>
      </c>
      <c r="S455">
        <v>18</v>
      </c>
      <c r="T455" t="s">
        <v>1</v>
      </c>
      <c r="U455">
        <v>18</v>
      </c>
      <c r="W455">
        <v>0</v>
      </c>
    </row>
    <row r="456" spans="1:23" x14ac:dyDescent="0.2">
      <c r="A456" s="195">
        <v>449</v>
      </c>
      <c r="B456" s="69">
        <v>85</v>
      </c>
      <c r="C456" t="s">
        <v>124</v>
      </c>
      <c r="D456" s="46">
        <v>31217</v>
      </c>
      <c r="E456" s="4" t="s">
        <v>42</v>
      </c>
      <c r="F456" s="45" t="s">
        <v>0</v>
      </c>
      <c r="G456" s="4" t="s">
        <v>38</v>
      </c>
      <c r="H456" s="4" t="s">
        <v>48</v>
      </c>
      <c r="J456" s="1">
        <v>1</v>
      </c>
      <c r="K456" s="1">
        <v>1</v>
      </c>
      <c r="L456" s="1">
        <v>2</v>
      </c>
      <c r="O456">
        <v>3</v>
      </c>
      <c r="P456" t="s">
        <v>1</v>
      </c>
      <c r="Q456">
        <v>5</v>
      </c>
      <c r="S456">
        <v>17</v>
      </c>
      <c r="T456" t="s">
        <v>1</v>
      </c>
      <c r="U456">
        <v>17</v>
      </c>
      <c r="W456">
        <v>0</v>
      </c>
    </row>
    <row r="457" spans="1:23" x14ac:dyDescent="0.2">
      <c r="A457" s="195">
        <v>450</v>
      </c>
      <c r="B457" s="69">
        <v>77</v>
      </c>
      <c r="C457" t="s">
        <v>104</v>
      </c>
      <c r="D457" s="46">
        <v>31208</v>
      </c>
      <c r="E457" s="4" t="s">
        <v>45</v>
      </c>
      <c r="F457" s="45" t="s">
        <v>0</v>
      </c>
      <c r="G457" s="4" t="s">
        <v>35</v>
      </c>
      <c r="H457" s="4" t="s">
        <v>48</v>
      </c>
      <c r="J457" s="1">
        <v>1</v>
      </c>
      <c r="K457" s="1">
        <v>1</v>
      </c>
      <c r="L457" s="1">
        <v>2</v>
      </c>
      <c r="O457">
        <v>3</v>
      </c>
      <c r="P457" t="s">
        <v>1</v>
      </c>
      <c r="Q457">
        <v>5</v>
      </c>
      <c r="S457">
        <v>17</v>
      </c>
      <c r="T457" t="s">
        <v>1</v>
      </c>
      <c r="U457">
        <v>17</v>
      </c>
      <c r="W457">
        <v>0</v>
      </c>
    </row>
    <row r="458" spans="1:23" x14ac:dyDescent="0.2">
      <c r="A458" s="195">
        <v>451</v>
      </c>
      <c r="B458" s="69">
        <v>2</v>
      </c>
      <c r="C458" t="s">
        <v>71</v>
      </c>
      <c r="D458" s="46">
        <v>30942</v>
      </c>
      <c r="E458" s="4" t="s">
        <v>36</v>
      </c>
      <c r="F458" s="45" t="s">
        <v>0</v>
      </c>
      <c r="G458" s="4" t="s">
        <v>37</v>
      </c>
      <c r="H458" s="4" t="s">
        <v>48</v>
      </c>
      <c r="J458" s="1">
        <v>1</v>
      </c>
      <c r="K458" s="1">
        <v>1</v>
      </c>
      <c r="L458" s="1">
        <v>2</v>
      </c>
      <c r="O458">
        <v>3</v>
      </c>
      <c r="P458" t="s">
        <v>1</v>
      </c>
      <c r="Q458">
        <v>5</v>
      </c>
      <c r="S458">
        <v>17</v>
      </c>
      <c r="T458" t="s">
        <v>1</v>
      </c>
      <c r="U458">
        <v>17</v>
      </c>
      <c r="W458">
        <v>0</v>
      </c>
    </row>
    <row r="459" spans="1:23" x14ac:dyDescent="0.2">
      <c r="A459" s="195">
        <v>452</v>
      </c>
      <c r="B459" s="69">
        <v>27</v>
      </c>
      <c r="C459" t="s">
        <v>146</v>
      </c>
      <c r="D459" s="46">
        <v>31013</v>
      </c>
      <c r="E459" s="4" t="s">
        <v>35</v>
      </c>
      <c r="F459" s="45" t="s">
        <v>0</v>
      </c>
      <c r="G459" s="4" t="s">
        <v>36</v>
      </c>
      <c r="H459" s="4" t="s">
        <v>48</v>
      </c>
      <c r="J459" s="1">
        <v>1</v>
      </c>
      <c r="K459" s="1">
        <v>1</v>
      </c>
      <c r="L459" s="1">
        <v>2</v>
      </c>
      <c r="O459">
        <v>3</v>
      </c>
      <c r="P459" t="s">
        <v>1</v>
      </c>
      <c r="Q459">
        <v>5</v>
      </c>
      <c r="S459">
        <v>11</v>
      </c>
      <c r="T459" t="s">
        <v>1</v>
      </c>
      <c r="U459">
        <v>11</v>
      </c>
      <c r="W459">
        <v>0</v>
      </c>
    </row>
    <row r="460" spans="1:23" x14ac:dyDescent="0.2">
      <c r="A460" s="195">
        <v>453</v>
      </c>
      <c r="B460" s="69">
        <v>5</v>
      </c>
      <c r="C460" t="s">
        <v>101</v>
      </c>
      <c r="D460" s="46">
        <v>30952</v>
      </c>
      <c r="E460" s="4" t="s">
        <v>44</v>
      </c>
      <c r="F460" s="45" t="s">
        <v>0</v>
      </c>
      <c r="G460" s="4" t="s">
        <v>42</v>
      </c>
      <c r="H460" s="4" t="s">
        <v>48</v>
      </c>
      <c r="J460" s="1">
        <v>1</v>
      </c>
      <c r="K460" s="1">
        <v>1</v>
      </c>
      <c r="L460" s="1">
        <v>2</v>
      </c>
      <c r="O460">
        <v>3</v>
      </c>
      <c r="P460" t="s">
        <v>1</v>
      </c>
      <c r="Q460">
        <v>5</v>
      </c>
      <c r="S460">
        <v>26</v>
      </c>
      <c r="T460" t="s">
        <v>1</v>
      </c>
      <c r="U460">
        <v>27</v>
      </c>
      <c r="W460">
        <v>-1</v>
      </c>
    </row>
    <row r="461" spans="1:23" x14ac:dyDescent="0.2">
      <c r="A461" s="195">
        <v>454</v>
      </c>
      <c r="B461" s="69">
        <v>7</v>
      </c>
      <c r="C461" t="s">
        <v>103</v>
      </c>
      <c r="D461" s="46">
        <v>30952</v>
      </c>
      <c r="E461" s="4" t="s">
        <v>45</v>
      </c>
      <c r="F461" s="45" t="s">
        <v>0</v>
      </c>
      <c r="G461" s="4" t="s">
        <v>44</v>
      </c>
      <c r="H461" s="4" t="s">
        <v>48</v>
      </c>
      <c r="J461" s="1">
        <v>1</v>
      </c>
      <c r="K461" s="1">
        <v>1</v>
      </c>
      <c r="L461" s="1">
        <v>2</v>
      </c>
      <c r="O461">
        <v>3</v>
      </c>
      <c r="P461" t="s">
        <v>1</v>
      </c>
      <c r="Q461">
        <v>5</v>
      </c>
      <c r="S461">
        <v>19</v>
      </c>
      <c r="T461" t="s">
        <v>1</v>
      </c>
      <c r="U461">
        <v>20</v>
      </c>
      <c r="W461">
        <v>-1</v>
      </c>
    </row>
    <row r="462" spans="1:23" x14ac:dyDescent="0.2">
      <c r="A462" s="195">
        <v>455</v>
      </c>
      <c r="B462" s="69">
        <v>16</v>
      </c>
      <c r="C462" t="s">
        <v>107</v>
      </c>
      <c r="D462" s="46">
        <v>30981</v>
      </c>
      <c r="E462" s="4" t="s">
        <v>46</v>
      </c>
      <c r="F462" s="45" t="s">
        <v>0</v>
      </c>
      <c r="G462" s="4" t="s">
        <v>42</v>
      </c>
      <c r="H462" s="4" t="s">
        <v>48</v>
      </c>
      <c r="J462" s="1">
        <v>1</v>
      </c>
      <c r="K462" s="1">
        <v>1</v>
      </c>
      <c r="L462" s="1">
        <v>2</v>
      </c>
      <c r="O462">
        <v>3</v>
      </c>
      <c r="P462" t="s">
        <v>1</v>
      </c>
      <c r="Q462">
        <v>5</v>
      </c>
      <c r="S462">
        <v>11</v>
      </c>
      <c r="T462" t="s">
        <v>1</v>
      </c>
      <c r="U462">
        <v>12</v>
      </c>
      <c r="W462">
        <v>-1</v>
      </c>
    </row>
    <row r="463" spans="1:23" x14ac:dyDescent="0.2">
      <c r="A463" s="195">
        <v>456</v>
      </c>
      <c r="B463" s="69">
        <v>7</v>
      </c>
      <c r="C463" t="s">
        <v>105</v>
      </c>
      <c r="D463" s="46">
        <v>30952</v>
      </c>
      <c r="E463" s="4" t="s">
        <v>45</v>
      </c>
      <c r="F463" s="45" t="s">
        <v>0</v>
      </c>
      <c r="G463" s="4" t="s">
        <v>44</v>
      </c>
      <c r="H463" s="4" t="s">
        <v>48</v>
      </c>
      <c r="J463" s="1">
        <v>1</v>
      </c>
      <c r="K463" s="1">
        <v>1</v>
      </c>
      <c r="L463" s="1">
        <v>2</v>
      </c>
      <c r="O463">
        <v>3</v>
      </c>
      <c r="P463" t="s">
        <v>1</v>
      </c>
      <c r="Q463">
        <v>5</v>
      </c>
      <c r="S463">
        <v>28</v>
      </c>
      <c r="T463" t="s">
        <v>1</v>
      </c>
      <c r="U463">
        <v>30</v>
      </c>
      <c r="W463">
        <v>-2</v>
      </c>
    </row>
    <row r="464" spans="1:23" x14ac:dyDescent="0.2">
      <c r="A464" s="195">
        <v>457</v>
      </c>
      <c r="B464" s="69">
        <v>27</v>
      </c>
      <c r="C464" t="s">
        <v>66</v>
      </c>
      <c r="D464" s="46">
        <v>31013</v>
      </c>
      <c r="E464" s="4" t="s">
        <v>35</v>
      </c>
      <c r="F464" s="45" t="s">
        <v>0</v>
      </c>
      <c r="G464" s="4" t="s">
        <v>36</v>
      </c>
      <c r="H464" s="4" t="s">
        <v>48</v>
      </c>
      <c r="J464" s="1">
        <v>1</v>
      </c>
      <c r="K464" s="1">
        <v>1</v>
      </c>
      <c r="L464" s="1">
        <v>2</v>
      </c>
      <c r="O464">
        <v>3</v>
      </c>
      <c r="P464" t="s">
        <v>1</v>
      </c>
      <c r="Q464">
        <v>5</v>
      </c>
      <c r="S464">
        <v>22</v>
      </c>
      <c r="T464" t="s">
        <v>1</v>
      </c>
      <c r="U464">
        <v>24</v>
      </c>
      <c r="W464">
        <v>-2</v>
      </c>
    </row>
    <row r="465" spans="1:23" x14ac:dyDescent="0.2">
      <c r="A465" s="195">
        <v>458</v>
      </c>
      <c r="B465" s="69">
        <v>32</v>
      </c>
      <c r="C465" t="s">
        <v>104</v>
      </c>
      <c r="D465" s="46">
        <v>31045</v>
      </c>
      <c r="E465" s="4" t="s">
        <v>45</v>
      </c>
      <c r="F465" s="45" t="s">
        <v>0</v>
      </c>
      <c r="G465" s="4" t="s">
        <v>41</v>
      </c>
      <c r="H465" s="4" t="s">
        <v>48</v>
      </c>
      <c r="J465" s="1">
        <v>0</v>
      </c>
      <c r="K465" s="1">
        <v>3</v>
      </c>
      <c r="L465" s="1">
        <v>1</v>
      </c>
      <c r="O465">
        <v>3</v>
      </c>
      <c r="P465" t="s">
        <v>1</v>
      </c>
      <c r="Q465">
        <v>5</v>
      </c>
      <c r="S465">
        <v>20</v>
      </c>
      <c r="T465" t="s">
        <v>1</v>
      </c>
      <c r="U465">
        <v>22</v>
      </c>
      <c r="W465">
        <v>-2</v>
      </c>
    </row>
    <row r="466" spans="1:23" x14ac:dyDescent="0.2">
      <c r="A466" s="195">
        <v>459</v>
      </c>
      <c r="B466" s="69">
        <v>32</v>
      </c>
      <c r="C466" t="s">
        <v>97</v>
      </c>
      <c r="D466" s="46">
        <v>31045</v>
      </c>
      <c r="E466" s="4" t="s">
        <v>41</v>
      </c>
      <c r="F466" s="45" t="s">
        <v>0</v>
      </c>
      <c r="G466" s="4" t="s">
        <v>45</v>
      </c>
      <c r="H466" s="4" t="s">
        <v>48</v>
      </c>
      <c r="J466" s="1">
        <v>1</v>
      </c>
      <c r="K466" s="1">
        <v>1</v>
      </c>
      <c r="L466" s="1">
        <v>2</v>
      </c>
      <c r="O466">
        <v>3</v>
      </c>
      <c r="P466" t="s">
        <v>1</v>
      </c>
      <c r="Q466">
        <v>5</v>
      </c>
      <c r="S466">
        <v>20</v>
      </c>
      <c r="T466" t="s">
        <v>1</v>
      </c>
      <c r="U466">
        <v>22</v>
      </c>
      <c r="W466">
        <v>-2</v>
      </c>
    </row>
    <row r="467" spans="1:23" x14ac:dyDescent="0.2">
      <c r="A467" s="195">
        <v>460</v>
      </c>
      <c r="B467" s="69">
        <v>18</v>
      </c>
      <c r="C467" t="s">
        <v>116</v>
      </c>
      <c r="D467" s="46">
        <v>30982</v>
      </c>
      <c r="E467" s="4" t="s">
        <v>43</v>
      </c>
      <c r="F467" s="45" t="s">
        <v>0</v>
      </c>
      <c r="G467" s="4" t="s">
        <v>42</v>
      </c>
      <c r="H467" s="4" t="s">
        <v>48</v>
      </c>
      <c r="J467" s="1">
        <v>1</v>
      </c>
      <c r="K467" s="1">
        <v>1</v>
      </c>
      <c r="L467" s="1">
        <v>2</v>
      </c>
      <c r="O467">
        <v>3</v>
      </c>
      <c r="P467" t="s">
        <v>1</v>
      </c>
      <c r="Q467">
        <v>5</v>
      </c>
      <c r="S467">
        <v>18</v>
      </c>
      <c r="T467" t="s">
        <v>1</v>
      </c>
      <c r="U467">
        <v>20</v>
      </c>
      <c r="W467">
        <v>-2</v>
      </c>
    </row>
    <row r="468" spans="1:23" x14ac:dyDescent="0.2">
      <c r="A468" s="195">
        <v>461</v>
      </c>
      <c r="B468" s="69">
        <v>83</v>
      </c>
      <c r="C468" t="s">
        <v>120</v>
      </c>
      <c r="D468" s="46">
        <v>31210</v>
      </c>
      <c r="E468" s="4" t="s">
        <v>43</v>
      </c>
      <c r="F468" s="45" t="s">
        <v>0</v>
      </c>
      <c r="G468" s="4" t="s">
        <v>47</v>
      </c>
      <c r="H468" s="4" t="s">
        <v>48</v>
      </c>
      <c r="J468" s="1">
        <v>1</v>
      </c>
      <c r="K468" s="1">
        <v>1</v>
      </c>
      <c r="L468" s="1">
        <v>2</v>
      </c>
      <c r="O468">
        <v>3</v>
      </c>
      <c r="P468" t="s">
        <v>1</v>
      </c>
      <c r="Q468">
        <v>5</v>
      </c>
      <c r="S468">
        <v>17</v>
      </c>
      <c r="T468" t="s">
        <v>1</v>
      </c>
      <c r="U468">
        <v>19</v>
      </c>
      <c r="W468">
        <v>-2</v>
      </c>
    </row>
    <row r="469" spans="1:23" x14ac:dyDescent="0.2">
      <c r="A469" s="195">
        <v>462</v>
      </c>
      <c r="B469" s="69">
        <v>9</v>
      </c>
      <c r="C469" t="s">
        <v>83</v>
      </c>
      <c r="D469" s="46">
        <v>30964</v>
      </c>
      <c r="E469" s="4" t="s">
        <v>38</v>
      </c>
      <c r="F469" s="45" t="s">
        <v>0</v>
      </c>
      <c r="G469" s="4" t="s">
        <v>37</v>
      </c>
      <c r="H469" s="4" t="s">
        <v>48</v>
      </c>
      <c r="J469" s="1">
        <v>1</v>
      </c>
      <c r="K469" s="1">
        <v>1</v>
      </c>
      <c r="L469" s="1">
        <v>2</v>
      </c>
      <c r="O469">
        <v>3</v>
      </c>
      <c r="P469" t="s">
        <v>1</v>
      </c>
      <c r="Q469">
        <v>5</v>
      </c>
      <c r="S469">
        <v>16</v>
      </c>
      <c r="T469" t="s">
        <v>1</v>
      </c>
      <c r="U469">
        <v>18</v>
      </c>
      <c r="W469">
        <v>-2</v>
      </c>
    </row>
    <row r="470" spans="1:23" x14ac:dyDescent="0.2">
      <c r="A470" s="195">
        <v>463</v>
      </c>
      <c r="B470" s="69">
        <v>78</v>
      </c>
      <c r="C470" t="s">
        <v>133</v>
      </c>
      <c r="D470" s="46">
        <v>31208</v>
      </c>
      <c r="E470" s="4" t="s">
        <v>46</v>
      </c>
      <c r="F470" s="45" t="s">
        <v>0</v>
      </c>
      <c r="G470" s="4" t="s">
        <v>47</v>
      </c>
      <c r="H470" s="4" t="s">
        <v>48</v>
      </c>
      <c r="J470" s="1">
        <v>1</v>
      </c>
      <c r="K470" s="1">
        <v>1</v>
      </c>
      <c r="L470" s="1">
        <v>2</v>
      </c>
      <c r="O470">
        <v>3</v>
      </c>
      <c r="P470" t="s">
        <v>1</v>
      </c>
      <c r="Q470">
        <v>5</v>
      </c>
      <c r="S470">
        <v>13</v>
      </c>
      <c r="T470" t="s">
        <v>1</v>
      </c>
      <c r="U470">
        <v>15</v>
      </c>
      <c r="W470">
        <v>-2</v>
      </c>
    </row>
    <row r="471" spans="1:23" x14ac:dyDescent="0.2">
      <c r="A471" s="195">
        <v>464</v>
      </c>
      <c r="B471" s="69">
        <v>63</v>
      </c>
      <c r="C471" t="s">
        <v>107</v>
      </c>
      <c r="D471" s="46">
        <v>31156</v>
      </c>
      <c r="E471" s="4" t="s">
        <v>46</v>
      </c>
      <c r="F471" s="45" t="s">
        <v>0</v>
      </c>
      <c r="G471" s="4" t="s">
        <v>37</v>
      </c>
      <c r="H471" s="4" t="s">
        <v>48</v>
      </c>
      <c r="J471" s="1">
        <v>1</v>
      </c>
      <c r="K471" s="1">
        <v>1</v>
      </c>
      <c r="L471" s="1">
        <v>2</v>
      </c>
      <c r="O471">
        <v>3</v>
      </c>
      <c r="P471" t="s">
        <v>1</v>
      </c>
      <c r="Q471">
        <v>5</v>
      </c>
      <c r="S471">
        <v>12</v>
      </c>
      <c r="T471" t="s">
        <v>1</v>
      </c>
      <c r="U471">
        <v>14</v>
      </c>
      <c r="W471">
        <v>-2</v>
      </c>
    </row>
    <row r="472" spans="1:23" x14ac:dyDescent="0.2">
      <c r="A472" s="195">
        <v>465</v>
      </c>
      <c r="B472" s="69">
        <v>54</v>
      </c>
      <c r="C472" t="s">
        <v>132</v>
      </c>
      <c r="D472" s="46">
        <v>31114</v>
      </c>
      <c r="E472" s="4" t="s">
        <v>37</v>
      </c>
      <c r="F472" s="45" t="s">
        <v>0</v>
      </c>
      <c r="G472" s="4" t="s">
        <v>42</v>
      </c>
      <c r="H472" s="4" t="s">
        <v>48</v>
      </c>
      <c r="J472" s="1">
        <v>1</v>
      </c>
      <c r="K472" s="1">
        <v>1</v>
      </c>
      <c r="L472" s="1">
        <v>2</v>
      </c>
      <c r="O472">
        <v>3</v>
      </c>
      <c r="P472" t="s">
        <v>1</v>
      </c>
      <c r="Q472">
        <v>5</v>
      </c>
      <c r="S472">
        <v>18</v>
      </c>
      <c r="T472" t="s">
        <v>1</v>
      </c>
      <c r="U472">
        <v>21</v>
      </c>
      <c r="W472">
        <v>-3</v>
      </c>
    </row>
    <row r="473" spans="1:23" x14ac:dyDescent="0.2">
      <c r="A473" s="195">
        <v>466</v>
      </c>
      <c r="B473" s="69">
        <v>64</v>
      </c>
      <c r="C473" t="s">
        <v>92</v>
      </c>
      <c r="D473" s="46">
        <v>31174</v>
      </c>
      <c r="E473" s="4" t="s">
        <v>39</v>
      </c>
      <c r="F473" s="45" t="s">
        <v>0</v>
      </c>
      <c r="G473" s="4" t="s">
        <v>46</v>
      </c>
      <c r="H473" s="4" t="s">
        <v>48</v>
      </c>
      <c r="J473" s="1">
        <v>1</v>
      </c>
      <c r="K473" s="1">
        <v>1</v>
      </c>
      <c r="L473" s="1">
        <v>2</v>
      </c>
      <c r="O473">
        <v>3</v>
      </c>
      <c r="P473" t="s">
        <v>1</v>
      </c>
      <c r="Q473">
        <v>5</v>
      </c>
      <c r="S473">
        <v>13</v>
      </c>
      <c r="T473" t="s">
        <v>1</v>
      </c>
      <c r="U473">
        <v>16</v>
      </c>
      <c r="W473">
        <v>-3</v>
      </c>
    </row>
    <row r="474" spans="1:23" x14ac:dyDescent="0.2">
      <c r="A474" s="195">
        <v>467</v>
      </c>
      <c r="B474" s="69">
        <v>67</v>
      </c>
      <c r="C474" t="s">
        <v>70</v>
      </c>
      <c r="D474" s="46">
        <v>31177</v>
      </c>
      <c r="E474" s="4" t="s">
        <v>36</v>
      </c>
      <c r="F474" s="45" t="s">
        <v>0</v>
      </c>
      <c r="G474" s="4" t="s">
        <v>45</v>
      </c>
      <c r="H474" s="4" t="s">
        <v>48</v>
      </c>
      <c r="J474" s="1">
        <v>1</v>
      </c>
      <c r="K474" s="1">
        <v>1</v>
      </c>
      <c r="L474" s="1">
        <v>2</v>
      </c>
      <c r="O474">
        <v>3</v>
      </c>
      <c r="P474" t="s">
        <v>1</v>
      </c>
      <c r="Q474">
        <v>5</v>
      </c>
      <c r="S474">
        <v>12</v>
      </c>
      <c r="T474" t="s">
        <v>1</v>
      </c>
      <c r="U474">
        <v>15</v>
      </c>
      <c r="W474">
        <v>-3</v>
      </c>
    </row>
    <row r="475" spans="1:23" x14ac:dyDescent="0.2">
      <c r="A475" s="195">
        <v>468</v>
      </c>
      <c r="B475" s="69">
        <v>13</v>
      </c>
      <c r="C475" t="s">
        <v>88</v>
      </c>
      <c r="D475" s="46">
        <v>30977</v>
      </c>
      <c r="E475" s="4" t="s">
        <v>39</v>
      </c>
      <c r="F475" s="45" t="s">
        <v>0</v>
      </c>
      <c r="G475" s="4" t="s">
        <v>34</v>
      </c>
      <c r="H475" s="4" t="s">
        <v>48</v>
      </c>
      <c r="J475" s="1">
        <v>1</v>
      </c>
      <c r="K475" s="1">
        <v>1</v>
      </c>
      <c r="L475" s="1">
        <v>2</v>
      </c>
      <c r="O475">
        <v>3</v>
      </c>
      <c r="P475" t="s">
        <v>1</v>
      </c>
      <c r="Q475">
        <v>5</v>
      </c>
      <c r="S475">
        <v>9</v>
      </c>
      <c r="T475" t="s">
        <v>1</v>
      </c>
      <c r="U475">
        <v>12</v>
      </c>
      <c r="W475">
        <v>-3</v>
      </c>
    </row>
    <row r="476" spans="1:23" x14ac:dyDescent="0.2">
      <c r="A476" s="195">
        <v>469</v>
      </c>
      <c r="B476" s="69">
        <v>27</v>
      </c>
      <c r="C476" t="s">
        <v>69</v>
      </c>
      <c r="D476" s="46">
        <v>31013</v>
      </c>
      <c r="E476" s="4" t="s">
        <v>35</v>
      </c>
      <c r="F476" s="45" t="s">
        <v>0</v>
      </c>
      <c r="G476" s="4" t="s">
        <v>36</v>
      </c>
      <c r="H476" s="4" t="s">
        <v>48</v>
      </c>
      <c r="J476" s="1">
        <v>1</v>
      </c>
      <c r="K476" s="1">
        <v>1</v>
      </c>
      <c r="L476" s="1">
        <v>2</v>
      </c>
      <c r="O476">
        <v>3</v>
      </c>
      <c r="P476" t="s">
        <v>1</v>
      </c>
      <c r="Q476">
        <v>5</v>
      </c>
      <c r="S476">
        <v>17</v>
      </c>
      <c r="T476" t="s">
        <v>1</v>
      </c>
      <c r="U476">
        <v>21</v>
      </c>
      <c r="W476">
        <v>-4</v>
      </c>
    </row>
    <row r="477" spans="1:23" x14ac:dyDescent="0.2">
      <c r="A477" s="195">
        <v>470</v>
      </c>
      <c r="B477" s="69">
        <v>12</v>
      </c>
      <c r="C477" t="s">
        <v>95</v>
      </c>
      <c r="D477" s="46">
        <v>30975</v>
      </c>
      <c r="E477" s="4" t="s">
        <v>42</v>
      </c>
      <c r="F477" s="45" t="s">
        <v>0</v>
      </c>
      <c r="G477" s="4" t="s">
        <v>41</v>
      </c>
      <c r="H477" s="4" t="s">
        <v>48</v>
      </c>
      <c r="J477" s="1">
        <v>1</v>
      </c>
      <c r="K477" s="1">
        <v>1</v>
      </c>
      <c r="L477" s="1">
        <v>2</v>
      </c>
      <c r="O477">
        <v>3</v>
      </c>
      <c r="P477" t="s">
        <v>1</v>
      </c>
      <c r="Q477">
        <v>5</v>
      </c>
      <c r="S477">
        <v>17</v>
      </c>
      <c r="T477" t="s">
        <v>1</v>
      </c>
      <c r="U477">
        <v>21</v>
      </c>
      <c r="W477">
        <v>-4</v>
      </c>
    </row>
    <row r="478" spans="1:23" x14ac:dyDescent="0.2">
      <c r="A478" s="195">
        <v>471</v>
      </c>
      <c r="B478" s="69">
        <v>42</v>
      </c>
      <c r="C478" t="s">
        <v>89</v>
      </c>
      <c r="D478" s="46">
        <v>31087</v>
      </c>
      <c r="E478" s="4" t="s">
        <v>39</v>
      </c>
      <c r="F478" s="45" t="s">
        <v>0</v>
      </c>
      <c r="G478" s="4" t="s">
        <v>45</v>
      </c>
      <c r="H478" s="4" t="s">
        <v>48</v>
      </c>
      <c r="J478" s="1">
        <v>0</v>
      </c>
      <c r="K478" s="1">
        <v>3</v>
      </c>
      <c r="L478" s="1">
        <v>1</v>
      </c>
      <c r="O478">
        <v>3</v>
      </c>
      <c r="P478" t="s">
        <v>1</v>
      </c>
      <c r="Q478">
        <v>5</v>
      </c>
      <c r="S478">
        <v>15</v>
      </c>
      <c r="T478" t="s">
        <v>1</v>
      </c>
      <c r="U478">
        <v>19</v>
      </c>
      <c r="W478">
        <v>-4</v>
      </c>
    </row>
    <row r="479" spans="1:23" x14ac:dyDescent="0.2">
      <c r="A479" s="195">
        <v>472</v>
      </c>
      <c r="B479" s="69">
        <v>63</v>
      </c>
      <c r="C479" t="s">
        <v>77</v>
      </c>
      <c r="D479" s="46">
        <v>31156</v>
      </c>
      <c r="E479" s="4" t="s">
        <v>37</v>
      </c>
      <c r="F479" s="45" t="s">
        <v>0</v>
      </c>
      <c r="G479" s="4" t="s">
        <v>46</v>
      </c>
      <c r="H479" s="4" t="s">
        <v>48</v>
      </c>
      <c r="J479" s="1">
        <v>1</v>
      </c>
      <c r="K479" s="1">
        <v>1</v>
      </c>
      <c r="L479" s="1">
        <v>2</v>
      </c>
      <c r="O479">
        <v>3</v>
      </c>
      <c r="P479" t="s">
        <v>1</v>
      </c>
      <c r="Q479">
        <v>5</v>
      </c>
      <c r="S479">
        <v>9</v>
      </c>
      <c r="T479" t="s">
        <v>1</v>
      </c>
      <c r="U479">
        <v>13</v>
      </c>
      <c r="W479">
        <v>-4</v>
      </c>
    </row>
    <row r="480" spans="1:23" x14ac:dyDescent="0.2">
      <c r="A480" s="195">
        <v>473</v>
      </c>
      <c r="B480" s="69">
        <v>73</v>
      </c>
      <c r="C480" t="s">
        <v>99</v>
      </c>
      <c r="D480" s="46">
        <v>31196</v>
      </c>
      <c r="E480" s="4" t="s">
        <v>44</v>
      </c>
      <c r="F480" s="45" t="s">
        <v>0</v>
      </c>
      <c r="G480" s="4" t="s">
        <v>34</v>
      </c>
      <c r="H480" s="4" t="s">
        <v>48</v>
      </c>
      <c r="J480" s="1">
        <v>1</v>
      </c>
      <c r="K480" s="1">
        <v>1</v>
      </c>
      <c r="L480" s="1">
        <v>2</v>
      </c>
      <c r="O480">
        <v>3</v>
      </c>
      <c r="P480" t="s">
        <v>1</v>
      </c>
      <c r="Q480">
        <v>5</v>
      </c>
      <c r="S480">
        <v>16</v>
      </c>
      <c r="T480" t="s">
        <v>1</v>
      </c>
      <c r="U480">
        <v>21</v>
      </c>
      <c r="W480">
        <v>-5</v>
      </c>
    </row>
    <row r="481" spans="1:23" x14ac:dyDescent="0.2">
      <c r="A481" s="195">
        <v>474</v>
      </c>
      <c r="B481" s="69">
        <v>68</v>
      </c>
      <c r="C481" t="s">
        <v>99</v>
      </c>
      <c r="D481" s="46">
        <v>31189</v>
      </c>
      <c r="E481" s="4" t="s">
        <v>44</v>
      </c>
      <c r="F481" s="45" t="s">
        <v>0</v>
      </c>
      <c r="G481" s="4" t="s">
        <v>38</v>
      </c>
      <c r="H481" s="4" t="s">
        <v>48</v>
      </c>
      <c r="J481" s="1">
        <v>1</v>
      </c>
      <c r="K481" s="1">
        <v>1</v>
      </c>
      <c r="L481" s="1">
        <v>2</v>
      </c>
      <c r="O481">
        <v>3</v>
      </c>
      <c r="P481" t="s">
        <v>1</v>
      </c>
      <c r="Q481">
        <v>5</v>
      </c>
      <c r="S481">
        <v>15</v>
      </c>
      <c r="T481" t="s">
        <v>1</v>
      </c>
      <c r="U481">
        <v>20</v>
      </c>
      <c r="W481">
        <v>-5</v>
      </c>
    </row>
    <row r="482" spans="1:23" x14ac:dyDescent="0.2">
      <c r="A482" s="195">
        <v>475</v>
      </c>
      <c r="B482" s="69">
        <v>57</v>
      </c>
      <c r="C482" t="s">
        <v>77</v>
      </c>
      <c r="D482" s="46">
        <v>31118</v>
      </c>
      <c r="E482" s="4" t="s">
        <v>37</v>
      </c>
      <c r="F482" s="45" t="s">
        <v>0</v>
      </c>
      <c r="G482" s="4" t="s">
        <v>44</v>
      </c>
      <c r="H482" s="4" t="s">
        <v>48</v>
      </c>
      <c r="J482" s="1">
        <v>1</v>
      </c>
      <c r="K482" s="1">
        <v>1</v>
      </c>
      <c r="L482" s="1">
        <v>2</v>
      </c>
      <c r="O482">
        <v>3</v>
      </c>
      <c r="P482" t="s">
        <v>1</v>
      </c>
      <c r="Q482">
        <v>5</v>
      </c>
      <c r="S482">
        <v>15</v>
      </c>
      <c r="T482" t="s">
        <v>1</v>
      </c>
      <c r="U482">
        <v>20</v>
      </c>
      <c r="W482">
        <v>-5</v>
      </c>
    </row>
    <row r="483" spans="1:23" x14ac:dyDescent="0.2">
      <c r="A483" s="195">
        <v>476</v>
      </c>
      <c r="B483" s="69">
        <v>69</v>
      </c>
      <c r="C483" t="s">
        <v>143</v>
      </c>
      <c r="D483" s="46">
        <v>31190</v>
      </c>
      <c r="E483" s="4" t="s">
        <v>40</v>
      </c>
      <c r="F483" s="45" t="s">
        <v>0</v>
      </c>
      <c r="G483" s="4" t="s">
        <v>36</v>
      </c>
      <c r="H483" s="4" t="s">
        <v>48</v>
      </c>
      <c r="J483" s="1">
        <v>1</v>
      </c>
      <c r="K483" s="1">
        <v>1</v>
      </c>
      <c r="L483" s="1">
        <v>2</v>
      </c>
      <c r="O483">
        <v>3</v>
      </c>
      <c r="P483" t="s">
        <v>1</v>
      </c>
      <c r="Q483">
        <v>5</v>
      </c>
      <c r="S483">
        <v>12</v>
      </c>
      <c r="T483" t="s">
        <v>1</v>
      </c>
      <c r="U483">
        <v>17</v>
      </c>
      <c r="W483">
        <v>-5</v>
      </c>
    </row>
    <row r="484" spans="1:23" x14ac:dyDescent="0.2">
      <c r="A484" s="195">
        <v>477</v>
      </c>
      <c r="B484" s="69">
        <v>40</v>
      </c>
      <c r="C484" t="s">
        <v>72</v>
      </c>
      <c r="D484" s="46">
        <v>31083</v>
      </c>
      <c r="E484" s="4" t="s">
        <v>36</v>
      </c>
      <c r="F484" s="45" t="s">
        <v>0</v>
      </c>
      <c r="G484" s="4" t="s">
        <v>43</v>
      </c>
      <c r="H484" s="4" t="s">
        <v>48</v>
      </c>
      <c r="J484" s="1">
        <v>1</v>
      </c>
      <c r="K484" s="1">
        <v>1</v>
      </c>
      <c r="L484" s="1">
        <v>2</v>
      </c>
      <c r="O484">
        <v>3</v>
      </c>
      <c r="P484" t="s">
        <v>1</v>
      </c>
      <c r="Q484">
        <v>5</v>
      </c>
      <c r="S484">
        <v>10</v>
      </c>
      <c r="T484" t="s">
        <v>1</v>
      </c>
      <c r="U484">
        <v>15</v>
      </c>
      <c r="W484">
        <v>-5</v>
      </c>
    </row>
    <row r="485" spans="1:23" x14ac:dyDescent="0.2">
      <c r="A485" s="195">
        <v>478</v>
      </c>
      <c r="B485" s="69">
        <v>74</v>
      </c>
      <c r="C485" t="s">
        <v>100</v>
      </c>
      <c r="D485" s="46">
        <v>31196</v>
      </c>
      <c r="E485" s="4" t="s">
        <v>44</v>
      </c>
      <c r="F485" s="45" t="s">
        <v>0</v>
      </c>
      <c r="G485" s="4" t="s">
        <v>35</v>
      </c>
      <c r="H485" s="4" t="s">
        <v>48</v>
      </c>
      <c r="J485" s="1">
        <v>1</v>
      </c>
      <c r="K485" s="1">
        <v>1</v>
      </c>
      <c r="L485" s="1">
        <v>2</v>
      </c>
      <c r="O485">
        <v>3</v>
      </c>
      <c r="P485" t="s">
        <v>1</v>
      </c>
      <c r="Q485">
        <v>5</v>
      </c>
      <c r="S485">
        <v>22</v>
      </c>
      <c r="T485" t="s">
        <v>1</v>
      </c>
      <c r="U485">
        <v>28</v>
      </c>
      <c r="W485">
        <v>-6</v>
      </c>
    </row>
    <row r="486" spans="1:23" x14ac:dyDescent="0.2">
      <c r="A486" s="195">
        <v>479</v>
      </c>
      <c r="B486" s="69">
        <v>51</v>
      </c>
      <c r="C486" t="s">
        <v>107</v>
      </c>
      <c r="D486" s="46">
        <v>31100</v>
      </c>
      <c r="E486" s="4" t="s">
        <v>46</v>
      </c>
      <c r="F486" s="45" t="s">
        <v>0</v>
      </c>
      <c r="G486" s="4" t="s">
        <v>35</v>
      </c>
      <c r="H486" s="4" t="s">
        <v>48</v>
      </c>
      <c r="J486" s="1">
        <v>1</v>
      </c>
      <c r="K486" s="1">
        <v>1</v>
      </c>
      <c r="L486" s="1">
        <v>2</v>
      </c>
      <c r="O486">
        <v>3</v>
      </c>
      <c r="P486" t="s">
        <v>1</v>
      </c>
      <c r="Q486">
        <v>5</v>
      </c>
      <c r="S486">
        <v>17</v>
      </c>
      <c r="T486" t="s">
        <v>1</v>
      </c>
      <c r="U486">
        <v>23</v>
      </c>
      <c r="W486">
        <v>-6</v>
      </c>
    </row>
    <row r="487" spans="1:23" x14ac:dyDescent="0.2">
      <c r="A487" s="195">
        <v>480</v>
      </c>
      <c r="B487" s="69">
        <v>8</v>
      </c>
      <c r="C487" t="s">
        <v>109</v>
      </c>
      <c r="D487" s="46">
        <v>30964</v>
      </c>
      <c r="E487" s="4" t="s">
        <v>46</v>
      </c>
      <c r="F487" s="45" t="s">
        <v>0</v>
      </c>
      <c r="G487" s="4" t="s">
        <v>44</v>
      </c>
      <c r="H487" s="4" t="s">
        <v>48</v>
      </c>
      <c r="J487" s="1">
        <v>1</v>
      </c>
      <c r="K487" s="1">
        <v>1</v>
      </c>
      <c r="L487" s="1">
        <v>2</v>
      </c>
      <c r="O487">
        <v>3</v>
      </c>
      <c r="P487" t="s">
        <v>1</v>
      </c>
      <c r="Q487">
        <v>5</v>
      </c>
      <c r="S487">
        <v>16</v>
      </c>
      <c r="T487" t="s">
        <v>1</v>
      </c>
      <c r="U487">
        <v>22</v>
      </c>
      <c r="W487">
        <v>-6</v>
      </c>
    </row>
    <row r="488" spans="1:23" x14ac:dyDescent="0.2">
      <c r="A488" s="195">
        <v>481</v>
      </c>
      <c r="B488" s="69">
        <v>30</v>
      </c>
      <c r="C488" t="s">
        <v>82</v>
      </c>
      <c r="D488" s="46">
        <v>31026</v>
      </c>
      <c r="E488" s="4" t="s">
        <v>38</v>
      </c>
      <c r="F488" s="45" t="s">
        <v>0</v>
      </c>
      <c r="G488" s="4" t="s">
        <v>39</v>
      </c>
      <c r="H488" s="4" t="s">
        <v>48</v>
      </c>
      <c r="J488" s="1">
        <v>1</v>
      </c>
      <c r="K488" s="1">
        <v>1</v>
      </c>
      <c r="L488" s="1">
        <v>2</v>
      </c>
      <c r="O488">
        <v>3</v>
      </c>
      <c r="P488" t="s">
        <v>1</v>
      </c>
      <c r="Q488">
        <v>5</v>
      </c>
      <c r="S488">
        <v>15</v>
      </c>
      <c r="T488" t="s">
        <v>1</v>
      </c>
      <c r="U488">
        <v>21</v>
      </c>
      <c r="W488">
        <v>-6</v>
      </c>
    </row>
    <row r="489" spans="1:23" x14ac:dyDescent="0.2">
      <c r="A489" s="195">
        <v>482</v>
      </c>
      <c r="B489" s="69">
        <v>46</v>
      </c>
      <c r="C489" t="s">
        <v>68</v>
      </c>
      <c r="D489" s="46">
        <v>31090</v>
      </c>
      <c r="E489" s="4" t="s">
        <v>35</v>
      </c>
      <c r="F489" s="45" t="s">
        <v>0</v>
      </c>
      <c r="G489" s="4" t="s">
        <v>41</v>
      </c>
      <c r="H489" s="4" t="s">
        <v>48</v>
      </c>
      <c r="J489" s="1">
        <v>1</v>
      </c>
      <c r="K489" s="1">
        <v>1</v>
      </c>
      <c r="L489" s="1">
        <v>2</v>
      </c>
      <c r="O489">
        <v>3</v>
      </c>
      <c r="P489" t="s">
        <v>1</v>
      </c>
      <c r="Q489">
        <v>5</v>
      </c>
      <c r="S489">
        <v>21</v>
      </c>
      <c r="T489" t="s">
        <v>1</v>
      </c>
      <c r="U489">
        <v>28</v>
      </c>
      <c r="W489">
        <v>-7</v>
      </c>
    </row>
    <row r="490" spans="1:23" x14ac:dyDescent="0.2">
      <c r="A490" s="195">
        <v>483</v>
      </c>
      <c r="B490" s="69">
        <v>18</v>
      </c>
      <c r="C490" t="s">
        <v>96</v>
      </c>
      <c r="D490" s="46">
        <v>30982</v>
      </c>
      <c r="E490" s="4" t="s">
        <v>42</v>
      </c>
      <c r="F490" s="45" t="s">
        <v>0</v>
      </c>
      <c r="G490" s="4" t="s">
        <v>43</v>
      </c>
      <c r="H490" s="4" t="s">
        <v>48</v>
      </c>
      <c r="J490" s="1">
        <v>1</v>
      </c>
      <c r="K490" s="1">
        <v>1</v>
      </c>
      <c r="L490" s="1">
        <v>2</v>
      </c>
      <c r="O490">
        <v>3</v>
      </c>
      <c r="P490" t="s">
        <v>1</v>
      </c>
      <c r="Q490">
        <v>5</v>
      </c>
      <c r="S490">
        <v>18</v>
      </c>
      <c r="T490" t="s">
        <v>1</v>
      </c>
      <c r="U490">
        <v>25</v>
      </c>
      <c r="W490">
        <v>-7</v>
      </c>
    </row>
    <row r="491" spans="1:23" x14ac:dyDescent="0.2">
      <c r="A491" s="195">
        <v>484</v>
      </c>
      <c r="B491" s="69">
        <v>7</v>
      </c>
      <c r="C491" t="s">
        <v>98</v>
      </c>
      <c r="D491" s="46">
        <v>30952</v>
      </c>
      <c r="E491" s="4" t="s">
        <v>44</v>
      </c>
      <c r="F491" s="45" t="s">
        <v>0</v>
      </c>
      <c r="G491" s="4" t="s">
        <v>45</v>
      </c>
      <c r="H491" s="4" t="s">
        <v>48</v>
      </c>
      <c r="J491" s="1">
        <v>1</v>
      </c>
      <c r="K491" s="1">
        <v>1</v>
      </c>
      <c r="L491" s="1">
        <v>2</v>
      </c>
      <c r="O491">
        <v>3</v>
      </c>
      <c r="P491" t="s">
        <v>1</v>
      </c>
      <c r="Q491">
        <v>5</v>
      </c>
      <c r="S491">
        <v>16</v>
      </c>
      <c r="T491" t="s">
        <v>1</v>
      </c>
      <c r="U491">
        <v>23</v>
      </c>
      <c r="W491">
        <v>-7</v>
      </c>
    </row>
    <row r="492" spans="1:23" x14ac:dyDescent="0.2">
      <c r="A492" s="195">
        <v>485</v>
      </c>
      <c r="B492" s="69">
        <v>79</v>
      </c>
      <c r="C492" t="s">
        <v>98</v>
      </c>
      <c r="D492" s="46">
        <v>31208</v>
      </c>
      <c r="E492" s="4" t="s">
        <v>44</v>
      </c>
      <c r="F492" s="45" t="s">
        <v>0</v>
      </c>
      <c r="G492" s="4" t="s">
        <v>47</v>
      </c>
      <c r="H492" s="4" t="s">
        <v>48</v>
      </c>
      <c r="J492" s="1">
        <v>1</v>
      </c>
      <c r="K492" s="1">
        <v>1</v>
      </c>
      <c r="L492" s="1">
        <v>2</v>
      </c>
      <c r="O492">
        <v>3</v>
      </c>
      <c r="P492" t="s">
        <v>1</v>
      </c>
      <c r="Q492">
        <v>5</v>
      </c>
      <c r="S492">
        <v>21</v>
      </c>
      <c r="T492" t="s">
        <v>1</v>
      </c>
      <c r="U492">
        <v>29</v>
      </c>
      <c r="W492">
        <v>-8</v>
      </c>
    </row>
    <row r="493" spans="1:23" x14ac:dyDescent="0.2">
      <c r="A493" s="195">
        <v>486</v>
      </c>
      <c r="B493" s="69">
        <v>73</v>
      </c>
      <c r="C493" t="s">
        <v>100</v>
      </c>
      <c r="D493" s="46">
        <v>31196</v>
      </c>
      <c r="E493" s="4" t="s">
        <v>44</v>
      </c>
      <c r="F493" s="45" t="s">
        <v>0</v>
      </c>
      <c r="G493" s="4" t="s">
        <v>34</v>
      </c>
      <c r="H493" s="4" t="s">
        <v>48</v>
      </c>
      <c r="J493" s="1">
        <v>1</v>
      </c>
      <c r="K493" s="1">
        <v>1</v>
      </c>
      <c r="L493" s="1">
        <v>2</v>
      </c>
      <c r="O493">
        <v>3</v>
      </c>
      <c r="P493" t="s">
        <v>1</v>
      </c>
      <c r="Q493">
        <v>5</v>
      </c>
      <c r="S493">
        <v>21</v>
      </c>
      <c r="T493" t="s">
        <v>1</v>
      </c>
      <c r="U493">
        <v>29</v>
      </c>
      <c r="W493">
        <v>-8</v>
      </c>
    </row>
    <row r="494" spans="1:23" x14ac:dyDescent="0.2">
      <c r="A494" s="195">
        <v>487</v>
      </c>
      <c r="B494" s="69">
        <v>64</v>
      </c>
      <c r="C494" t="s">
        <v>107</v>
      </c>
      <c r="D494" s="46">
        <v>31174</v>
      </c>
      <c r="E494" s="4" t="s">
        <v>46</v>
      </c>
      <c r="F494" s="45" t="s">
        <v>0</v>
      </c>
      <c r="G494" s="4" t="s">
        <v>39</v>
      </c>
      <c r="H494" s="4" t="s">
        <v>48</v>
      </c>
      <c r="J494" s="1">
        <v>1</v>
      </c>
      <c r="K494" s="1">
        <v>1</v>
      </c>
      <c r="L494" s="1">
        <v>2</v>
      </c>
      <c r="O494">
        <v>3</v>
      </c>
      <c r="P494" t="s">
        <v>1</v>
      </c>
      <c r="Q494">
        <v>5</v>
      </c>
      <c r="S494">
        <v>17</v>
      </c>
      <c r="T494" t="s">
        <v>1</v>
      </c>
      <c r="U494">
        <v>25</v>
      </c>
      <c r="W494">
        <v>-8</v>
      </c>
    </row>
    <row r="495" spans="1:23" x14ac:dyDescent="0.2">
      <c r="A495" s="195">
        <v>488</v>
      </c>
      <c r="B495" s="69">
        <v>62</v>
      </c>
      <c r="C495" t="s">
        <v>79</v>
      </c>
      <c r="D495" s="46">
        <v>31154</v>
      </c>
      <c r="E495" s="4" t="s">
        <v>47</v>
      </c>
      <c r="F495" s="45" t="s">
        <v>0</v>
      </c>
      <c r="G495" s="4" t="s">
        <v>42</v>
      </c>
      <c r="H495" s="4" t="s">
        <v>48</v>
      </c>
      <c r="J495" s="1">
        <v>1</v>
      </c>
      <c r="K495" s="1">
        <v>1</v>
      </c>
      <c r="L495" s="1">
        <v>2</v>
      </c>
      <c r="O495">
        <v>3</v>
      </c>
      <c r="P495" t="s">
        <v>1</v>
      </c>
      <c r="Q495">
        <v>5</v>
      </c>
      <c r="S495">
        <v>17</v>
      </c>
      <c r="T495" t="s">
        <v>1</v>
      </c>
      <c r="U495">
        <v>25</v>
      </c>
      <c r="W495">
        <v>-8</v>
      </c>
    </row>
    <row r="496" spans="1:23" x14ac:dyDescent="0.2">
      <c r="A496" s="195">
        <v>489</v>
      </c>
      <c r="B496" s="69">
        <v>47</v>
      </c>
      <c r="C496" t="s">
        <v>73</v>
      </c>
      <c r="D496" s="46">
        <v>31090</v>
      </c>
      <c r="E496" s="4" t="s">
        <v>36</v>
      </c>
      <c r="F496" s="45" t="s">
        <v>0</v>
      </c>
      <c r="G496" s="4" t="s">
        <v>44</v>
      </c>
      <c r="H496" s="4" t="s">
        <v>48</v>
      </c>
      <c r="J496" s="1">
        <v>0</v>
      </c>
      <c r="K496" s="1">
        <v>3</v>
      </c>
      <c r="L496" s="1">
        <v>1</v>
      </c>
      <c r="O496">
        <v>3</v>
      </c>
      <c r="P496" t="s">
        <v>1</v>
      </c>
      <c r="Q496">
        <v>5</v>
      </c>
      <c r="S496">
        <v>16</v>
      </c>
      <c r="T496" t="s">
        <v>1</v>
      </c>
      <c r="U496">
        <v>24</v>
      </c>
      <c r="W496">
        <v>-8</v>
      </c>
    </row>
    <row r="497" spans="1:23" x14ac:dyDescent="0.2">
      <c r="A497" s="195">
        <v>490</v>
      </c>
      <c r="B497" s="69">
        <v>47</v>
      </c>
      <c r="C497" t="s">
        <v>98</v>
      </c>
      <c r="D497" s="46">
        <v>31090</v>
      </c>
      <c r="E497" s="4" t="s">
        <v>44</v>
      </c>
      <c r="F497" s="45" t="s">
        <v>0</v>
      </c>
      <c r="G497" s="4" t="s">
        <v>36</v>
      </c>
      <c r="H497" s="4" t="s">
        <v>48</v>
      </c>
      <c r="J497" s="1">
        <v>1</v>
      </c>
      <c r="K497" s="1">
        <v>1</v>
      </c>
      <c r="L497" s="1">
        <v>2</v>
      </c>
      <c r="O497">
        <v>3</v>
      </c>
      <c r="P497" t="s">
        <v>1</v>
      </c>
      <c r="Q497">
        <v>5</v>
      </c>
      <c r="S497">
        <v>17</v>
      </c>
      <c r="T497" t="s">
        <v>1</v>
      </c>
      <c r="U497">
        <v>26</v>
      </c>
      <c r="W497">
        <v>-9</v>
      </c>
    </row>
    <row r="498" spans="1:23" x14ac:dyDescent="0.2">
      <c r="A498" s="195">
        <v>491</v>
      </c>
      <c r="B498" s="69">
        <v>21</v>
      </c>
      <c r="C498" t="s">
        <v>84</v>
      </c>
      <c r="D498" s="46">
        <v>30992</v>
      </c>
      <c r="E498" s="4" t="s">
        <v>38</v>
      </c>
      <c r="F498" s="45" t="s">
        <v>0</v>
      </c>
      <c r="G498" s="4" t="s">
        <v>36</v>
      </c>
      <c r="H498" s="4" t="s">
        <v>48</v>
      </c>
      <c r="J498" s="1">
        <v>1</v>
      </c>
      <c r="K498" s="1">
        <v>1</v>
      </c>
      <c r="L498" s="1">
        <v>2</v>
      </c>
      <c r="O498">
        <v>3</v>
      </c>
      <c r="P498" t="s">
        <v>1</v>
      </c>
      <c r="Q498">
        <v>5</v>
      </c>
      <c r="S498">
        <v>11</v>
      </c>
      <c r="T498" t="s">
        <v>1</v>
      </c>
      <c r="U498">
        <v>20</v>
      </c>
      <c r="W498">
        <v>-9</v>
      </c>
    </row>
    <row r="499" spans="1:23" x14ac:dyDescent="0.2">
      <c r="A499" s="195">
        <v>492</v>
      </c>
      <c r="B499" s="69">
        <v>74</v>
      </c>
      <c r="C499" t="s">
        <v>98</v>
      </c>
      <c r="D499" s="46">
        <v>31196</v>
      </c>
      <c r="E499" s="4" t="s">
        <v>44</v>
      </c>
      <c r="F499" s="45" t="s">
        <v>0</v>
      </c>
      <c r="G499" s="4" t="s">
        <v>35</v>
      </c>
      <c r="H499" s="4" t="s">
        <v>48</v>
      </c>
      <c r="J499" s="1">
        <v>1</v>
      </c>
      <c r="K499" s="1">
        <v>1</v>
      </c>
      <c r="L499" s="1">
        <v>2</v>
      </c>
      <c r="O499">
        <v>3</v>
      </c>
      <c r="P499" t="s">
        <v>1</v>
      </c>
      <c r="Q499">
        <v>5</v>
      </c>
      <c r="S499">
        <v>21</v>
      </c>
      <c r="T499" t="s">
        <v>1</v>
      </c>
      <c r="U499">
        <v>31</v>
      </c>
      <c r="W499">
        <v>-10</v>
      </c>
    </row>
    <row r="500" spans="1:23" x14ac:dyDescent="0.2">
      <c r="A500" s="195">
        <v>493</v>
      </c>
      <c r="B500" s="69">
        <v>13</v>
      </c>
      <c r="C500" t="s">
        <v>87</v>
      </c>
      <c r="D500" s="46">
        <v>30977</v>
      </c>
      <c r="E500" s="4" t="s">
        <v>39</v>
      </c>
      <c r="F500" s="45" t="s">
        <v>0</v>
      </c>
      <c r="G500" s="4" t="s">
        <v>34</v>
      </c>
      <c r="H500" s="4" t="s">
        <v>48</v>
      </c>
      <c r="J500" s="1">
        <v>1</v>
      </c>
      <c r="K500" s="1">
        <v>1</v>
      </c>
      <c r="L500" s="1">
        <v>2</v>
      </c>
      <c r="O500">
        <v>3</v>
      </c>
      <c r="P500" t="s">
        <v>1</v>
      </c>
      <c r="Q500">
        <v>5</v>
      </c>
      <c r="S500">
        <v>13</v>
      </c>
      <c r="T500" t="s">
        <v>1</v>
      </c>
      <c r="U500">
        <v>23</v>
      </c>
      <c r="W500">
        <v>-10</v>
      </c>
    </row>
    <row r="501" spans="1:23" x14ac:dyDescent="0.2">
      <c r="A501" s="195">
        <v>494</v>
      </c>
      <c r="B501" s="69">
        <v>22</v>
      </c>
      <c r="C501" t="s">
        <v>80</v>
      </c>
      <c r="D501" s="46">
        <v>30997</v>
      </c>
      <c r="E501" s="4" t="s">
        <v>47</v>
      </c>
      <c r="F501" s="45" t="s">
        <v>0</v>
      </c>
      <c r="G501" s="4" t="s">
        <v>37</v>
      </c>
      <c r="H501" s="4" t="s">
        <v>48</v>
      </c>
      <c r="J501" s="1">
        <v>1</v>
      </c>
      <c r="K501" s="1">
        <v>1</v>
      </c>
      <c r="L501" s="1">
        <v>2</v>
      </c>
      <c r="O501">
        <v>3</v>
      </c>
      <c r="P501" t="s">
        <v>1</v>
      </c>
      <c r="Q501">
        <v>5</v>
      </c>
      <c r="S501">
        <v>15</v>
      </c>
      <c r="T501" t="s">
        <v>1</v>
      </c>
      <c r="U501">
        <v>26</v>
      </c>
      <c r="W501">
        <v>-11</v>
      </c>
    </row>
    <row r="502" spans="1:23" x14ac:dyDescent="0.2">
      <c r="A502" s="195">
        <v>495</v>
      </c>
      <c r="B502" s="69">
        <v>15</v>
      </c>
      <c r="C502" t="s">
        <v>79</v>
      </c>
      <c r="D502" s="46">
        <v>30979</v>
      </c>
      <c r="E502" s="4" t="s">
        <v>47</v>
      </c>
      <c r="F502" s="45" t="s">
        <v>0</v>
      </c>
      <c r="G502" s="4" t="s">
        <v>36</v>
      </c>
      <c r="H502" s="4" t="s">
        <v>48</v>
      </c>
      <c r="J502" s="1">
        <v>1</v>
      </c>
      <c r="K502" s="1">
        <v>1</v>
      </c>
      <c r="L502" s="1">
        <v>2</v>
      </c>
      <c r="O502">
        <v>3</v>
      </c>
      <c r="P502" t="s">
        <v>1</v>
      </c>
      <c r="Q502">
        <v>5</v>
      </c>
      <c r="S502">
        <v>11</v>
      </c>
      <c r="T502" t="s">
        <v>1</v>
      </c>
      <c r="U502">
        <v>22</v>
      </c>
      <c r="W502">
        <v>-11</v>
      </c>
    </row>
    <row r="503" spans="1:23" x14ac:dyDescent="0.2">
      <c r="A503" s="195">
        <v>496</v>
      </c>
      <c r="B503" s="69">
        <v>43</v>
      </c>
      <c r="C503" t="s">
        <v>123</v>
      </c>
      <c r="D503" s="46">
        <v>31087</v>
      </c>
      <c r="E503" s="4" t="s">
        <v>47</v>
      </c>
      <c r="F503" s="45" t="s">
        <v>0</v>
      </c>
      <c r="G503" s="4" t="s">
        <v>45</v>
      </c>
      <c r="H503" s="4" t="s">
        <v>48</v>
      </c>
      <c r="J503" s="1">
        <v>1</v>
      </c>
      <c r="K503" s="1">
        <v>1</v>
      </c>
      <c r="L503" s="1">
        <v>2</v>
      </c>
      <c r="O503">
        <v>3</v>
      </c>
      <c r="P503" t="s">
        <v>1</v>
      </c>
      <c r="Q503">
        <v>5</v>
      </c>
      <c r="S503">
        <v>12</v>
      </c>
      <c r="T503" t="s">
        <v>1</v>
      </c>
      <c r="U503">
        <v>24</v>
      </c>
      <c r="W503">
        <v>-12</v>
      </c>
    </row>
    <row r="504" spans="1:23" x14ac:dyDescent="0.2">
      <c r="A504" s="195">
        <v>497</v>
      </c>
      <c r="B504" s="69">
        <v>1</v>
      </c>
      <c r="C504" t="s">
        <v>62</v>
      </c>
      <c r="D504" s="46">
        <v>30936</v>
      </c>
      <c r="E504" s="4" t="s">
        <v>34</v>
      </c>
      <c r="F504" s="45" t="s">
        <v>0</v>
      </c>
      <c r="G504" s="4" t="s">
        <v>35</v>
      </c>
      <c r="H504" s="4" t="s">
        <v>48</v>
      </c>
      <c r="J504" s="1">
        <v>1</v>
      </c>
      <c r="K504" s="1">
        <v>0</v>
      </c>
      <c r="L504" s="1">
        <v>3</v>
      </c>
      <c r="O504">
        <v>2</v>
      </c>
      <c r="P504" t="s">
        <v>1</v>
      </c>
      <c r="Q504">
        <v>6</v>
      </c>
      <c r="S504">
        <v>20</v>
      </c>
      <c r="T504" t="s">
        <v>1</v>
      </c>
      <c r="U504">
        <v>17</v>
      </c>
      <c r="W504">
        <v>3</v>
      </c>
    </row>
    <row r="505" spans="1:23" x14ac:dyDescent="0.2">
      <c r="A505" s="195">
        <v>498</v>
      </c>
      <c r="B505" s="69">
        <v>36</v>
      </c>
      <c r="C505" t="s">
        <v>85</v>
      </c>
      <c r="D505" s="46">
        <v>31069</v>
      </c>
      <c r="E505" s="4" t="s">
        <v>38</v>
      </c>
      <c r="F505" s="45" t="s">
        <v>0</v>
      </c>
      <c r="G505" s="4" t="s">
        <v>35</v>
      </c>
      <c r="H505" s="4" t="s">
        <v>48</v>
      </c>
      <c r="J505" s="1">
        <v>1</v>
      </c>
      <c r="K505" s="1">
        <v>0</v>
      </c>
      <c r="L505" s="1">
        <v>3</v>
      </c>
      <c r="O505">
        <v>2</v>
      </c>
      <c r="P505" t="s">
        <v>1</v>
      </c>
      <c r="Q505">
        <v>6</v>
      </c>
      <c r="S505">
        <v>16</v>
      </c>
      <c r="T505" t="s">
        <v>1</v>
      </c>
      <c r="U505">
        <v>13</v>
      </c>
      <c r="W505">
        <v>3</v>
      </c>
    </row>
    <row r="506" spans="1:23" x14ac:dyDescent="0.2">
      <c r="A506" s="195">
        <v>499</v>
      </c>
      <c r="B506" s="69">
        <v>24</v>
      </c>
      <c r="C506" t="s">
        <v>120</v>
      </c>
      <c r="D506" s="46">
        <v>31006</v>
      </c>
      <c r="E506" s="4" t="s">
        <v>43</v>
      </c>
      <c r="F506" s="45" t="s">
        <v>0</v>
      </c>
      <c r="G506" s="4" t="s">
        <v>44</v>
      </c>
      <c r="H506" s="4" t="s">
        <v>48</v>
      </c>
      <c r="J506" s="1">
        <v>1</v>
      </c>
      <c r="K506" s="1">
        <v>0</v>
      </c>
      <c r="L506" s="1">
        <v>3</v>
      </c>
      <c r="O506">
        <v>2</v>
      </c>
      <c r="P506" t="s">
        <v>1</v>
      </c>
      <c r="Q506">
        <v>6</v>
      </c>
      <c r="S506">
        <v>13</v>
      </c>
      <c r="T506" t="s">
        <v>1</v>
      </c>
      <c r="U506">
        <v>10</v>
      </c>
      <c r="W506">
        <v>3</v>
      </c>
    </row>
    <row r="507" spans="1:23" x14ac:dyDescent="0.2">
      <c r="A507" s="195">
        <v>500</v>
      </c>
      <c r="B507" s="69">
        <v>72</v>
      </c>
      <c r="C507" t="s">
        <v>116</v>
      </c>
      <c r="D507" s="46">
        <v>31196</v>
      </c>
      <c r="E507" s="4" t="s">
        <v>43</v>
      </c>
      <c r="F507" s="45" t="s">
        <v>0</v>
      </c>
      <c r="G507" s="4" t="s">
        <v>35</v>
      </c>
      <c r="H507" s="4" t="s">
        <v>48</v>
      </c>
      <c r="J507" s="1">
        <v>1</v>
      </c>
      <c r="K507" s="1">
        <v>0</v>
      </c>
      <c r="L507" s="1">
        <v>3</v>
      </c>
      <c r="O507">
        <v>2</v>
      </c>
      <c r="P507" t="s">
        <v>1</v>
      </c>
      <c r="Q507">
        <v>6</v>
      </c>
      <c r="S507">
        <v>21</v>
      </c>
      <c r="T507" t="s">
        <v>1</v>
      </c>
      <c r="U507">
        <v>20</v>
      </c>
      <c r="W507">
        <v>1</v>
      </c>
    </row>
    <row r="508" spans="1:23" x14ac:dyDescent="0.2">
      <c r="A508" s="195">
        <v>501</v>
      </c>
      <c r="B508" s="69">
        <v>42</v>
      </c>
      <c r="C508" t="s">
        <v>104</v>
      </c>
      <c r="D508" s="46">
        <v>31087</v>
      </c>
      <c r="E508" s="4" t="s">
        <v>45</v>
      </c>
      <c r="F508" s="45" t="s">
        <v>0</v>
      </c>
      <c r="G508" s="4" t="s">
        <v>39</v>
      </c>
      <c r="H508" s="4" t="s">
        <v>48</v>
      </c>
      <c r="J508" s="1">
        <v>1</v>
      </c>
      <c r="K508" s="1">
        <v>0</v>
      </c>
      <c r="L508" s="1">
        <v>3</v>
      </c>
      <c r="O508">
        <v>2</v>
      </c>
      <c r="P508" t="s">
        <v>1</v>
      </c>
      <c r="Q508">
        <v>6</v>
      </c>
      <c r="S508">
        <v>18</v>
      </c>
      <c r="T508" t="s">
        <v>1</v>
      </c>
      <c r="U508">
        <v>18</v>
      </c>
      <c r="W508">
        <v>0</v>
      </c>
    </row>
    <row r="509" spans="1:23" x14ac:dyDescent="0.2">
      <c r="A509" s="195">
        <v>502</v>
      </c>
      <c r="B509" s="69">
        <v>16</v>
      </c>
      <c r="C509" t="s">
        <v>108</v>
      </c>
      <c r="D509" s="46">
        <v>30981</v>
      </c>
      <c r="E509" s="4" t="s">
        <v>46</v>
      </c>
      <c r="F509" s="45" t="s">
        <v>0</v>
      </c>
      <c r="G509" s="4" t="s">
        <v>42</v>
      </c>
      <c r="H509" s="4" t="s">
        <v>48</v>
      </c>
      <c r="J509" s="1">
        <v>1</v>
      </c>
      <c r="K509" s="1">
        <v>0</v>
      </c>
      <c r="L509" s="1">
        <v>3</v>
      </c>
      <c r="O509">
        <v>2</v>
      </c>
      <c r="P509" t="s">
        <v>1</v>
      </c>
      <c r="Q509">
        <v>6</v>
      </c>
      <c r="S509">
        <v>17</v>
      </c>
      <c r="T509" t="s">
        <v>1</v>
      </c>
      <c r="U509">
        <v>17</v>
      </c>
      <c r="W509">
        <v>0</v>
      </c>
    </row>
    <row r="510" spans="1:23" x14ac:dyDescent="0.2">
      <c r="A510" s="195">
        <v>503</v>
      </c>
      <c r="B510" s="69">
        <v>58</v>
      </c>
      <c r="C510" t="s">
        <v>83</v>
      </c>
      <c r="D510" s="46">
        <v>31119</v>
      </c>
      <c r="E510" s="4" t="s">
        <v>38</v>
      </c>
      <c r="F510" s="45" t="s">
        <v>0</v>
      </c>
      <c r="G510" s="4" t="s">
        <v>41</v>
      </c>
      <c r="H510" s="4" t="s">
        <v>48</v>
      </c>
      <c r="J510" s="1">
        <v>1</v>
      </c>
      <c r="K510" s="1">
        <v>0</v>
      </c>
      <c r="L510" s="1">
        <v>3</v>
      </c>
      <c r="O510">
        <v>2</v>
      </c>
      <c r="P510" t="s">
        <v>1</v>
      </c>
      <c r="Q510">
        <v>6</v>
      </c>
      <c r="S510">
        <v>17</v>
      </c>
      <c r="T510" t="s">
        <v>1</v>
      </c>
      <c r="U510">
        <v>18</v>
      </c>
      <c r="W510">
        <v>-1</v>
      </c>
    </row>
    <row r="511" spans="1:23" x14ac:dyDescent="0.2">
      <c r="A511" s="195">
        <v>504</v>
      </c>
      <c r="B511" s="69">
        <v>51</v>
      </c>
      <c r="C511" t="s">
        <v>108</v>
      </c>
      <c r="D511" s="46">
        <v>31100</v>
      </c>
      <c r="E511" s="4" t="s">
        <v>46</v>
      </c>
      <c r="F511" s="45" t="s">
        <v>0</v>
      </c>
      <c r="G511" s="4" t="s">
        <v>35</v>
      </c>
      <c r="H511" s="4" t="s">
        <v>48</v>
      </c>
      <c r="J511" s="1">
        <v>1</v>
      </c>
      <c r="K511" s="1">
        <v>0</v>
      </c>
      <c r="L511" s="1">
        <v>3</v>
      </c>
      <c r="O511">
        <v>2</v>
      </c>
      <c r="P511" t="s">
        <v>1</v>
      </c>
      <c r="Q511">
        <v>6</v>
      </c>
      <c r="S511">
        <v>17</v>
      </c>
      <c r="T511" t="s">
        <v>1</v>
      </c>
      <c r="U511">
        <v>18</v>
      </c>
      <c r="W511">
        <v>-1</v>
      </c>
    </row>
    <row r="512" spans="1:23" x14ac:dyDescent="0.2">
      <c r="A512" s="195">
        <v>505</v>
      </c>
      <c r="B512" s="69">
        <v>55</v>
      </c>
      <c r="C512" t="s">
        <v>97</v>
      </c>
      <c r="D512" s="46">
        <v>31114</v>
      </c>
      <c r="E512" s="4" t="s">
        <v>42</v>
      </c>
      <c r="F512" s="45" t="s">
        <v>0</v>
      </c>
      <c r="G512" s="4" t="s">
        <v>36</v>
      </c>
      <c r="H512" s="4" t="s">
        <v>48</v>
      </c>
      <c r="J512" s="1">
        <v>1</v>
      </c>
      <c r="K512" s="1">
        <v>0</v>
      </c>
      <c r="L512" s="1">
        <v>3</v>
      </c>
      <c r="O512">
        <v>2</v>
      </c>
      <c r="P512" t="s">
        <v>1</v>
      </c>
      <c r="Q512">
        <v>6</v>
      </c>
      <c r="S512">
        <v>16</v>
      </c>
      <c r="T512" t="s">
        <v>1</v>
      </c>
      <c r="U512">
        <v>17</v>
      </c>
      <c r="W512">
        <v>-1</v>
      </c>
    </row>
    <row r="513" spans="1:23" x14ac:dyDescent="0.2">
      <c r="A513" s="195">
        <v>506</v>
      </c>
      <c r="B513" s="69">
        <v>49</v>
      </c>
      <c r="C513" t="s">
        <v>86</v>
      </c>
      <c r="D513" s="46">
        <v>31097</v>
      </c>
      <c r="E513" s="4" t="s">
        <v>39</v>
      </c>
      <c r="F513" s="45" t="s">
        <v>0</v>
      </c>
      <c r="G513" s="4" t="s">
        <v>44</v>
      </c>
      <c r="H513" s="4" t="s">
        <v>48</v>
      </c>
      <c r="J513" s="1">
        <v>1</v>
      </c>
      <c r="K513" s="1">
        <v>0</v>
      </c>
      <c r="L513" s="1">
        <v>3</v>
      </c>
      <c r="O513">
        <v>2</v>
      </c>
      <c r="P513" t="s">
        <v>1</v>
      </c>
      <c r="Q513">
        <v>6</v>
      </c>
      <c r="S513">
        <v>24</v>
      </c>
      <c r="T513" t="s">
        <v>1</v>
      </c>
      <c r="U513">
        <v>26</v>
      </c>
      <c r="W513">
        <v>-2</v>
      </c>
    </row>
    <row r="514" spans="1:23" x14ac:dyDescent="0.2">
      <c r="A514" s="195">
        <v>507</v>
      </c>
      <c r="B514" s="69">
        <v>28</v>
      </c>
      <c r="C514" t="s">
        <v>91</v>
      </c>
      <c r="D514" s="46">
        <v>31020</v>
      </c>
      <c r="E514" s="4" t="s">
        <v>40</v>
      </c>
      <c r="F514" s="45" t="s">
        <v>0</v>
      </c>
      <c r="G514" s="4" t="s">
        <v>47</v>
      </c>
      <c r="H514" s="4" t="s">
        <v>48</v>
      </c>
      <c r="J514" s="1">
        <v>1</v>
      </c>
      <c r="K514" s="1">
        <v>0</v>
      </c>
      <c r="L514" s="1">
        <v>3</v>
      </c>
      <c r="O514">
        <v>2</v>
      </c>
      <c r="P514" t="s">
        <v>1</v>
      </c>
      <c r="Q514">
        <v>6</v>
      </c>
      <c r="S514">
        <v>20</v>
      </c>
      <c r="T514" t="s">
        <v>1</v>
      </c>
      <c r="U514">
        <v>22</v>
      </c>
      <c r="W514">
        <v>-2</v>
      </c>
    </row>
    <row r="515" spans="1:23" x14ac:dyDescent="0.2">
      <c r="A515" s="195">
        <v>508</v>
      </c>
      <c r="B515" s="69">
        <v>85</v>
      </c>
      <c r="C515" t="s">
        <v>111</v>
      </c>
      <c r="D515" s="46">
        <v>31217</v>
      </c>
      <c r="E515" s="4" t="s">
        <v>38</v>
      </c>
      <c r="F515" s="45" t="s">
        <v>0</v>
      </c>
      <c r="G515" s="4" t="s">
        <v>42</v>
      </c>
      <c r="H515" s="4" t="s">
        <v>48</v>
      </c>
      <c r="J515" s="1">
        <v>0</v>
      </c>
      <c r="K515" s="1">
        <v>2</v>
      </c>
      <c r="L515" s="1">
        <v>2</v>
      </c>
      <c r="O515">
        <v>2</v>
      </c>
      <c r="P515" t="s">
        <v>1</v>
      </c>
      <c r="Q515">
        <v>6</v>
      </c>
      <c r="S515">
        <v>18</v>
      </c>
      <c r="T515" t="s">
        <v>1</v>
      </c>
      <c r="U515">
        <v>20</v>
      </c>
      <c r="W515">
        <v>-2</v>
      </c>
    </row>
    <row r="516" spans="1:23" x14ac:dyDescent="0.2">
      <c r="A516" s="195">
        <v>509</v>
      </c>
      <c r="B516" s="69">
        <v>54</v>
      </c>
      <c r="C516" t="s">
        <v>76</v>
      </c>
      <c r="D516" s="46">
        <v>31114</v>
      </c>
      <c r="E516" s="4" t="s">
        <v>37</v>
      </c>
      <c r="F516" s="45" t="s">
        <v>0</v>
      </c>
      <c r="G516" s="4" t="s">
        <v>42</v>
      </c>
      <c r="H516" s="4" t="s">
        <v>48</v>
      </c>
      <c r="J516" s="1">
        <v>1</v>
      </c>
      <c r="K516" s="1">
        <v>0</v>
      </c>
      <c r="L516" s="1">
        <v>3</v>
      </c>
      <c r="O516">
        <v>2</v>
      </c>
      <c r="P516" t="s">
        <v>1</v>
      </c>
      <c r="Q516">
        <v>6</v>
      </c>
      <c r="S516">
        <v>15</v>
      </c>
      <c r="T516" t="s">
        <v>1</v>
      </c>
      <c r="U516">
        <v>17</v>
      </c>
      <c r="W516">
        <v>-2</v>
      </c>
    </row>
    <row r="517" spans="1:23" x14ac:dyDescent="0.2">
      <c r="A517" s="195">
        <v>510</v>
      </c>
      <c r="B517" s="69">
        <v>67</v>
      </c>
      <c r="C517" t="s">
        <v>104</v>
      </c>
      <c r="D517" s="46">
        <v>31177</v>
      </c>
      <c r="E517" s="4" t="s">
        <v>45</v>
      </c>
      <c r="F517" s="45" t="s">
        <v>0</v>
      </c>
      <c r="G517" s="4" t="s">
        <v>36</v>
      </c>
      <c r="H517" s="4" t="s">
        <v>48</v>
      </c>
      <c r="J517" s="1">
        <v>0</v>
      </c>
      <c r="K517" s="1">
        <v>2</v>
      </c>
      <c r="L517" s="1">
        <v>2</v>
      </c>
      <c r="O517">
        <v>2</v>
      </c>
      <c r="P517" t="s">
        <v>1</v>
      </c>
      <c r="Q517">
        <v>6</v>
      </c>
      <c r="S517">
        <v>13</v>
      </c>
      <c r="T517" t="s">
        <v>1</v>
      </c>
      <c r="U517">
        <v>15</v>
      </c>
      <c r="W517">
        <v>-2</v>
      </c>
    </row>
    <row r="518" spans="1:23" x14ac:dyDescent="0.2">
      <c r="A518" s="195">
        <v>511</v>
      </c>
      <c r="B518" s="69">
        <v>36</v>
      </c>
      <c r="C518" t="s">
        <v>82</v>
      </c>
      <c r="D518" s="46">
        <v>31069</v>
      </c>
      <c r="E518" s="4" t="s">
        <v>38</v>
      </c>
      <c r="F518" s="45" t="s">
        <v>0</v>
      </c>
      <c r="G518" s="4" t="s">
        <v>35</v>
      </c>
      <c r="H518" s="4" t="s">
        <v>48</v>
      </c>
      <c r="J518" s="1">
        <v>1</v>
      </c>
      <c r="K518" s="1">
        <v>0</v>
      </c>
      <c r="L518" s="1">
        <v>3</v>
      </c>
      <c r="O518">
        <v>2</v>
      </c>
      <c r="P518" t="s">
        <v>1</v>
      </c>
      <c r="Q518">
        <v>6</v>
      </c>
      <c r="S518">
        <v>13</v>
      </c>
      <c r="T518" t="s">
        <v>1</v>
      </c>
      <c r="U518">
        <v>15</v>
      </c>
      <c r="W518">
        <v>-2</v>
      </c>
    </row>
    <row r="519" spans="1:23" x14ac:dyDescent="0.2">
      <c r="A519" s="195">
        <v>512</v>
      </c>
      <c r="B519" s="69">
        <v>63</v>
      </c>
      <c r="C519" t="s">
        <v>75</v>
      </c>
      <c r="D519" s="46">
        <v>31156</v>
      </c>
      <c r="E519" s="4" t="s">
        <v>37</v>
      </c>
      <c r="F519" s="45" t="s">
        <v>0</v>
      </c>
      <c r="G519" s="4" t="s">
        <v>46</v>
      </c>
      <c r="H519" s="4" t="s">
        <v>48</v>
      </c>
      <c r="J519" s="1">
        <v>1</v>
      </c>
      <c r="K519" s="1">
        <v>0</v>
      </c>
      <c r="L519" s="1">
        <v>3</v>
      </c>
      <c r="O519">
        <v>2</v>
      </c>
      <c r="P519" t="s">
        <v>1</v>
      </c>
      <c r="Q519">
        <v>6</v>
      </c>
      <c r="S519">
        <v>11</v>
      </c>
      <c r="T519" t="s">
        <v>1</v>
      </c>
      <c r="U519">
        <v>13</v>
      </c>
      <c r="W519">
        <v>-2</v>
      </c>
    </row>
    <row r="520" spans="1:23" x14ac:dyDescent="0.2">
      <c r="A520" s="195">
        <v>513</v>
      </c>
      <c r="B520" s="69">
        <v>11</v>
      </c>
      <c r="C520" t="s">
        <v>101</v>
      </c>
      <c r="D520" s="46">
        <v>30975</v>
      </c>
      <c r="E520" s="4" t="s">
        <v>44</v>
      </c>
      <c r="F520" s="45" t="s">
        <v>0</v>
      </c>
      <c r="G520" s="4" t="s">
        <v>41</v>
      </c>
      <c r="H520" s="4" t="s">
        <v>48</v>
      </c>
      <c r="J520" s="1">
        <v>1</v>
      </c>
      <c r="K520" s="1">
        <v>0</v>
      </c>
      <c r="L520" s="1">
        <v>3</v>
      </c>
      <c r="O520">
        <v>2</v>
      </c>
      <c r="P520" t="s">
        <v>1</v>
      </c>
      <c r="Q520">
        <v>6</v>
      </c>
      <c r="S520">
        <v>20</v>
      </c>
      <c r="T520" t="s">
        <v>1</v>
      </c>
      <c r="U520">
        <v>23</v>
      </c>
      <c r="W520">
        <v>-3</v>
      </c>
    </row>
    <row r="521" spans="1:23" x14ac:dyDescent="0.2">
      <c r="A521" s="195">
        <v>514</v>
      </c>
      <c r="B521" s="69">
        <v>10</v>
      </c>
      <c r="C521" t="s">
        <v>68</v>
      </c>
      <c r="D521" s="46">
        <v>30971</v>
      </c>
      <c r="E521" s="4" t="s">
        <v>35</v>
      </c>
      <c r="F521" s="45" t="s">
        <v>0</v>
      </c>
      <c r="G521" s="4" t="s">
        <v>39</v>
      </c>
      <c r="H521" s="4" t="s">
        <v>48</v>
      </c>
      <c r="J521" s="1">
        <v>1</v>
      </c>
      <c r="K521" s="1">
        <v>0</v>
      </c>
      <c r="L521" s="1">
        <v>3</v>
      </c>
      <c r="O521">
        <v>2</v>
      </c>
      <c r="P521" t="s">
        <v>1</v>
      </c>
      <c r="Q521">
        <v>6</v>
      </c>
      <c r="S521">
        <v>20</v>
      </c>
      <c r="T521" t="s">
        <v>1</v>
      </c>
      <c r="U521">
        <v>23</v>
      </c>
      <c r="W521">
        <v>-3</v>
      </c>
    </row>
    <row r="522" spans="1:23" x14ac:dyDescent="0.2">
      <c r="A522" s="195">
        <v>515</v>
      </c>
      <c r="B522" s="69">
        <v>17</v>
      </c>
      <c r="C522" t="s">
        <v>113</v>
      </c>
      <c r="D522" s="46">
        <v>30981</v>
      </c>
      <c r="E522" s="4" t="s">
        <v>41</v>
      </c>
      <c r="F522" s="45" t="s">
        <v>0</v>
      </c>
      <c r="G522" s="4" t="s">
        <v>43</v>
      </c>
      <c r="H522" s="4" t="s">
        <v>48</v>
      </c>
      <c r="J522" s="1">
        <v>1</v>
      </c>
      <c r="K522" s="1">
        <v>0</v>
      </c>
      <c r="L522" s="1">
        <v>3</v>
      </c>
      <c r="O522">
        <v>2</v>
      </c>
      <c r="P522" t="s">
        <v>1</v>
      </c>
      <c r="Q522">
        <v>6</v>
      </c>
      <c r="S522">
        <v>18</v>
      </c>
      <c r="T522" t="s">
        <v>1</v>
      </c>
      <c r="U522">
        <v>21</v>
      </c>
      <c r="W522">
        <v>-3</v>
      </c>
    </row>
    <row r="523" spans="1:23" x14ac:dyDescent="0.2">
      <c r="A523" s="195">
        <v>516</v>
      </c>
      <c r="B523" s="69">
        <v>58</v>
      </c>
      <c r="C523" t="s">
        <v>84</v>
      </c>
      <c r="D523" s="46">
        <v>31119</v>
      </c>
      <c r="E523" s="4" t="s">
        <v>38</v>
      </c>
      <c r="F523" s="45" t="s">
        <v>0</v>
      </c>
      <c r="G523" s="4" t="s">
        <v>41</v>
      </c>
      <c r="H523" s="4" t="s">
        <v>48</v>
      </c>
      <c r="J523" s="1">
        <v>1</v>
      </c>
      <c r="K523" s="1">
        <v>0</v>
      </c>
      <c r="L523" s="1">
        <v>3</v>
      </c>
      <c r="O523">
        <v>2</v>
      </c>
      <c r="P523" t="s">
        <v>1</v>
      </c>
      <c r="Q523">
        <v>6</v>
      </c>
      <c r="S523">
        <v>16</v>
      </c>
      <c r="T523" t="s">
        <v>1</v>
      </c>
      <c r="U523">
        <v>19</v>
      </c>
      <c r="W523">
        <v>-3</v>
      </c>
    </row>
    <row r="524" spans="1:23" x14ac:dyDescent="0.2">
      <c r="A524" s="195">
        <v>517</v>
      </c>
      <c r="B524" s="69">
        <v>67</v>
      </c>
      <c r="C524" t="s">
        <v>72</v>
      </c>
      <c r="D524" s="46">
        <v>31177</v>
      </c>
      <c r="E524" s="4" t="s">
        <v>36</v>
      </c>
      <c r="F524" s="45" t="s">
        <v>0</v>
      </c>
      <c r="G524" s="4" t="s">
        <v>45</v>
      </c>
      <c r="H524" s="4" t="s">
        <v>48</v>
      </c>
      <c r="J524" s="1">
        <v>0</v>
      </c>
      <c r="K524" s="1">
        <v>2</v>
      </c>
      <c r="L524" s="1">
        <v>2</v>
      </c>
      <c r="O524">
        <v>2</v>
      </c>
      <c r="P524" t="s">
        <v>1</v>
      </c>
      <c r="Q524">
        <v>6</v>
      </c>
      <c r="S524">
        <v>15</v>
      </c>
      <c r="T524" t="s">
        <v>1</v>
      </c>
      <c r="U524">
        <v>18</v>
      </c>
      <c r="W524">
        <v>-3</v>
      </c>
    </row>
    <row r="525" spans="1:23" x14ac:dyDescent="0.2">
      <c r="A525" s="195">
        <v>518</v>
      </c>
      <c r="B525" s="69">
        <v>45</v>
      </c>
      <c r="C525" t="s">
        <v>122</v>
      </c>
      <c r="D525" s="46">
        <v>31089</v>
      </c>
      <c r="E525" s="4" t="s">
        <v>43</v>
      </c>
      <c r="F525" s="45" t="s">
        <v>0</v>
      </c>
      <c r="G525" s="4" t="s">
        <v>34</v>
      </c>
      <c r="H525" s="4" t="s">
        <v>48</v>
      </c>
      <c r="J525" s="1">
        <v>1</v>
      </c>
      <c r="K525" s="1">
        <v>0</v>
      </c>
      <c r="L525" s="1">
        <v>3</v>
      </c>
      <c r="O525">
        <v>2</v>
      </c>
      <c r="P525" t="s">
        <v>1</v>
      </c>
      <c r="Q525">
        <v>6</v>
      </c>
      <c r="S525">
        <v>14</v>
      </c>
      <c r="T525" t="s">
        <v>1</v>
      </c>
      <c r="U525">
        <v>17</v>
      </c>
      <c r="W525">
        <v>-3</v>
      </c>
    </row>
    <row r="526" spans="1:23" x14ac:dyDescent="0.2">
      <c r="A526" s="195">
        <v>519</v>
      </c>
      <c r="B526" s="69">
        <v>61</v>
      </c>
      <c r="C526" t="s">
        <v>91</v>
      </c>
      <c r="D526" s="46">
        <v>31152</v>
      </c>
      <c r="E526" s="4" t="s">
        <v>39</v>
      </c>
      <c r="F526" s="45" t="s">
        <v>0</v>
      </c>
      <c r="G526" s="4" t="s">
        <v>36</v>
      </c>
      <c r="H526" s="4" t="s">
        <v>48</v>
      </c>
      <c r="J526" s="1">
        <v>1</v>
      </c>
      <c r="K526" s="1">
        <v>0</v>
      </c>
      <c r="L526" s="1">
        <v>3</v>
      </c>
      <c r="O526">
        <v>2</v>
      </c>
      <c r="P526" t="s">
        <v>1</v>
      </c>
      <c r="Q526">
        <v>6</v>
      </c>
      <c r="S526">
        <v>13</v>
      </c>
      <c r="T526" t="s">
        <v>1</v>
      </c>
      <c r="U526">
        <v>16</v>
      </c>
      <c r="W526">
        <v>-3</v>
      </c>
    </row>
    <row r="527" spans="1:23" x14ac:dyDescent="0.2">
      <c r="A527" s="195">
        <v>520</v>
      </c>
      <c r="B527" s="69">
        <v>21</v>
      </c>
      <c r="C527" t="s">
        <v>70</v>
      </c>
      <c r="D527" s="46">
        <v>30992</v>
      </c>
      <c r="E527" s="4" t="s">
        <v>36</v>
      </c>
      <c r="F527" s="45" t="s">
        <v>0</v>
      </c>
      <c r="G527" s="4" t="s">
        <v>38</v>
      </c>
      <c r="H527" s="4" t="s">
        <v>48</v>
      </c>
      <c r="J527" s="1">
        <v>0</v>
      </c>
      <c r="K527" s="1">
        <v>2</v>
      </c>
      <c r="L527" s="1">
        <v>2</v>
      </c>
      <c r="O527">
        <v>2</v>
      </c>
      <c r="P527" t="s">
        <v>1</v>
      </c>
      <c r="Q527">
        <v>6</v>
      </c>
      <c r="S527">
        <v>12</v>
      </c>
      <c r="T527" t="s">
        <v>1</v>
      </c>
      <c r="U527">
        <v>15</v>
      </c>
      <c r="W527">
        <v>-3</v>
      </c>
    </row>
    <row r="528" spans="1:23" x14ac:dyDescent="0.2">
      <c r="A528" s="195">
        <v>521</v>
      </c>
      <c r="B528" s="69">
        <v>78</v>
      </c>
      <c r="C528" t="s">
        <v>81</v>
      </c>
      <c r="D528" s="46">
        <v>31208</v>
      </c>
      <c r="E528" s="4" t="s">
        <v>47</v>
      </c>
      <c r="F528" s="45" t="s">
        <v>0</v>
      </c>
      <c r="G528" s="4" t="s">
        <v>46</v>
      </c>
      <c r="H528" s="4" t="s">
        <v>48</v>
      </c>
      <c r="J528" s="1">
        <v>1</v>
      </c>
      <c r="K528" s="1">
        <v>0</v>
      </c>
      <c r="L528" s="1">
        <v>3</v>
      </c>
      <c r="O528">
        <v>2</v>
      </c>
      <c r="P528" t="s">
        <v>1</v>
      </c>
      <c r="Q528">
        <v>6</v>
      </c>
      <c r="S528">
        <v>10</v>
      </c>
      <c r="T528" t="s">
        <v>1</v>
      </c>
      <c r="U528">
        <v>13</v>
      </c>
      <c r="W528">
        <v>-3</v>
      </c>
    </row>
    <row r="529" spans="1:23" x14ac:dyDescent="0.2">
      <c r="A529" s="195">
        <v>522</v>
      </c>
      <c r="B529" s="69">
        <v>64</v>
      </c>
      <c r="C529" t="s">
        <v>128</v>
      </c>
      <c r="D529" s="46">
        <v>31174</v>
      </c>
      <c r="E529" s="4" t="s">
        <v>46</v>
      </c>
      <c r="F529" s="45" t="s">
        <v>0</v>
      </c>
      <c r="G529" s="4" t="s">
        <v>39</v>
      </c>
      <c r="H529" s="4" t="s">
        <v>48</v>
      </c>
      <c r="J529" s="1">
        <v>0</v>
      </c>
      <c r="K529" s="1">
        <v>2</v>
      </c>
      <c r="L529" s="1">
        <v>2</v>
      </c>
      <c r="O529">
        <v>2</v>
      </c>
      <c r="P529" t="s">
        <v>1</v>
      </c>
      <c r="Q529">
        <v>6</v>
      </c>
      <c r="S529">
        <v>10</v>
      </c>
      <c r="T529" t="s">
        <v>1</v>
      </c>
      <c r="U529">
        <v>13</v>
      </c>
      <c r="W529">
        <v>-3</v>
      </c>
    </row>
    <row r="530" spans="1:23" x14ac:dyDescent="0.2">
      <c r="A530" s="195">
        <v>523</v>
      </c>
      <c r="B530" s="69">
        <v>49</v>
      </c>
      <c r="C530" t="s">
        <v>98</v>
      </c>
      <c r="D530" s="46">
        <v>31097</v>
      </c>
      <c r="E530" s="4" t="s">
        <v>44</v>
      </c>
      <c r="F530" s="45" t="s">
        <v>0</v>
      </c>
      <c r="G530" s="4" t="s">
        <v>39</v>
      </c>
      <c r="H530" s="4" t="s">
        <v>48</v>
      </c>
      <c r="J530" s="1">
        <v>1</v>
      </c>
      <c r="K530" s="1">
        <v>0</v>
      </c>
      <c r="L530" s="1">
        <v>3</v>
      </c>
      <c r="O530">
        <v>2</v>
      </c>
      <c r="P530" t="s">
        <v>1</v>
      </c>
      <c r="Q530">
        <v>6</v>
      </c>
      <c r="S530">
        <v>24</v>
      </c>
      <c r="T530" t="s">
        <v>1</v>
      </c>
      <c r="U530">
        <v>28</v>
      </c>
      <c r="W530">
        <v>-4</v>
      </c>
    </row>
    <row r="531" spans="1:23" x14ac:dyDescent="0.2">
      <c r="A531" s="195">
        <v>524</v>
      </c>
      <c r="B531" s="69">
        <v>68</v>
      </c>
      <c r="C531" t="s">
        <v>84</v>
      </c>
      <c r="D531" s="46">
        <v>31189</v>
      </c>
      <c r="E531" s="4" t="s">
        <v>38</v>
      </c>
      <c r="F531" s="45" t="s">
        <v>0</v>
      </c>
      <c r="G531" s="4" t="s">
        <v>44</v>
      </c>
      <c r="H531" s="4" t="s">
        <v>48</v>
      </c>
      <c r="J531" s="1">
        <v>1</v>
      </c>
      <c r="K531" s="1">
        <v>0</v>
      </c>
      <c r="L531" s="1">
        <v>3</v>
      </c>
      <c r="O531">
        <v>2</v>
      </c>
      <c r="P531" t="s">
        <v>1</v>
      </c>
      <c r="Q531">
        <v>6</v>
      </c>
      <c r="S531">
        <v>17</v>
      </c>
      <c r="T531" t="s">
        <v>1</v>
      </c>
      <c r="U531">
        <v>21</v>
      </c>
      <c r="W531">
        <v>-4</v>
      </c>
    </row>
    <row r="532" spans="1:23" x14ac:dyDescent="0.2">
      <c r="A532" s="195">
        <v>525</v>
      </c>
      <c r="B532" s="69">
        <v>60</v>
      </c>
      <c r="C532" t="s">
        <v>106</v>
      </c>
      <c r="D532" s="46">
        <v>31147</v>
      </c>
      <c r="E532" s="4" t="s">
        <v>43</v>
      </c>
      <c r="F532" s="45" t="s">
        <v>0</v>
      </c>
      <c r="G532" s="4" t="s">
        <v>38</v>
      </c>
      <c r="H532" s="4" t="s">
        <v>48</v>
      </c>
      <c r="J532" s="1">
        <v>1</v>
      </c>
      <c r="K532" s="1">
        <v>0</v>
      </c>
      <c r="L532" s="1">
        <v>3</v>
      </c>
      <c r="O532">
        <v>2</v>
      </c>
      <c r="P532" t="s">
        <v>1</v>
      </c>
      <c r="Q532">
        <v>6</v>
      </c>
      <c r="S532">
        <v>15</v>
      </c>
      <c r="T532" t="s">
        <v>1</v>
      </c>
      <c r="U532">
        <v>19</v>
      </c>
      <c r="W532">
        <v>-4</v>
      </c>
    </row>
    <row r="533" spans="1:23" x14ac:dyDescent="0.2">
      <c r="A533" s="195">
        <v>526</v>
      </c>
      <c r="B533" s="69">
        <v>6</v>
      </c>
      <c r="C533" t="s">
        <v>105</v>
      </c>
      <c r="D533" s="46">
        <v>30952</v>
      </c>
      <c r="E533" s="4" t="s">
        <v>45</v>
      </c>
      <c r="F533" s="45" t="s">
        <v>0</v>
      </c>
      <c r="G533" s="4" t="s">
        <v>42</v>
      </c>
      <c r="H533" s="4" t="s">
        <v>48</v>
      </c>
      <c r="J533" s="1">
        <v>1</v>
      </c>
      <c r="K533" s="1">
        <v>0</v>
      </c>
      <c r="L533" s="1">
        <v>3</v>
      </c>
      <c r="O533">
        <v>2</v>
      </c>
      <c r="P533" t="s">
        <v>1</v>
      </c>
      <c r="Q533">
        <v>6</v>
      </c>
      <c r="S533">
        <v>15</v>
      </c>
      <c r="T533" t="s">
        <v>1</v>
      </c>
      <c r="U533">
        <v>19</v>
      </c>
      <c r="W533">
        <v>-4</v>
      </c>
    </row>
    <row r="534" spans="1:23" x14ac:dyDescent="0.2">
      <c r="A534" s="195">
        <v>527</v>
      </c>
      <c r="B534" s="69">
        <v>29</v>
      </c>
      <c r="C534" t="s">
        <v>70</v>
      </c>
      <c r="D534" s="46">
        <v>31020</v>
      </c>
      <c r="E534" s="4" t="s">
        <v>36</v>
      </c>
      <c r="F534" s="45" t="s">
        <v>0</v>
      </c>
      <c r="G534" s="4" t="s">
        <v>34</v>
      </c>
      <c r="H534" s="4" t="s">
        <v>48</v>
      </c>
      <c r="J534" s="1">
        <v>1</v>
      </c>
      <c r="K534" s="1">
        <v>0</v>
      </c>
      <c r="L534" s="1">
        <v>3</v>
      </c>
      <c r="O534">
        <v>2</v>
      </c>
      <c r="P534" t="s">
        <v>1</v>
      </c>
      <c r="Q534">
        <v>6</v>
      </c>
      <c r="S534">
        <v>14</v>
      </c>
      <c r="T534" t="s">
        <v>1</v>
      </c>
      <c r="U534">
        <v>18</v>
      </c>
      <c r="W534">
        <v>-4</v>
      </c>
    </row>
    <row r="535" spans="1:23" x14ac:dyDescent="0.2">
      <c r="A535" s="195">
        <v>528</v>
      </c>
      <c r="B535" s="69">
        <v>50</v>
      </c>
      <c r="C535" t="s">
        <v>74</v>
      </c>
      <c r="D535" s="46">
        <v>31097</v>
      </c>
      <c r="E535" s="4" t="s">
        <v>37</v>
      </c>
      <c r="F535" s="45" t="s">
        <v>0</v>
      </c>
      <c r="G535" s="4" t="s">
        <v>43</v>
      </c>
      <c r="H535" s="4" t="s">
        <v>48</v>
      </c>
      <c r="J535" s="1">
        <v>1</v>
      </c>
      <c r="K535" s="1">
        <v>0</v>
      </c>
      <c r="L535" s="1">
        <v>3</v>
      </c>
      <c r="O535">
        <v>2</v>
      </c>
      <c r="P535" t="s">
        <v>1</v>
      </c>
      <c r="Q535">
        <v>6</v>
      </c>
      <c r="S535">
        <v>12</v>
      </c>
      <c r="T535" t="s">
        <v>1</v>
      </c>
      <c r="U535">
        <v>16</v>
      </c>
      <c r="W535">
        <v>-4</v>
      </c>
    </row>
    <row r="536" spans="1:23" x14ac:dyDescent="0.2">
      <c r="A536" s="195">
        <v>529</v>
      </c>
      <c r="B536" s="69">
        <v>10</v>
      </c>
      <c r="C536" t="s">
        <v>69</v>
      </c>
      <c r="D536" s="46">
        <v>30971</v>
      </c>
      <c r="E536" s="4" t="s">
        <v>35</v>
      </c>
      <c r="F536" s="45" t="s">
        <v>0</v>
      </c>
      <c r="G536" s="4" t="s">
        <v>39</v>
      </c>
      <c r="H536" s="4" t="s">
        <v>48</v>
      </c>
      <c r="J536" s="1">
        <v>1</v>
      </c>
      <c r="K536" s="1">
        <v>0</v>
      </c>
      <c r="L536" s="1">
        <v>3</v>
      </c>
      <c r="O536">
        <v>2</v>
      </c>
      <c r="P536" t="s">
        <v>1</v>
      </c>
      <c r="Q536">
        <v>6</v>
      </c>
      <c r="S536">
        <v>22</v>
      </c>
      <c r="T536" t="s">
        <v>1</v>
      </c>
      <c r="U536">
        <v>27</v>
      </c>
      <c r="W536">
        <v>-5</v>
      </c>
    </row>
    <row r="537" spans="1:23" x14ac:dyDescent="0.2">
      <c r="A537" s="195">
        <v>530</v>
      </c>
      <c r="B537" s="69">
        <v>55</v>
      </c>
      <c r="C537" t="s">
        <v>70</v>
      </c>
      <c r="D537" s="46">
        <v>31114</v>
      </c>
      <c r="E537" s="4" t="s">
        <v>36</v>
      </c>
      <c r="F537" s="45" t="s">
        <v>0</v>
      </c>
      <c r="G537" s="4" t="s">
        <v>42</v>
      </c>
      <c r="H537" s="4" t="s">
        <v>48</v>
      </c>
      <c r="J537" s="1">
        <v>1</v>
      </c>
      <c r="K537" s="1">
        <v>0</v>
      </c>
      <c r="L537" s="1">
        <v>3</v>
      </c>
      <c r="O537">
        <v>2</v>
      </c>
      <c r="P537" t="s">
        <v>1</v>
      </c>
      <c r="Q537">
        <v>6</v>
      </c>
      <c r="S537">
        <v>18</v>
      </c>
      <c r="T537" t="s">
        <v>1</v>
      </c>
      <c r="U537">
        <v>23</v>
      </c>
      <c r="W537">
        <v>-5</v>
      </c>
    </row>
    <row r="538" spans="1:23" x14ac:dyDescent="0.2">
      <c r="A538" s="195">
        <v>531</v>
      </c>
      <c r="B538" s="69">
        <v>90</v>
      </c>
      <c r="C538" t="s">
        <v>107</v>
      </c>
      <c r="D538" s="46">
        <v>31236</v>
      </c>
      <c r="E538" s="4" t="s">
        <v>46</v>
      </c>
      <c r="F538" s="45" t="s">
        <v>0</v>
      </c>
      <c r="G538" s="4" t="s">
        <v>40</v>
      </c>
      <c r="H538" s="4" t="s">
        <v>48</v>
      </c>
      <c r="J538" s="1">
        <v>1</v>
      </c>
      <c r="K538" s="1">
        <v>0</v>
      </c>
      <c r="L538" s="1">
        <v>3</v>
      </c>
      <c r="O538">
        <v>2</v>
      </c>
      <c r="P538" t="s">
        <v>1</v>
      </c>
      <c r="Q538">
        <v>6</v>
      </c>
      <c r="S538">
        <v>17</v>
      </c>
      <c r="T538" t="s">
        <v>1</v>
      </c>
      <c r="U538">
        <v>22</v>
      </c>
      <c r="W538">
        <v>-5</v>
      </c>
    </row>
    <row r="539" spans="1:23" x14ac:dyDescent="0.2">
      <c r="A539" s="195">
        <v>532</v>
      </c>
      <c r="B539" s="69">
        <v>59</v>
      </c>
      <c r="C539" t="s">
        <v>99</v>
      </c>
      <c r="D539" s="46">
        <v>31139</v>
      </c>
      <c r="E539" s="4" t="s">
        <v>44</v>
      </c>
      <c r="F539" s="45" t="s">
        <v>0</v>
      </c>
      <c r="G539" s="4" t="s">
        <v>40</v>
      </c>
      <c r="H539" s="4" t="s">
        <v>48</v>
      </c>
      <c r="J539" s="1">
        <v>1</v>
      </c>
      <c r="K539" s="1">
        <v>0</v>
      </c>
      <c r="L539" s="1">
        <v>3</v>
      </c>
      <c r="O539">
        <v>2</v>
      </c>
      <c r="P539" t="s">
        <v>1</v>
      </c>
      <c r="Q539">
        <v>6</v>
      </c>
      <c r="S539">
        <v>17</v>
      </c>
      <c r="T539" t="s">
        <v>1</v>
      </c>
      <c r="U539">
        <v>22</v>
      </c>
      <c r="W539">
        <v>-5</v>
      </c>
    </row>
    <row r="540" spans="1:23" x14ac:dyDescent="0.2">
      <c r="A540" s="195">
        <v>533</v>
      </c>
      <c r="B540" s="69">
        <v>32</v>
      </c>
      <c r="C540" t="s">
        <v>127</v>
      </c>
      <c r="D540" s="46">
        <v>31045</v>
      </c>
      <c r="E540" s="4" t="s">
        <v>45</v>
      </c>
      <c r="F540" s="45" t="s">
        <v>0</v>
      </c>
      <c r="G540" s="4" t="s">
        <v>41</v>
      </c>
      <c r="H540" s="4" t="s">
        <v>48</v>
      </c>
      <c r="J540" s="1">
        <v>1</v>
      </c>
      <c r="K540" s="1">
        <v>0</v>
      </c>
      <c r="L540" s="1">
        <v>3</v>
      </c>
      <c r="O540">
        <v>2</v>
      </c>
      <c r="P540" t="s">
        <v>1</v>
      </c>
      <c r="Q540">
        <v>6</v>
      </c>
      <c r="S540">
        <v>17</v>
      </c>
      <c r="T540" t="s">
        <v>1</v>
      </c>
      <c r="U540">
        <v>22</v>
      </c>
      <c r="W540">
        <v>-5</v>
      </c>
    </row>
    <row r="541" spans="1:23" x14ac:dyDescent="0.2">
      <c r="A541" s="195">
        <v>534</v>
      </c>
      <c r="B541" s="69">
        <v>14</v>
      </c>
      <c r="C541" t="s">
        <v>93</v>
      </c>
      <c r="D541" s="46">
        <v>30978</v>
      </c>
      <c r="E541" s="4" t="s">
        <v>40</v>
      </c>
      <c r="F541" s="45" t="s">
        <v>0</v>
      </c>
      <c r="G541" s="4" t="s">
        <v>34</v>
      </c>
      <c r="H541" s="4" t="s">
        <v>48</v>
      </c>
      <c r="J541" s="1">
        <v>0</v>
      </c>
      <c r="K541" s="1">
        <v>2</v>
      </c>
      <c r="L541" s="1">
        <v>2</v>
      </c>
      <c r="O541">
        <v>2</v>
      </c>
      <c r="P541" t="s">
        <v>1</v>
      </c>
      <c r="Q541">
        <v>6</v>
      </c>
      <c r="S541">
        <v>13</v>
      </c>
      <c r="T541" t="s">
        <v>1</v>
      </c>
      <c r="U541">
        <v>18</v>
      </c>
      <c r="W541">
        <v>-5</v>
      </c>
    </row>
    <row r="542" spans="1:23" x14ac:dyDescent="0.2">
      <c r="A542" s="195">
        <v>535</v>
      </c>
      <c r="B542" s="69">
        <v>63</v>
      </c>
      <c r="C542" t="s">
        <v>128</v>
      </c>
      <c r="D542" s="46">
        <v>31156</v>
      </c>
      <c r="E542" s="4" t="s">
        <v>46</v>
      </c>
      <c r="F542" s="45" t="s">
        <v>0</v>
      </c>
      <c r="G542" s="4" t="s">
        <v>37</v>
      </c>
      <c r="H542" s="4" t="s">
        <v>48</v>
      </c>
      <c r="J542" s="1">
        <v>1</v>
      </c>
      <c r="K542" s="1">
        <v>0</v>
      </c>
      <c r="L542" s="1">
        <v>3</v>
      </c>
      <c r="O542">
        <v>2</v>
      </c>
      <c r="P542" t="s">
        <v>1</v>
      </c>
      <c r="Q542">
        <v>6</v>
      </c>
      <c r="S542">
        <v>12</v>
      </c>
      <c r="T542" t="s">
        <v>1</v>
      </c>
      <c r="U542">
        <v>17</v>
      </c>
      <c r="W542">
        <v>-5</v>
      </c>
    </row>
    <row r="543" spans="1:23" x14ac:dyDescent="0.2">
      <c r="A543" s="195">
        <v>536</v>
      </c>
      <c r="B543" s="69">
        <v>4</v>
      </c>
      <c r="C543" t="s">
        <v>90</v>
      </c>
      <c r="D543" s="46">
        <v>30952</v>
      </c>
      <c r="E543" s="4" t="s">
        <v>40</v>
      </c>
      <c r="F543" s="45" t="s">
        <v>0</v>
      </c>
      <c r="G543" s="4" t="s">
        <v>39</v>
      </c>
      <c r="H543" s="4" t="s">
        <v>48</v>
      </c>
      <c r="J543" s="1">
        <v>1</v>
      </c>
      <c r="K543" s="1">
        <v>0</v>
      </c>
      <c r="L543" s="1">
        <v>3</v>
      </c>
      <c r="O543">
        <v>2</v>
      </c>
      <c r="P543" t="s">
        <v>1</v>
      </c>
      <c r="Q543">
        <v>6</v>
      </c>
      <c r="S543">
        <v>21</v>
      </c>
      <c r="T543" t="s">
        <v>1</v>
      </c>
      <c r="U543">
        <v>27</v>
      </c>
      <c r="W543">
        <v>-6</v>
      </c>
    </row>
    <row r="544" spans="1:23" x14ac:dyDescent="0.2">
      <c r="A544" s="195">
        <v>537</v>
      </c>
      <c r="B544" s="69">
        <v>18</v>
      </c>
      <c r="C544" t="s">
        <v>120</v>
      </c>
      <c r="D544" s="46">
        <v>30982</v>
      </c>
      <c r="E544" s="4" t="s">
        <v>43</v>
      </c>
      <c r="F544" s="45" t="s">
        <v>0</v>
      </c>
      <c r="G544" s="4" t="s">
        <v>42</v>
      </c>
      <c r="H544" s="4" t="s">
        <v>48</v>
      </c>
      <c r="J544" s="1">
        <v>1</v>
      </c>
      <c r="K544" s="1">
        <v>0</v>
      </c>
      <c r="L544" s="1">
        <v>3</v>
      </c>
      <c r="O544">
        <v>2</v>
      </c>
      <c r="P544" t="s">
        <v>1</v>
      </c>
      <c r="Q544">
        <v>6</v>
      </c>
      <c r="S544">
        <v>16</v>
      </c>
      <c r="T544" t="s">
        <v>1</v>
      </c>
      <c r="U544">
        <v>22</v>
      </c>
      <c r="W544">
        <v>-6</v>
      </c>
    </row>
    <row r="545" spans="1:23" x14ac:dyDescent="0.2">
      <c r="A545" s="195">
        <v>538</v>
      </c>
      <c r="B545" s="69">
        <v>17</v>
      </c>
      <c r="C545" t="s">
        <v>115</v>
      </c>
      <c r="D545" s="46">
        <v>30981</v>
      </c>
      <c r="E545" s="4" t="s">
        <v>41</v>
      </c>
      <c r="F545" s="45" t="s">
        <v>0</v>
      </c>
      <c r="G545" s="4" t="s">
        <v>43</v>
      </c>
      <c r="H545" s="4" t="s">
        <v>48</v>
      </c>
      <c r="J545" s="1">
        <v>1</v>
      </c>
      <c r="K545" s="1">
        <v>0</v>
      </c>
      <c r="L545" s="1">
        <v>3</v>
      </c>
      <c r="O545">
        <v>2</v>
      </c>
      <c r="P545" t="s">
        <v>1</v>
      </c>
      <c r="Q545">
        <v>6</v>
      </c>
      <c r="S545">
        <v>15</v>
      </c>
      <c r="T545" t="s">
        <v>1</v>
      </c>
      <c r="U545">
        <v>21</v>
      </c>
      <c r="W545">
        <v>-6</v>
      </c>
    </row>
    <row r="546" spans="1:23" x14ac:dyDescent="0.2">
      <c r="A546" s="195">
        <v>539</v>
      </c>
      <c r="B546" s="69">
        <v>71</v>
      </c>
      <c r="C546" t="s">
        <v>74</v>
      </c>
      <c r="D546" s="46">
        <v>31196</v>
      </c>
      <c r="E546" s="4" t="s">
        <v>37</v>
      </c>
      <c r="F546" s="45" t="s">
        <v>0</v>
      </c>
      <c r="G546" s="4" t="s">
        <v>41</v>
      </c>
      <c r="H546" s="4" t="s">
        <v>48</v>
      </c>
      <c r="J546" s="1">
        <v>1</v>
      </c>
      <c r="K546" s="1">
        <v>0</v>
      </c>
      <c r="L546" s="1">
        <v>3</v>
      </c>
      <c r="O546">
        <v>2</v>
      </c>
      <c r="P546" t="s">
        <v>1</v>
      </c>
      <c r="Q546">
        <v>6</v>
      </c>
      <c r="S546">
        <v>14</v>
      </c>
      <c r="T546" t="s">
        <v>1</v>
      </c>
      <c r="U546">
        <v>20</v>
      </c>
      <c r="W546">
        <v>-6</v>
      </c>
    </row>
    <row r="547" spans="1:23" x14ac:dyDescent="0.2">
      <c r="A547" s="195">
        <v>540</v>
      </c>
      <c r="B547" s="69">
        <v>38</v>
      </c>
      <c r="C547" t="s">
        <v>87</v>
      </c>
      <c r="D547" s="46">
        <v>31076</v>
      </c>
      <c r="E547" s="4" t="s">
        <v>39</v>
      </c>
      <c r="F547" s="45" t="s">
        <v>0</v>
      </c>
      <c r="G547" s="4" t="s">
        <v>42</v>
      </c>
      <c r="H547" s="4" t="s">
        <v>48</v>
      </c>
      <c r="J547" s="1">
        <v>1</v>
      </c>
      <c r="K547" s="1">
        <v>0</v>
      </c>
      <c r="L547" s="1">
        <v>3</v>
      </c>
      <c r="O547">
        <v>2</v>
      </c>
      <c r="P547" t="s">
        <v>1</v>
      </c>
      <c r="Q547">
        <v>6</v>
      </c>
      <c r="S547">
        <v>21</v>
      </c>
      <c r="T547" t="s">
        <v>1</v>
      </c>
      <c r="U547">
        <v>28</v>
      </c>
      <c r="W547">
        <v>-7</v>
      </c>
    </row>
    <row r="548" spans="1:23" x14ac:dyDescent="0.2">
      <c r="A548" s="195">
        <v>541</v>
      </c>
      <c r="B548" s="69">
        <v>7</v>
      </c>
      <c r="C548" t="s">
        <v>104</v>
      </c>
      <c r="D548" s="46">
        <v>30952</v>
      </c>
      <c r="E548" s="4" t="s">
        <v>45</v>
      </c>
      <c r="F548" s="45" t="s">
        <v>0</v>
      </c>
      <c r="G548" s="4" t="s">
        <v>44</v>
      </c>
      <c r="H548" s="4" t="s">
        <v>48</v>
      </c>
      <c r="J548" s="1">
        <v>1</v>
      </c>
      <c r="K548" s="1">
        <v>0</v>
      </c>
      <c r="L548" s="1">
        <v>3</v>
      </c>
      <c r="O548">
        <v>2</v>
      </c>
      <c r="P548" t="s">
        <v>1</v>
      </c>
      <c r="Q548">
        <v>6</v>
      </c>
      <c r="S548">
        <v>17</v>
      </c>
      <c r="T548" t="s">
        <v>1</v>
      </c>
      <c r="U548">
        <v>24</v>
      </c>
      <c r="W548">
        <v>-7</v>
      </c>
    </row>
    <row r="549" spans="1:23" x14ac:dyDescent="0.2">
      <c r="A549" s="195">
        <v>542</v>
      </c>
      <c r="B549" s="69">
        <v>33</v>
      </c>
      <c r="C549" t="s">
        <v>120</v>
      </c>
      <c r="D549" s="46">
        <v>31045</v>
      </c>
      <c r="E549" s="4" t="s">
        <v>43</v>
      </c>
      <c r="F549" s="45" t="s">
        <v>0</v>
      </c>
      <c r="G549" s="4" t="s">
        <v>45</v>
      </c>
      <c r="H549" s="4" t="s">
        <v>48</v>
      </c>
      <c r="J549" s="1">
        <v>1</v>
      </c>
      <c r="K549" s="1">
        <v>0</v>
      </c>
      <c r="L549" s="1">
        <v>3</v>
      </c>
      <c r="O549">
        <v>2</v>
      </c>
      <c r="P549" t="s">
        <v>1</v>
      </c>
      <c r="Q549">
        <v>6</v>
      </c>
      <c r="S549">
        <v>15</v>
      </c>
      <c r="T549" t="s">
        <v>1</v>
      </c>
      <c r="U549">
        <v>22</v>
      </c>
      <c r="W549">
        <v>-7</v>
      </c>
    </row>
    <row r="550" spans="1:23" x14ac:dyDescent="0.2">
      <c r="A550" s="195">
        <v>543</v>
      </c>
      <c r="B550" s="69">
        <v>51</v>
      </c>
      <c r="C550" t="s">
        <v>128</v>
      </c>
      <c r="D550" s="46">
        <v>31100</v>
      </c>
      <c r="E550" s="4" t="s">
        <v>46</v>
      </c>
      <c r="F550" s="45" t="s">
        <v>0</v>
      </c>
      <c r="G550" s="4" t="s">
        <v>35</v>
      </c>
      <c r="H550" s="4" t="s">
        <v>48</v>
      </c>
      <c r="J550" s="1">
        <v>1</v>
      </c>
      <c r="K550" s="1">
        <v>0</v>
      </c>
      <c r="L550" s="1">
        <v>3</v>
      </c>
      <c r="O550">
        <v>2</v>
      </c>
      <c r="P550" t="s">
        <v>1</v>
      </c>
      <c r="Q550">
        <v>6</v>
      </c>
      <c r="S550">
        <v>13</v>
      </c>
      <c r="T550" t="s">
        <v>1</v>
      </c>
      <c r="U550">
        <v>20</v>
      </c>
      <c r="W550">
        <v>-7</v>
      </c>
    </row>
    <row r="551" spans="1:23" x14ac:dyDescent="0.2">
      <c r="A551" s="195">
        <v>544</v>
      </c>
      <c r="B551" s="69">
        <v>74</v>
      </c>
      <c r="C551" t="s">
        <v>99</v>
      </c>
      <c r="D551" s="46">
        <v>31196</v>
      </c>
      <c r="E551" s="4" t="s">
        <v>44</v>
      </c>
      <c r="F551" s="45" t="s">
        <v>0</v>
      </c>
      <c r="G551" s="4" t="s">
        <v>35</v>
      </c>
      <c r="H551" s="4" t="s">
        <v>48</v>
      </c>
      <c r="J551" s="1">
        <v>1</v>
      </c>
      <c r="K551" s="1">
        <v>0</v>
      </c>
      <c r="L551" s="1">
        <v>3</v>
      </c>
      <c r="O551">
        <v>2</v>
      </c>
      <c r="P551" t="s">
        <v>1</v>
      </c>
      <c r="Q551">
        <v>6</v>
      </c>
      <c r="S551">
        <v>12</v>
      </c>
      <c r="T551" t="s">
        <v>1</v>
      </c>
      <c r="U551">
        <v>19</v>
      </c>
      <c r="W551">
        <v>-7</v>
      </c>
    </row>
    <row r="552" spans="1:23" x14ac:dyDescent="0.2">
      <c r="A552" s="195">
        <v>545</v>
      </c>
      <c r="B552" s="69">
        <v>19</v>
      </c>
      <c r="C552" t="s">
        <v>90</v>
      </c>
      <c r="D552" s="46">
        <v>30984</v>
      </c>
      <c r="E552" s="4" t="s">
        <v>40</v>
      </c>
      <c r="F552" s="45" t="s">
        <v>0</v>
      </c>
      <c r="G552" s="4" t="s">
        <v>35</v>
      </c>
      <c r="H552" s="4" t="s">
        <v>48</v>
      </c>
      <c r="J552" s="1">
        <v>1</v>
      </c>
      <c r="K552" s="1">
        <v>0</v>
      </c>
      <c r="L552" s="1">
        <v>3</v>
      </c>
      <c r="O552">
        <v>2</v>
      </c>
      <c r="P552" t="s">
        <v>1</v>
      </c>
      <c r="Q552">
        <v>6</v>
      </c>
      <c r="S552">
        <v>12</v>
      </c>
      <c r="T552" t="s">
        <v>1</v>
      </c>
      <c r="U552">
        <v>19</v>
      </c>
      <c r="W552">
        <v>-7</v>
      </c>
    </row>
    <row r="553" spans="1:23" x14ac:dyDescent="0.2">
      <c r="A553" s="195">
        <v>546</v>
      </c>
      <c r="B553" s="69">
        <v>49</v>
      </c>
      <c r="C553" t="s">
        <v>106</v>
      </c>
      <c r="D553" s="46">
        <v>31097</v>
      </c>
      <c r="E553" s="4" t="s">
        <v>44</v>
      </c>
      <c r="F553" s="45" t="s">
        <v>0</v>
      </c>
      <c r="G553" s="4" t="s">
        <v>39</v>
      </c>
      <c r="H553" s="4" t="s">
        <v>48</v>
      </c>
      <c r="J553" s="1">
        <v>1</v>
      </c>
      <c r="K553" s="1">
        <v>0</v>
      </c>
      <c r="L553" s="1">
        <v>3</v>
      </c>
      <c r="O553">
        <v>2</v>
      </c>
      <c r="P553" t="s">
        <v>1</v>
      </c>
      <c r="Q553">
        <v>6</v>
      </c>
      <c r="S553">
        <v>11</v>
      </c>
      <c r="T553" t="s">
        <v>1</v>
      </c>
      <c r="U553">
        <v>18</v>
      </c>
      <c r="W553">
        <v>-7</v>
      </c>
    </row>
    <row r="554" spans="1:23" x14ac:dyDescent="0.2">
      <c r="A554" s="195">
        <v>547</v>
      </c>
      <c r="B554" s="69">
        <v>2</v>
      </c>
      <c r="C554" t="s">
        <v>72</v>
      </c>
      <c r="D554" s="46">
        <v>30942</v>
      </c>
      <c r="E554" s="4" t="s">
        <v>36</v>
      </c>
      <c r="F554" s="45" t="s">
        <v>0</v>
      </c>
      <c r="G554" s="4" t="s">
        <v>37</v>
      </c>
      <c r="H554" s="4" t="s">
        <v>48</v>
      </c>
      <c r="J554" s="1">
        <v>1</v>
      </c>
      <c r="K554" s="1">
        <v>0</v>
      </c>
      <c r="L554" s="1">
        <v>3</v>
      </c>
      <c r="O554">
        <v>2</v>
      </c>
      <c r="P554" t="s">
        <v>1</v>
      </c>
      <c r="Q554">
        <v>6</v>
      </c>
      <c r="S554">
        <v>11</v>
      </c>
      <c r="T554" t="s">
        <v>1</v>
      </c>
      <c r="U554">
        <v>18</v>
      </c>
      <c r="W554">
        <v>-7</v>
      </c>
    </row>
    <row r="555" spans="1:23" x14ac:dyDescent="0.2">
      <c r="A555" s="195">
        <v>548</v>
      </c>
      <c r="B555" s="69">
        <v>2</v>
      </c>
      <c r="C555" t="s">
        <v>75</v>
      </c>
      <c r="D555" s="46">
        <v>30942</v>
      </c>
      <c r="E555" s="4" t="s">
        <v>37</v>
      </c>
      <c r="F555" s="45" t="s">
        <v>0</v>
      </c>
      <c r="G555" s="4" t="s">
        <v>36</v>
      </c>
      <c r="H555" s="4" t="s">
        <v>48</v>
      </c>
      <c r="J555" s="1">
        <v>1</v>
      </c>
      <c r="K555" s="1">
        <v>0</v>
      </c>
      <c r="L555" s="1">
        <v>3</v>
      </c>
      <c r="O555">
        <v>2</v>
      </c>
      <c r="P555" t="s">
        <v>1</v>
      </c>
      <c r="Q555">
        <v>6</v>
      </c>
      <c r="S555">
        <v>8</v>
      </c>
      <c r="T555" t="s">
        <v>1</v>
      </c>
      <c r="U555">
        <v>15</v>
      </c>
      <c r="W555">
        <v>-7</v>
      </c>
    </row>
    <row r="556" spans="1:23" x14ac:dyDescent="0.2">
      <c r="A556" s="195">
        <v>549</v>
      </c>
      <c r="B556" s="69">
        <v>52</v>
      </c>
      <c r="C556" t="s">
        <v>116</v>
      </c>
      <c r="D556" s="46">
        <v>31103</v>
      </c>
      <c r="E556" s="4" t="s">
        <v>43</v>
      </c>
      <c r="F556" s="45" t="s">
        <v>0</v>
      </c>
      <c r="G556" s="4" t="s">
        <v>39</v>
      </c>
      <c r="H556" s="4" t="s">
        <v>48</v>
      </c>
      <c r="J556" s="1">
        <v>1</v>
      </c>
      <c r="K556" s="1">
        <v>0</v>
      </c>
      <c r="L556" s="1">
        <v>3</v>
      </c>
      <c r="O556">
        <v>2</v>
      </c>
      <c r="P556" t="s">
        <v>1</v>
      </c>
      <c r="Q556">
        <v>6</v>
      </c>
      <c r="S556">
        <v>14</v>
      </c>
      <c r="T556" t="s">
        <v>1</v>
      </c>
      <c r="U556">
        <v>22</v>
      </c>
      <c r="W556">
        <v>-8</v>
      </c>
    </row>
    <row r="557" spans="1:23" x14ac:dyDescent="0.2">
      <c r="A557" s="195">
        <v>550</v>
      </c>
      <c r="B557" s="69">
        <v>30</v>
      </c>
      <c r="C557" t="s">
        <v>84</v>
      </c>
      <c r="D557" s="46">
        <v>31026</v>
      </c>
      <c r="E557" s="4" t="s">
        <v>38</v>
      </c>
      <c r="F557" s="45" t="s">
        <v>0</v>
      </c>
      <c r="G557" s="4" t="s">
        <v>39</v>
      </c>
      <c r="H557" s="4" t="s">
        <v>48</v>
      </c>
      <c r="J557" s="1">
        <v>1</v>
      </c>
      <c r="K557" s="1">
        <v>0</v>
      </c>
      <c r="L557" s="1">
        <v>3</v>
      </c>
      <c r="O557">
        <v>2</v>
      </c>
      <c r="P557" t="s">
        <v>1</v>
      </c>
      <c r="Q557">
        <v>6</v>
      </c>
      <c r="S557">
        <v>14</v>
      </c>
      <c r="T557" t="s">
        <v>1</v>
      </c>
      <c r="U557">
        <v>22</v>
      </c>
      <c r="W557">
        <v>-8</v>
      </c>
    </row>
    <row r="558" spans="1:23" x14ac:dyDescent="0.2">
      <c r="A558" s="195">
        <v>551</v>
      </c>
      <c r="B558" s="69">
        <v>20</v>
      </c>
      <c r="C558" t="s">
        <v>108</v>
      </c>
      <c r="D558" s="46">
        <v>30992</v>
      </c>
      <c r="E558" s="4" t="s">
        <v>46</v>
      </c>
      <c r="F558" s="45" t="s">
        <v>0</v>
      </c>
      <c r="G558" s="4" t="s">
        <v>41</v>
      </c>
      <c r="H558" s="4" t="s">
        <v>48</v>
      </c>
      <c r="J558" s="1">
        <v>1</v>
      </c>
      <c r="K558" s="1">
        <v>0</v>
      </c>
      <c r="L558" s="1">
        <v>3</v>
      </c>
      <c r="O558">
        <v>2</v>
      </c>
      <c r="P558" t="s">
        <v>1</v>
      </c>
      <c r="Q558">
        <v>6</v>
      </c>
      <c r="S558">
        <v>14</v>
      </c>
      <c r="T558" t="s">
        <v>1</v>
      </c>
      <c r="U558">
        <v>22</v>
      </c>
      <c r="W558">
        <v>-8</v>
      </c>
    </row>
    <row r="559" spans="1:23" x14ac:dyDescent="0.2">
      <c r="A559" s="195">
        <v>552</v>
      </c>
      <c r="B559" s="69">
        <v>61</v>
      </c>
      <c r="C559" t="s">
        <v>89</v>
      </c>
      <c r="D559" s="46">
        <v>31152</v>
      </c>
      <c r="E559" s="4" t="s">
        <v>39</v>
      </c>
      <c r="F559" s="45" t="s">
        <v>0</v>
      </c>
      <c r="G559" s="4" t="s">
        <v>36</v>
      </c>
      <c r="H559" s="4" t="s">
        <v>48</v>
      </c>
      <c r="J559" s="1">
        <v>0</v>
      </c>
      <c r="K559" s="1">
        <v>2</v>
      </c>
      <c r="L559" s="1">
        <v>2</v>
      </c>
      <c r="O559">
        <v>2</v>
      </c>
      <c r="P559" t="s">
        <v>1</v>
      </c>
      <c r="Q559">
        <v>6</v>
      </c>
      <c r="S559">
        <v>13</v>
      </c>
      <c r="T559" t="s">
        <v>1</v>
      </c>
      <c r="U559">
        <v>21</v>
      </c>
      <c r="W559">
        <v>-8</v>
      </c>
    </row>
    <row r="560" spans="1:23" x14ac:dyDescent="0.2">
      <c r="A560" s="195">
        <v>553</v>
      </c>
      <c r="B560" s="69">
        <v>68</v>
      </c>
      <c r="C560" t="s">
        <v>83</v>
      </c>
      <c r="D560" s="46">
        <v>31189</v>
      </c>
      <c r="E560" s="4" t="s">
        <v>38</v>
      </c>
      <c r="F560" s="45" t="s">
        <v>0</v>
      </c>
      <c r="G560" s="4" t="s">
        <v>44</v>
      </c>
      <c r="H560" s="4" t="s">
        <v>48</v>
      </c>
      <c r="J560" s="1">
        <v>0</v>
      </c>
      <c r="K560" s="1">
        <v>2</v>
      </c>
      <c r="L560" s="1">
        <v>2</v>
      </c>
      <c r="O560">
        <v>2</v>
      </c>
      <c r="P560" t="s">
        <v>1</v>
      </c>
      <c r="Q560">
        <v>6</v>
      </c>
      <c r="S560">
        <v>9</v>
      </c>
      <c r="T560" t="s">
        <v>1</v>
      </c>
      <c r="U560">
        <v>17</v>
      </c>
      <c r="W560">
        <v>-8</v>
      </c>
    </row>
    <row r="561" spans="1:23" x14ac:dyDescent="0.2">
      <c r="A561" s="195">
        <v>554</v>
      </c>
      <c r="B561" s="69">
        <v>23</v>
      </c>
      <c r="C561" t="s">
        <v>78</v>
      </c>
      <c r="D561" s="46">
        <v>30998</v>
      </c>
      <c r="E561" s="4" t="s">
        <v>47</v>
      </c>
      <c r="F561" s="45" t="s">
        <v>0</v>
      </c>
      <c r="G561" s="4" t="s">
        <v>39</v>
      </c>
      <c r="H561" s="4" t="s">
        <v>48</v>
      </c>
      <c r="J561" s="1">
        <v>1</v>
      </c>
      <c r="K561" s="1">
        <v>0</v>
      </c>
      <c r="L561" s="1">
        <v>3</v>
      </c>
      <c r="O561">
        <v>2</v>
      </c>
      <c r="P561" t="s">
        <v>1</v>
      </c>
      <c r="Q561">
        <v>6</v>
      </c>
      <c r="S561">
        <v>27</v>
      </c>
      <c r="T561" t="s">
        <v>1</v>
      </c>
      <c r="U561">
        <v>36</v>
      </c>
      <c r="W561">
        <v>-9</v>
      </c>
    </row>
    <row r="562" spans="1:23" x14ac:dyDescent="0.2">
      <c r="A562" s="195">
        <v>555</v>
      </c>
      <c r="B562" s="69">
        <v>90</v>
      </c>
      <c r="C562" t="s">
        <v>142</v>
      </c>
      <c r="D562" s="46">
        <v>31236</v>
      </c>
      <c r="E562" s="4" t="s">
        <v>40</v>
      </c>
      <c r="F562" s="45" t="s">
        <v>0</v>
      </c>
      <c r="G562" s="4" t="s">
        <v>46</v>
      </c>
      <c r="H562" s="4" t="s">
        <v>48</v>
      </c>
      <c r="J562" s="1">
        <v>1</v>
      </c>
      <c r="K562" s="1">
        <v>0</v>
      </c>
      <c r="L562" s="1">
        <v>3</v>
      </c>
      <c r="O562">
        <v>2</v>
      </c>
      <c r="P562" t="s">
        <v>1</v>
      </c>
      <c r="Q562">
        <v>6</v>
      </c>
      <c r="S562">
        <v>16</v>
      </c>
      <c r="T562" t="s">
        <v>1</v>
      </c>
      <c r="U562">
        <v>25</v>
      </c>
      <c r="W562">
        <v>-9</v>
      </c>
    </row>
    <row r="563" spans="1:23" x14ac:dyDescent="0.2">
      <c r="A563" s="195">
        <v>556</v>
      </c>
      <c r="B563" s="69">
        <v>47</v>
      </c>
      <c r="C563" t="s">
        <v>72</v>
      </c>
      <c r="D563" s="46">
        <v>31090</v>
      </c>
      <c r="E563" s="4" t="s">
        <v>36</v>
      </c>
      <c r="F563" s="45" t="s">
        <v>0</v>
      </c>
      <c r="G563" s="4" t="s">
        <v>44</v>
      </c>
      <c r="H563" s="4" t="s">
        <v>48</v>
      </c>
      <c r="J563" s="1">
        <v>1</v>
      </c>
      <c r="K563" s="1">
        <v>0</v>
      </c>
      <c r="L563" s="1">
        <v>3</v>
      </c>
      <c r="O563">
        <v>2</v>
      </c>
      <c r="P563" t="s">
        <v>1</v>
      </c>
      <c r="Q563">
        <v>6</v>
      </c>
      <c r="S563">
        <v>16</v>
      </c>
      <c r="T563" t="s">
        <v>1</v>
      </c>
      <c r="U563">
        <v>25</v>
      </c>
      <c r="W563">
        <v>-9</v>
      </c>
    </row>
    <row r="564" spans="1:23" x14ac:dyDescent="0.2">
      <c r="A564" s="195">
        <v>557</v>
      </c>
      <c r="B564" s="69">
        <v>41</v>
      </c>
      <c r="C564" t="s">
        <v>107</v>
      </c>
      <c r="D564" s="46">
        <v>31086</v>
      </c>
      <c r="E564" s="4" t="s">
        <v>46</v>
      </c>
      <c r="F564" s="45" t="s">
        <v>0</v>
      </c>
      <c r="G564" s="4" t="s">
        <v>38</v>
      </c>
      <c r="H564" s="4" t="s">
        <v>48</v>
      </c>
      <c r="J564" s="1">
        <v>1</v>
      </c>
      <c r="K564" s="1">
        <v>0</v>
      </c>
      <c r="L564" s="1">
        <v>3</v>
      </c>
      <c r="O564">
        <v>2</v>
      </c>
      <c r="P564" t="s">
        <v>1</v>
      </c>
      <c r="Q564">
        <v>6</v>
      </c>
      <c r="S564">
        <v>14</v>
      </c>
      <c r="T564" t="s">
        <v>1</v>
      </c>
      <c r="U564">
        <v>23</v>
      </c>
      <c r="W564">
        <v>-9</v>
      </c>
    </row>
    <row r="565" spans="1:23" x14ac:dyDescent="0.2">
      <c r="A565" s="195">
        <v>558</v>
      </c>
      <c r="B565" s="69">
        <v>25</v>
      </c>
      <c r="C565" t="s">
        <v>82</v>
      </c>
      <c r="D565" s="46">
        <v>31013</v>
      </c>
      <c r="E565" s="4" t="s">
        <v>38</v>
      </c>
      <c r="F565" s="45" t="s">
        <v>0</v>
      </c>
      <c r="G565" s="4" t="s">
        <v>40</v>
      </c>
      <c r="H565" s="4" t="s">
        <v>48</v>
      </c>
      <c r="J565" s="1">
        <v>0</v>
      </c>
      <c r="K565" s="1">
        <v>2</v>
      </c>
      <c r="L565" s="1">
        <v>2</v>
      </c>
      <c r="O565">
        <v>2</v>
      </c>
      <c r="P565" t="s">
        <v>1</v>
      </c>
      <c r="Q565">
        <v>6</v>
      </c>
      <c r="S565">
        <v>14</v>
      </c>
      <c r="T565" t="s">
        <v>1</v>
      </c>
      <c r="U565">
        <v>23</v>
      </c>
      <c r="W565">
        <v>-9</v>
      </c>
    </row>
    <row r="566" spans="1:23" x14ac:dyDescent="0.2">
      <c r="A566" s="195">
        <v>559</v>
      </c>
      <c r="B566" s="69">
        <v>7</v>
      </c>
      <c r="C566" t="s">
        <v>99</v>
      </c>
      <c r="D566" s="46">
        <v>30952</v>
      </c>
      <c r="E566" s="4" t="s">
        <v>44</v>
      </c>
      <c r="F566" s="45" t="s">
        <v>0</v>
      </c>
      <c r="G566" s="4" t="s">
        <v>45</v>
      </c>
      <c r="H566" s="4" t="s">
        <v>48</v>
      </c>
      <c r="J566" s="1">
        <v>1</v>
      </c>
      <c r="K566" s="1">
        <v>0</v>
      </c>
      <c r="L566" s="1">
        <v>3</v>
      </c>
      <c r="O566">
        <v>2</v>
      </c>
      <c r="P566" t="s">
        <v>1</v>
      </c>
      <c r="Q566">
        <v>6</v>
      </c>
      <c r="S566">
        <v>14</v>
      </c>
      <c r="T566" t="s">
        <v>1</v>
      </c>
      <c r="U566">
        <v>23</v>
      </c>
      <c r="W566">
        <v>-9</v>
      </c>
    </row>
    <row r="567" spans="1:23" x14ac:dyDescent="0.2">
      <c r="A567" s="195">
        <v>560</v>
      </c>
      <c r="B567" s="69">
        <v>30</v>
      </c>
      <c r="C567" t="s">
        <v>83</v>
      </c>
      <c r="D567" s="46">
        <v>31026</v>
      </c>
      <c r="E567" s="4" t="s">
        <v>38</v>
      </c>
      <c r="F567" s="45" t="s">
        <v>0</v>
      </c>
      <c r="G567" s="4" t="s">
        <v>39</v>
      </c>
      <c r="H567" s="4" t="s">
        <v>48</v>
      </c>
      <c r="J567" s="1">
        <v>1</v>
      </c>
      <c r="K567" s="1">
        <v>0</v>
      </c>
      <c r="L567" s="1">
        <v>3</v>
      </c>
      <c r="O567">
        <v>2</v>
      </c>
      <c r="P567" t="s">
        <v>1</v>
      </c>
      <c r="Q567">
        <v>6</v>
      </c>
      <c r="S567">
        <v>21</v>
      </c>
      <c r="T567" t="s">
        <v>1</v>
      </c>
      <c r="U567">
        <v>31</v>
      </c>
      <c r="W567">
        <v>-10</v>
      </c>
    </row>
    <row r="568" spans="1:23" x14ac:dyDescent="0.2">
      <c r="A568" s="195">
        <v>561</v>
      </c>
      <c r="B568" s="69">
        <v>46</v>
      </c>
      <c r="C568" t="s">
        <v>69</v>
      </c>
      <c r="D568" s="46">
        <v>31090</v>
      </c>
      <c r="E568" s="4" t="s">
        <v>35</v>
      </c>
      <c r="F568" s="45" t="s">
        <v>0</v>
      </c>
      <c r="G568" s="4" t="s">
        <v>41</v>
      </c>
      <c r="H568" s="4" t="s">
        <v>48</v>
      </c>
      <c r="J568" s="1">
        <v>1</v>
      </c>
      <c r="K568" s="1">
        <v>0</v>
      </c>
      <c r="L568" s="1">
        <v>3</v>
      </c>
      <c r="O568">
        <v>2</v>
      </c>
      <c r="P568" t="s">
        <v>1</v>
      </c>
      <c r="Q568">
        <v>6</v>
      </c>
      <c r="S568">
        <v>16</v>
      </c>
      <c r="T568" t="s">
        <v>1</v>
      </c>
      <c r="U568">
        <v>26</v>
      </c>
      <c r="W568">
        <v>-10</v>
      </c>
    </row>
    <row r="569" spans="1:23" x14ac:dyDescent="0.2">
      <c r="A569" s="195">
        <v>562</v>
      </c>
      <c r="B569" s="69">
        <v>33</v>
      </c>
      <c r="C569" t="s">
        <v>121</v>
      </c>
      <c r="D569" s="46">
        <v>31045</v>
      </c>
      <c r="E569" s="4" t="s">
        <v>43</v>
      </c>
      <c r="F569" s="45" t="s">
        <v>0</v>
      </c>
      <c r="G569" s="4" t="s">
        <v>45</v>
      </c>
      <c r="H569" s="4" t="s">
        <v>48</v>
      </c>
      <c r="J569" s="1">
        <v>1</v>
      </c>
      <c r="K569" s="1">
        <v>0</v>
      </c>
      <c r="L569" s="1">
        <v>3</v>
      </c>
      <c r="O569">
        <v>2</v>
      </c>
      <c r="P569" t="s">
        <v>1</v>
      </c>
      <c r="Q569">
        <v>6</v>
      </c>
      <c r="S569">
        <v>14</v>
      </c>
      <c r="T569" t="s">
        <v>1</v>
      </c>
      <c r="U569">
        <v>24</v>
      </c>
      <c r="W569">
        <v>-10</v>
      </c>
    </row>
    <row r="570" spans="1:23" x14ac:dyDescent="0.2">
      <c r="A570" s="195">
        <v>563</v>
      </c>
      <c r="B570" s="69">
        <v>85</v>
      </c>
      <c r="C570" t="s">
        <v>84</v>
      </c>
      <c r="D570" s="46">
        <v>31217</v>
      </c>
      <c r="E570" s="4" t="s">
        <v>38</v>
      </c>
      <c r="F570" s="45" t="s">
        <v>0</v>
      </c>
      <c r="G570" s="4" t="s">
        <v>42</v>
      </c>
      <c r="H570" s="4" t="s">
        <v>48</v>
      </c>
      <c r="J570" s="1">
        <v>1</v>
      </c>
      <c r="K570" s="1">
        <v>0</v>
      </c>
      <c r="L570" s="1">
        <v>3</v>
      </c>
      <c r="O570">
        <v>2</v>
      </c>
      <c r="P570" t="s">
        <v>1</v>
      </c>
      <c r="Q570">
        <v>6</v>
      </c>
      <c r="S570">
        <v>12</v>
      </c>
      <c r="T570" t="s">
        <v>1</v>
      </c>
      <c r="U570">
        <v>22</v>
      </c>
      <c r="W570">
        <v>-10</v>
      </c>
    </row>
    <row r="571" spans="1:23" x14ac:dyDescent="0.2">
      <c r="A571" s="195">
        <v>564</v>
      </c>
      <c r="B571" s="69">
        <v>11</v>
      </c>
      <c r="C571" t="s">
        <v>99</v>
      </c>
      <c r="D571" s="46">
        <v>30975</v>
      </c>
      <c r="E571" s="4" t="s">
        <v>44</v>
      </c>
      <c r="F571" s="45" t="s">
        <v>0</v>
      </c>
      <c r="G571" s="4" t="s">
        <v>41</v>
      </c>
      <c r="H571" s="4" t="s">
        <v>48</v>
      </c>
      <c r="J571" s="1">
        <v>1</v>
      </c>
      <c r="K571" s="1">
        <v>0</v>
      </c>
      <c r="L571" s="1">
        <v>3</v>
      </c>
      <c r="O571">
        <v>2</v>
      </c>
      <c r="P571" t="s">
        <v>1</v>
      </c>
      <c r="Q571">
        <v>6</v>
      </c>
      <c r="S571">
        <v>12</v>
      </c>
      <c r="T571" t="s">
        <v>1</v>
      </c>
      <c r="U571">
        <v>22</v>
      </c>
      <c r="W571">
        <v>-10</v>
      </c>
    </row>
    <row r="572" spans="1:23" x14ac:dyDescent="0.2">
      <c r="A572" s="195">
        <v>565</v>
      </c>
      <c r="B572" s="69">
        <v>68</v>
      </c>
      <c r="C572" t="s">
        <v>106</v>
      </c>
      <c r="D572" s="46">
        <v>31189</v>
      </c>
      <c r="E572" s="4" t="s">
        <v>44</v>
      </c>
      <c r="F572" s="45" t="s">
        <v>0</v>
      </c>
      <c r="G572" s="4" t="s">
        <v>38</v>
      </c>
      <c r="H572" s="4" t="s">
        <v>48</v>
      </c>
      <c r="J572" s="1">
        <v>1</v>
      </c>
      <c r="K572" s="1">
        <v>0</v>
      </c>
      <c r="L572" s="1">
        <v>3</v>
      </c>
      <c r="O572">
        <v>2</v>
      </c>
      <c r="P572" t="s">
        <v>1</v>
      </c>
      <c r="Q572">
        <v>6</v>
      </c>
      <c r="S572">
        <v>10</v>
      </c>
      <c r="T572" t="s">
        <v>1</v>
      </c>
      <c r="U572">
        <v>20</v>
      </c>
      <c r="W572">
        <v>-10</v>
      </c>
    </row>
    <row r="573" spans="1:23" x14ac:dyDescent="0.2">
      <c r="A573" s="195">
        <v>566</v>
      </c>
      <c r="B573" s="69">
        <v>1</v>
      </c>
      <c r="C573" t="s">
        <v>69</v>
      </c>
      <c r="D573" s="46">
        <v>30936</v>
      </c>
      <c r="E573" s="4" t="s">
        <v>35</v>
      </c>
      <c r="F573" s="45" t="s">
        <v>0</v>
      </c>
      <c r="G573" s="4" t="s">
        <v>34</v>
      </c>
      <c r="H573" s="4" t="s">
        <v>48</v>
      </c>
      <c r="J573" s="1">
        <v>1</v>
      </c>
      <c r="K573" s="1">
        <v>0</v>
      </c>
      <c r="L573" s="1">
        <v>3</v>
      </c>
      <c r="O573">
        <v>2</v>
      </c>
      <c r="P573" t="s">
        <v>1</v>
      </c>
      <c r="Q573">
        <v>6</v>
      </c>
      <c r="S573">
        <v>10</v>
      </c>
      <c r="T573" t="s">
        <v>1</v>
      </c>
      <c r="U573">
        <v>20</v>
      </c>
      <c r="W573">
        <v>-10</v>
      </c>
    </row>
    <row r="574" spans="1:23" x14ac:dyDescent="0.2">
      <c r="A574" s="195">
        <v>567</v>
      </c>
      <c r="B574" s="69">
        <v>59</v>
      </c>
      <c r="C574" t="s">
        <v>92</v>
      </c>
      <c r="D574" s="46">
        <v>31139</v>
      </c>
      <c r="E574" s="4" t="s">
        <v>40</v>
      </c>
      <c r="F574" s="45" t="s">
        <v>0</v>
      </c>
      <c r="G574" s="4" t="s">
        <v>44</v>
      </c>
      <c r="H574" s="4" t="s">
        <v>48</v>
      </c>
      <c r="J574" s="1">
        <v>1</v>
      </c>
      <c r="K574" s="1">
        <v>0</v>
      </c>
      <c r="L574" s="1">
        <v>3</v>
      </c>
      <c r="O574">
        <v>2</v>
      </c>
      <c r="P574" t="s">
        <v>1</v>
      </c>
      <c r="Q574">
        <v>6</v>
      </c>
      <c r="S574">
        <v>19</v>
      </c>
      <c r="T574" t="s">
        <v>1</v>
      </c>
      <c r="U574">
        <v>30</v>
      </c>
      <c r="W574">
        <v>-11</v>
      </c>
    </row>
    <row r="575" spans="1:23" x14ac:dyDescent="0.2">
      <c r="A575" s="195">
        <v>568</v>
      </c>
      <c r="B575" s="69">
        <v>64</v>
      </c>
      <c r="C575" t="s">
        <v>89</v>
      </c>
      <c r="D575" s="46">
        <v>31174</v>
      </c>
      <c r="E575" s="4" t="s">
        <v>39</v>
      </c>
      <c r="F575" s="45" t="s">
        <v>0</v>
      </c>
      <c r="G575" s="4" t="s">
        <v>46</v>
      </c>
      <c r="H575" s="4" t="s">
        <v>48</v>
      </c>
      <c r="J575" s="1">
        <v>1</v>
      </c>
      <c r="K575" s="1">
        <v>0</v>
      </c>
      <c r="L575" s="1">
        <v>3</v>
      </c>
      <c r="O575">
        <v>2</v>
      </c>
      <c r="P575" t="s">
        <v>1</v>
      </c>
      <c r="Q575">
        <v>6</v>
      </c>
      <c r="S575">
        <v>14</v>
      </c>
      <c r="T575" t="s">
        <v>1</v>
      </c>
      <c r="U575">
        <v>25</v>
      </c>
      <c r="W575">
        <v>-11</v>
      </c>
    </row>
    <row r="576" spans="1:23" x14ac:dyDescent="0.2">
      <c r="A576" s="195">
        <v>569</v>
      </c>
      <c r="B576" s="69">
        <v>76</v>
      </c>
      <c r="C576" t="s">
        <v>83</v>
      </c>
      <c r="D576" s="46">
        <v>31208</v>
      </c>
      <c r="E576" s="4" t="s">
        <v>38</v>
      </c>
      <c r="F576" s="45" t="s">
        <v>0</v>
      </c>
      <c r="G576" s="4" t="s">
        <v>45</v>
      </c>
      <c r="H576" s="4" t="s">
        <v>48</v>
      </c>
      <c r="J576" s="1">
        <v>1</v>
      </c>
      <c r="K576" s="1">
        <v>0</v>
      </c>
      <c r="L576" s="1">
        <v>3</v>
      </c>
      <c r="O576">
        <v>2</v>
      </c>
      <c r="P576" t="s">
        <v>1</v>
      </c>
      <c r="Q576">
        <v>6</v>
      </c>
      <c r="S576">
        <v>13</v>
      </c>
      <c r="T576" t="s">
        <v>1</v>
      </c>
      <c r="U576">
        <v>24</v>
      </c>
      <c r="W576">
        <v>-11</v>
      </c>
    </row>
    <row r="577" spans="1:23" x14ac:dyDescent="0.2">
      <c r="A577" s="195">
        <v>570</v>
      </c>
      <c r="B577" s="69">
        <v>55</v>
      </c>
      <c r="C577" t="s">
        <v>73</v>
      </c>
      <c r="D577" s="46">
        <v>31114</v>
      </c>
      <c r="E577" s="4" t="s">
        <v>36</v>
      </c>
      <c r="F577" s="45" t="s">
        <v>0</v>
      </c>
      <c r="G577" s="4" t="s">
        <v>42</v>
      </c>
      <c r="H577" s="4" t="s">
        <v>48</v>
      </c>
      <c r="J577" s="1">
        <v>1</v>
      </c>
      <c r="K577" s="1">
        <v>0</v>
      </c>
      <c r="L577" s="1">
        <v>3</v>
      </c>
      <c r="O577">
        <v>2</v>
      </c>
      <c r="P577" t="s">
        <v>1</v>
      </c>
      <c r="Q577">
        <v>6</v>
      </c>
      <c r="S577">
        <v>13</v>
      </c>
      <c r="T577" t="s">
        <v>1</v>
      </c>
      <c r="U577">
        <v>24</v>
      </c>
      <c r="W577">
        <v>-11</v>
      </c>
    </row>
    <row r="578" spans="1:23" x14ac:dyDescent="0.2">
      <c r="A578" s="195">
        <v>571</v>
      </c>
      <c r="B578" s="69">
        <v>31</v>
      </c>
      <c r="C578" t="s">
        <v>107</v>
      </c>
      <c r="D578" s="46">
        <v>31044</v>
      </c>
      <c r="E578" s="4" t="s">
        <v>46</v>
      </c>
      <c r="F578" s="45" t="s">
        <v>0</v>
      </c>
      <c r="G578" s="4" t="s">
        <v>45</v>
      </c>
      <c r="H578" s="4" t="s">
        <v>48</v>
      </c>
      <c r="J578" s="1">
        <v>1</v>
      </c>
      <c r="K578" s="1">
        <v>0</v>
      </c>
      <c r="L578" s="1">
        <v>3</v>
      </c>
      <c r="O578">
        <v>2</v>
      </c>
      <c r="P578" t="s">
        <v>1</v>
      </c>
      <c r="Q578">
        <v>6</v>
      </c>
      <c r="S578">
        <v>18</v>
      </c>
      <c r="T578" t="s">
        <v>1</v>
      </c>
      <c r="U578">
        <v>30</v>
      </c>
      <c r="W578">
        <v>-12</v>
      </c>
    </row>
    <row r="579" spans="1:23" x14ac:dyDescent="0.2">
      <c r="A579" s="195">
        <v>572</v>
      </c>
      <c r="B579" s="69">
        <v>8</v>
      </c>
      <c r="C579" t="s">
        <v>106</v>
      </c>
      <c r="D579" s="46">
        <v>30964</v>
      </c>
      <c r="E579" s="4" t="s">
        <v>44</v>
      </c>
      <c r="F579" s="45" t="s">
        <v>0</v>
      </c>
      <c r="G579" s="4" t="s">
        <v>46</v>
      </c>
      <c r="H579" s="4" t="s">
        <v>48</v>
      </c>
      <c r="J579" s="1">
        <v>1</v>
      </c>
      <c r="K579" s="1">
        <v>0</v>
      </c>
      <c r="L579" s="1">
        <v>3</v>
      </c>
      <c r="O579">
        <v>2</v>
      </c>
      <c r="P579" t="s">
        <v>1</v>
      </c>
      <c r="Q579">
        <v>6</v>
      </c>
      <c r="S579">
        <v>15</v>
      </c>
      <c r="T579" t="s">
        <v>1</v>
      </c>
      <c r="U579">
        <v>27</v>
      </c>
      <c r="W579">
        <v>-12</v>
      </c>
    </row>
    <row r="580" spans="1:23" x14ac:dyDescent="0.2">
      <c r="A580" s="195">
        <v>573</v>
      </c>
      <c r="B580" s="69">
        <v>54</v>
      </c>
      <c r="C580" t="s">
        <v>124</v>
      </c>
      <c r="D580" s="46">
        <v>31114</v>
      </c>
      <c r="E580" s="4" t="s">
        <v>42</v>
      </c>
      <c r="F580" s="45" t="s">
        <v>0</v>
      </c>
      <c r="G580" s="4" t="s">
        <v>37</v>
      </c>
      <c r="H580" s="4" t="s">
        <v>48</v>
      </c>
      <c r="J580" s="1">
        <v>1</v>
      </c>
      <c r="K580" s="1">
        <v>0</v>
      </c>
      <c r="L580" s="1">
        <v>3</v>
      </c>
      <c r="O580">
        <v>2</v>
      </c>
      <c r="P580" t="s">
        <v>1</v>
      </c>
      <c r="Q580">
        <v>6</v>
      </c>
      <c r="S580">
        <v>13</v>
      </c>
      <c r="T580" t="s">
        <v>1</v>
      </c>
      <c r="U580">
        <v>25</v>
      </c>
      <c r="W580">
        <v>-12</v>
      </c>
    </row>
    <row r="581" spans="1:23" x14ac:dyDescent="0.2">
      <c r="A581" s="195">
        <v>574</v>
      </c>
      <c r="B581" s="69">
        <v>48</v>
      </c>
      <c r="C581" t="s">
        <v>108</v>
      </c>
      <c r="D581" s="46">
        <v>31090</v>
      </c>
      <c r="E581" s="4" t="s">
        <v>46</v>
      </c>
      <c r="F581" s="45" t="s">
        <v>0</v>
      </c>
      <c r="G581" s="4" t="s">
        <v>34</v>
      </c>
      <c r="H581" s="4" t="s">
        <v>48</v>
      </c>
      <c r="J581" s="1">
        <v>1</v>
      </c>
      <c r="K581" s="1">
        <v>0</v>
      </c>
      <c r="L581" s="1">
        <v>3</v>
      </c>
      <c r="O581">
        <v>2</v>
      </c>
      <c r="P581" t="s">
        <v>1</v>
      </c>
      <c r="Q581">
        <v>6</v>
      </c>
      <c r="S581">
        <v>11</v>
      </c>
      <c r="T581" t="s">
        <v>1</v>
      </c>
      <c r="U581">
        <v>23</v>
      </c>
      <c r="W581">
        <v>-12</v>
      </c>
    </row>
    <row r="582" spans="1:23" x14ac:dyDescent="0.2">
      <c r="A582" s="195">
        <v>575</v>
      </c>
      <c r="B582" s="69">
        <v>74</v>
      </c>
      <c r="C582" t="s">
        <v>106</v>
      </c>
      <c r="D582" s="46">
        <v>31196</v>
      </c>
      <c r="E582" s="4" t="s">
        <v>44</v>
      </c>
      <c r="F582" s="45" t="s">
        <v>0</v>
      </c>
      <c r="G582" s="4" t="s">
        <v>35</v>
      </c>
      <c r="H582" s="4" t="s">
        <v>48</v>
      </c>
      <c r="J582" s="1">
        <v>0</v>
      </c>
      <c r="K582" s="1">
        <v>2</v>
      </c>
      <c r="L582" s="1">
        <v>2</v>
      </c>
      <c r="O582">
        <v>2</v>
      </c>
      <c r="P582" t="s">
        <v>1</v>
      </c>
      <c r="Q582">
        <v>6</v>
      </c>
      <c r="S582">
        <v>10</v>
      </c>
      <c r="T582" t="s">
        <v>1</v>
      </c>
      <c r="U582">
        <v>22</v>
      </c>
      <c r="W582">
        <v>-12</v>
      </c>
    </row>
    <row r="583" spans="1:23" x14ac:dyDescent="0.2">
      <c r="A583" s="195">
        <v>576</v>
      </c>
      <c r="B583" s="69">
        <v>45</v>
      </c>
      <c r="C583" t="s">
        <v>129</v>
      </c>
      <c r="D583" s="46">
        <v>31089</v>
      </c>
      <c r="E583" s="4" t="s">
        <v>43</v>
      </c>
      <c r="F583" s="45" t="s">
        <v>0</v>
      </c>
      <c r="G583" s="4" t="s">
        <v>34</v>
      </c>
      <c r="H583" s="4" t="s">
        <v>48</v>
      </c>
      <c r="J583" s="1">
        <v>0</v>
      </c>
      <c r="K583" s="1">
        <v>2</v>
      </c>
      <c r="L583" s="1">
        <v>2</v>
      </c>
      <c r="O583">
        <v>2</v>
      </c>
      <c r="P583" t="s">
        <v>1</v>
      </c>
      <c r="Q583">
        <v>6</v>
      </c>
      <c r="S583">
        <v>10</v>
      </c>
      <c r="T583" t="s">
        <v>1</v>
      </c>
      <c r="U583">
        <v>22</v>
      </c>
      <c r="W583">
        <v>-12</v>
      </c>
    </row>
    <row r="584" spans="1:23" x14ac:dyDescent="0.2">
      <c r="A584" s="195">
        <v>577</v>
      </c>
      <c r="B584" s="69">
        <v>78</v>
      </c>
      <c r="C584" t="s">
        <v>79</v>
      </c>
      <c r="D584" s="46">
        <v>31208</v>
      </c>
      <c r="E584" s="4" t="s">
        <v>47</v>
      </c>
      <c r="F584" s="45" t="s">
        <v>0</v>
      </c>
      <c r="G584" s="4" t="s">
        <v>46</v>
      </c>
      <c r="H584" s="4" t="s">
        <v>48</v>
      </c>
      <c r="J584" s="1">
        <v>1</v>
      </c>
      <c r="K584" s="1">
        <v>0</v>
      </c>
      <c r="L584" s="1">
        <v>3</v>
      </c>
      <c r="O584">
        <v>2</v>
      </c>
      <c r="P584" t="s">
        <v>1</v>
      </c>
      <c r="Q584">
        <v>6</v>
      </c>
      <c r="S584">
        <v>9</v>
      </c>
      <c r="T584" t="s">
        <v>1</v>
      </c>
      <c r="U584">
        <v>21</v>
      </c>
      <c r="W584">
        <v>-12</v>
      </c>
    </row>
    <row r="585" spans="1:23" x14ac:dyDescent="0.2">
      <c r="A585" s="195">
        <v>578</v>
      </c>
      <c r="B585" s="69">
        <v>28</v>
      </c>
      <c r="C585" t="s">
        <v>79</v>
      </c>
      <c r="D585" s="46">
        <v>31020</v>
      </c>
      <c r="E585" s="4" t="s">
        <v>47</v>
      </c>
      <c r="F585" s="45" t="s">
        <v>0</v>
      </c>
      <c r="G585" s="4" t="s">
        <v>40</v>
      </c>
      <c r="H585" s="4" t="s">
        <v>48</v>
      </c>
      <c r="J585" s="1">
        <v>1</v>
      </c>
      <c r="K585" s="1">
        <v>0</v>
      </c>
      <c r="L585" s="1">
        <v>3</v>
      </c>
      <c r="O585">
        <v>2</v>
      </c>
      <c r="P585" t="s">
        <v>1</v>
      </c>
      <c r="Q585">
        <v>6</v>
      </c>
      <c r="S585">
        <v>18</v>
      </c>
      <c r="T585" t="s">
        <v>1</v>
      </c>
      <c r="U585">
        <v>31</v>
      </c>
      <c r="W585">
        <v>-13</v>
      </c>
    </row>
    <row r="586" spans="1:23" x14ac:dyDescent="0.2">
      <c r="A586" s="195">
        <v>579</v>
      </c>
      <c r="B586" s="69">
        <v>72</v>
      </c>
      <c r="C586" t="s">
        <v>68</v>
      </c>
      <c r="D586" s="46">
        <v>31196</v>
      </c>
      <c r="E586" s="4" t="s">
        <v>35</v>
      </c>
      <c r="F586" s="45" t="s">
        <v>0</v>
      </c>
      <c r="G586" s="4" t="s">
        <v>43</v>
      </c>
      <c r="H586" s="4" t="s">
        <v>48</v>
      </c>
      <c r="J586" s="1">
        <v>0</v>
      </c>
      <c r="K586" s="1">
        <v>2</v>
      </c>
      <c r="L586" s="1">
        <v>2</v>
      </c>
      <c r="O586">
        <v>2</v>
      </c>
      <c r="P586" t="s">
        <v>1</v>
      </c>
      <c r="Q586">
        <v>6</v>
      </c>
      <c r="S586">
        <v>16</v>
      </c>
      <c r="T586" t="s">
        <v>1</v>
      </c>
      <c r="U586">
        <v>29</v>
      </c>
      <c r="W586">
        <v>-13</v>
      </c>
    </row>
    <row r="587" spans="1:23" x14ac:dyDescent="0.2">
      <c r="A587" s="195">
        <v>580</v>
      </c>
      <c r="B587" s="69">
        <v>16</v>
      </c>
      <c r="C587" t="s">
        <v>118</v>
      </c>
      <c r="D587" s="46">
        <v>30981</v>
      </c>
      <c r="E587" s="4" t="s">
        <v>46</v>
      </c>
      <c r="F587" s="45" t="s">
        <v>0</v>
      </c>
      <c r="G587" s="4" t="s">
        <v>42</v>
      </c>
      <c r="H587" s="4" t="s">
        <v>48</v>
      </c>
      <c r="J587" s="1">
        <v>1</v>
      </c>
      <c r="K587" s="1">
        <v>0</v>
      </c>
      <c r="L587" s="1">
        <v>3</v>
      </c>
      <c r="O587">
        <v>2</v>
      </c>
      <c r="P587" t="s">
        <v>1</v>
      </c>
      <c r="Q587">
        <v>6</v>
      </c>
      <c r="S587">
        <v>15</v>
      </c>
      <c r="T587" t="s">
        <v>1</v>
      </c>
      <c r="U587">
        <v>28</v>
      </c>
      <c r="W587">
        <v>-13</v>
      </c>
    </row>
    <row r="588" spans="1:23" x14ac:dyDescent="0.2">
      <c r="A588" s="195">
        <v>581</v>
      </c>
      <c r="B588" s="69">
        <v>13</v>
      </c>
      <c r="C588" t="s">
        <v>86</v>
      </c>
      <c r="D588" s="46">
        <v>30977</v>
      </c>
      <c r="E588" s="4" t="s">
        <v>39</v>
      </c>
      <c r="F588" s="45" t="s">
        <v>0</v>
      </c>
      <c r="G588" s="4" t="s">
        <v>34</v>
      </c>
      <c r="H588" s="4" t="s">
        <v>48</v>
      </c>
      <c r="J588" s="1">
        <v>1</v>
      </c>
      <c r="K588" s="1">
        <v>0</v>
      </c>
      <c r="L588" s="1">
        <v>3</v>
      </c>
      <c r="O588">
        <v>2</v>
      </c>
      <c r="P588" t="s">
        <v>1</v>
      </c>
      <c r="Q588">
        <v>6</v>
      </c>
      <c r="S588">
        <v>10</v>
      </c>
      <c r="T588" t="s">
        <v>1</v>
      </c>
      <c r="U588">
        <v>23</v>
      </c>
      <c r="W588">
        <v>-13</v>
      </c>
    </row>
    <row r="589" spans="1:23" x14ac:dyDescent="0.2">
      <c r="A589" s="195">
        <v>582</v>
      </c>
      <c r="B589" s="69">
        <v>67</v>
      </c>
      <c r="C589" t="s">
        <v>73</v>
      </c>
      <c r="D589" s="46">
        <v>31177</v>
      </c>
      <c r="E589" s="4" t="s">
        <v>36</v>
      </c>
      <c r="F589" s="45" t="s">
        <v>0</v>
      </c>
      <c r="G589" s="4" t="s">
        <v>45</v>
      </c>
      <c r="H589" s="4" t="s">
        <v>48</v>
      </c>
      <c r="J589" s="1">
        <v>1</v>
      </c>
      <c r="K589" s="1">
        <v>0</v>
      </c>
      <c r="L589" s="1">
        <v>3</v>
      </c>
      <c r="O589">
        <v>2</v>
      </c>
      <c r="P589" t="s">
        <v>1</v>
      </c>
      <c r="Q589">
        <v>6</v>
      </c>
      <c r="S589">
        <v>8</v>
      </c>
      <c r="T589" t="s">
        <v>1</v>
      </c>
      <c r="U589">
        <v>21</v>
      </c>
      <c r="W589">
        <v>-13</v>
      </c>
    </row>
    <row r="590" spans="1:23" x14ac:dyDescent="0.2">
      <c r="A590" s="195">
        <v>583</v>
      </c>
      <c r="B590" s="69">
        <v>78</v>
      </c>
      <c r="C590" t="s">
        <v>80</v>
      </c>
      <c r="D590" s="46">
        <v>31208</v>
      </c>
      <c r="E590" s="4" t="s">
        <v>47</v>
      </c>
      <c r="F590" s="45" t="s">
        <v>0</v>
      </c>
      <c r="G590" s="4" t="s">
        <v>46</v>
      </c>
      <c r="H590" s="4" t="s">
        <v>48</v>
      </c>
      <c r="J590" s="1">
        <v>1</v>
      </c>
      <c r="K590" s="1">
        <v>0</v>
      </c>
      <c r="L590" s="1">
        <v>3</v>
      </c>
      <c r="O590">
        <v>2</v>
      </c>
      <c r="P590" t="s">
        <v>1</v>
      </c>
      <c r="Q590">
        <v>6</v>
      </c>
      <c r="S590">
        <v>6</v>
      </c>
      <c r="T590" t="s">
        <v>1</v>
      </c>
      <c r="U590">
        <v>19</v>
      </c>
      <c r="W590">
        <v>-13</v>
      </c>
    </row>
    <row r="591" spans="1:23" x14ac:dyDescent="0.2">
      <c r="A591" s="195">
        <v>584</v>
      </c>
      <c r="B591" s="69">
        <v>82</v>
      </c>
      <c r="C591" t="s">
        <v>417</v>
      </c>
      <c r="D591" s="46">
        <v>31210</v>
      </c>
      <c r="E591" s="4" t="s">
        <v>45</v>
      </c>
      <c r="F591" s="45" t="s">
        <v>0</v>
      </c>
      <c r="G591" s="4" t="s">
        <v>34</v>
      </c>
      <c r="H591" s="4" t="s">
        <v>48</v>
      </c>
      <c r="J591" s="1">
        <v>1</v>
      </c>
      <c r="K591" s="1">
        <v>0</v>
      </c>
      <c r="L591" s="1">
        <v>3</v>
      </c>
      <c r="O591">
        <v>2</v>
      </c>
      <c r="P591" t="s">
        <v>1</v>
      </c>
      <c r="Q591">
        <v>6</v>
      </c>
      <c r="S591">
        <v>18</v>
      </c>
      <c r="T591" t="s">
        <v>1</v>
      </c>
      <c r="U591">
        <v>33</v>
      </c>
      <c r="W591">
        <v>-15</v>
      </c>
    </row>
    <row r="592" spans="1:23" x14ac:dyDescent="0.2">
      <c r="A592" s="195">
        <v>585</v>
      </c>
      <c r="B592" s="69">
        <v>28</v>
      </c>
      <c r="C592" t="s">
        <v>78</v>
      </c>
      <c r="D592" s="46">
        <v>31020</v>
      </c>
      <c r="E592" s="4" t="s">
        <v>47</v>
      </c>
      <c r="F592" s="45" t="s">
        <v>0</v>
      </c>
      <c r="G592" s="4" t="s">
        <v>40</v>
      </c>
      <c r="H592" s="4" t="s">
        <v>48</v>
      </c>
      <c r="J592" s="1">
        <v>1</v>
      </c>
      <c r="K592" s="1">
        <v>0</v>
      </c>
      <c r="L592" s="1">
        <v>3</v>
      </c>
      <c r="O592">
        <v>2</v>
      </c>
      <c r="P592" t="s">
        <v>1</v>
      </c>
      <c r="Q592">
        <v>6</v>
      </c>
      <c r="S592">
        <v>23</v>
      </c>
      <c r="T592" t="s">
        <v>1</v>
      </c>
      <c r="U592">
        <v>39</v>
      </c>
      <c r="W592">
        <v>-16</v>
      </c>
    </row>
    <row r="593" spans="1:23" x14ac:dyDescent="0.2">
      <c r="A593" s="195">
        <v>586</v>
      </c>
      <c r="B593" s="69">
        <v>75</v>
      </c>
      <c r="C593" t="s">
        <v>123</v>
      </c>
      <c r="D593" s="46">
        <v>31198</v>
      </c>
      <c r="E593" s="4" t="s">
        <v>47</v>
      </c>
      <c r="F593" s="45" t="s">
        <v>0</v>
      </c>
      <c r="G593" s="4" t="s">
        <v>41</v>
      </c>
      <c r="H593" s="4" t="s">
        <v>48</v>
      </c>
      <c r="J593" s="1">
        <v>1</v>
      </c>
      <c r="K593" s="1">
        <v>0</v>
      </c>
      <c r="L593" s="1">
        <v>3</v>
      </c>
      <c r="O593">
        <v>2</v>
      </c>
      <c r="P593" t="s">
        <v>1</v>
      </c>
      <c r="Q593">
        <v>6</v>
      </c>
      <c r="S593">
        <v>14</v>
      </c>
      <c r="T593" t="s">
        <v>1</v>
      </c>
      <c r="U593">
        <v>31</v>
      </c>
      <c r="W593">
        <v>-17</v>
      </c>
    </row>
    <row r="594" spans="1:23" x14ac:dyDescent="0.2">
      <c r="A594" s="195">
        <v>587</v>
      </c>
      <c r="B594" s="69">
        <v>1</v>
      </c>
      <c r="C594" t="s">
        <v>68</v>
      </c>
      <c r="D594" s="46">
        <v>30936</v>
      </c>
      <c r="E594" s="4" t="s">
        <v>35</v>
      </c>
      <c r="F594" s="45" t="s">
        <v>0</v>
      </c>
      <c r="G594" s="4" t="s">
        <v>34</v>
      </c>
      <c r="H594" s="4" t="s">
        <v>48</v>
      </c>
      <c r="J594" s="1">
        <v>1</v>
      </c>
      <c r="K594" s="1">
        <v>0</v>
      </c>
      <c r="L594" s="1">
        <v>3</v>
      </c>
      <c r="O594">
        <v>2</v>
      </c>
      <c r="P594" t="s">
        <v>1</v>
      </c>
      <c r="Q594">
        <v>6</v>
      </c>
      <c r="S594">
        <v>8</v>
      </c>
      <c r="T594" t="s">
        <v>1</v>
      </c>
      <c r="U594">
        <v>27</v>
      </c>
      <c r="W594">
        <v>-19</v>
      </c>
    </row>
    <row r="595" spans="1:23" x14ac:dyDescent="0.2">
      <c r="A595" s="195">
        <v>588</v>
      </c>
      <c r="B595" s="69">
        <v>53</v>
      </c>
      <c r="C595" t="s">
        <v>82</v>
      </c>
      <c r="D595" s="46">
        <v>31110</v>
      </c>
      <c r="E595" s="4" t="s">
        <v>38</v>
      </c>
      <c r="F595" s="45" t="s">
        <v>0</v>
      </c>
      <c r="G595" s="4" t="s">
        <v>34</v>
      </c>
      <c r="H595" s="4" t="s">
        <v>48</v>
      </c>
      <c r="J595" s="1">
        <v>1</v>
      </c>
      <c r="K595" s="1">
        <v>0</v>
      </c>
      <c r="L595" s="1">
        <v>3</v>
      </c>
      <c r="O595">
        <v>2</v>
      </c>
      <c r="P595" t="s">
        <v>1</v>
      </c>
      <c r="Q595">
        <v>6</v>
      </c>
      <c r="S595">
        <v>6</v>
      </c>
      <c r="T595" t="s">
        <v>1</v>
      </c>
      <c r="U595">
        <v>25</v>
      </c>
      <c r="W595">
        <v>-19</v>
      </c>
    </row>
    <row r="596" spans="1:23" x14ac:dyDescent="0.2">
      <c r="A596" s="195">
        <v>589</v>
      </c>
      <c r="B596" s="69">
        <v>23</v>
      </c>
      <c r="C596" t="s">
        <v>81</v>
      </c>
      <c r="D596" s="46">
        <v>30998</v>
      </c>
      <c r="E596" s="4" t="s">
        <v>47</v>
      </c>
      <c r="F596" s="45" t="s">
        <v>0</v>
      </c>
      <c r="G596" s="4" t="s">
        <v>39</v>
      </c>
      <c r="H596" s="4" t="s">
        <v>48</v>
      </c>
      <c r="J596" s="1">
        <v>1</v>
      </c>
      <c r="K596" s="1">
        <v>0</v>
      </c>
      <c r="L596" s="1">
        <v>3</v>
      </c>
      <c r="O596">
        <v>2</v>
      </c>
      <c r="P596" t="s">
        <v>1</v>
      </c>
      <c r="Q596">
        <v>6</v>
      </c>
      <c r="S596">
        <v>17</v>
      </c>
      <c r="T596" t="s">
        <v>1</v>
      </c>
      <c r="U596">
        <v>38</v>
      </c>
      <c r="W596">
        <v>-21</v>
      </c>
    </row>
    <row r="597" spans="1:23" x14ac:dyDescent="0.2">
      <c r="A597" s="195">
        <v>590</v>
      </c>
      <c r="B597" s="69">
        <v>91</v>
      </c>
      <c r="C597" t="s">
        <v>113</v>
      </c>
      <c r="D597" s="46">
        <v>31245</v>
      </c>
      <c r="E597" s="4" t="s">
        <v>41</v>
      </c>
      <c r="F597" s="45" t="s">
        <v>0</v>
      </c>
      <c r="G597" s="4" t="s">
        <v>34</v>
      </c>
      <c r="H597" s="4" t="s">
        <v>48</v>
      </c>
      <c r="J597" s="1">
        <v>1</v>
      </c>
      <c r="K597" s="1">
        <v>0</v>
      </c>
      <c r="L597" s="1">
        <v>3</v>
      </c>
      <c r="O597">
        <v>2</v>
      </c>
      <c r="P597" t="s">
        <v>1</v>
      </c>
      <c r="Q597">
        <v>6</v>
      </c>
      <c r="S597">
        <v>17</v>
      </c>
      <c r="T597" t="s">
        <v>1</v>
      </c>
      <c r="U597">
        <v>40</v>
      </c>
      <c r="W597">
        <v>-23</v>
      </c>
    </row>
    <row r="598" spans="1:23" x14ac:dyDescent="0.2">
      <c r="A598" s="195">
        <v>591</v>
      </c>
      <c r="B598" s="69">
        <v>85</v>
      </c>
      <c r="C598" t="s">
        <v>99</v>
      </c>
      <c r="D598" s="46">
        <v>31217</v>
      </c>
      <c r="E598" s="4" t="s">
        <v>42</v>
      </c>
      <c r="F598" s="45" t="s">
        <v>0</v>
      </c>
      <c r="G598" s="4" t="s">
        <v>38</v>
      </c>
      <c r="H598" s="4" t="s">
        <v>48</v>
      </c>
      <c r="J598" s="1">
        <v>0</v>
      </c>
      <c r="K598" s="1">
        <v>1</v>
      </c>
      <c r="L598" s="1">
        <v>3</v>
      </c>
      <c r="O598">
        <v>1</v>
      </c>
      <c r="P598" t="s">
        <v>1</v>
      </c>
      <c r="Q598">
        <v>7</v>
      </c>
      <c r="S598">
        <v>16</v>
      </c>
      <c r="T598" t="s">
        <v>1</v>
      </c>
      <c r="U598">
        <v>20</v>
      </c>
      <c r="W598">
        <v>-4</v>
      </c>
    </row>
    <row r="599" spans="1:23" x14ac:dyDescent="0.2">
      <c r="A599" s="195">
        <v>592</v>
      </c>
      <c r="B599" s="69">
        <v>77</v>
      </c>
      <c r="C599" t="s">
        <v>69</v>
      </c>
      <c r="D599" s="46">
        <v>31208</v>
      </c>
      <c r="E599" s="4" t="s">
        <v>35</v>
      </c>
      <c r="F599" s="45" t="s">
        <v>0</v>
      </c>
      <c r="G599" s="4" t="s">
        <v>45</v>
      </c>
      <c r="H599" s="4" t="s">
        <v>48</v>
      </c>
      <c r="J599" s="1">
        <v>0</v>
      </c>
      <c r="K599" s="1">
        <v>1</v>
      </c>
      <c r="L599" s="1">
        <v>3</v>
      </c>
      <c r="O599">
        <v>1</v>
      </c>
      <c r="P599" t="s">
        <v>1</v>
      </c>
      <c r="Q599">
        <v>7</v>
      </c>
      <c r="S599">
        <v>16</v>
      </c>
      <c r="T599" t="s">
        <v>1</v>
      </c>
      <c r="U599">
        <v>20</v>
      </c>
      <c r="W599">
        <v>-4</v>
      </c>
    </row>
    <row r="600" spans="1:23" x14ac:dyDescent="0.2">
      <c r="A600" s="195">
        <v>593</v>
      </c>
      <c r="B600" s="69">
        <v>37</v>
      </c>
      <c r="C600" t="s">
        <v>93</v>
      </c>
      <c r="D600" s="46">
        <v>31075</v>
      </c>
      <c r="E600" s="4" t="s">
        <v>40</v>
      </c>
      <c r="F600" s="45" t="s">
        <v>0</v>
      </c>
      <c r="G600" s="4" t="s">
        <v>43</v>
      </c>
      <c r="H600" s="4" t="s">
        <v>48</v>
      </c>
      <c r="J600" s="1">
        <v>0</v>
      </c>
      <c r="K600" s="1">
        <v>1</v>
      </c>
      <c r="L600" s="1">
        <v>3</v>
      </c>
      <c r="O600">
        <v>1</v>
      </c>
      <c r="P600" t="s">
        <v>1</v>
      </c>
      <c r="Q600">
        <v>7</v>
      </c>
      <c r="S600">
        <v>16</v>
      </c>
      <c r="T600" t="s">
        <v>1</v>
      </c>
      <c r="U600">
        <v>20</v>
      </c>
      <c r="W600">
        <v>-4</v>
      </c>
    </row>
    <row r="601" spans="1:23" x14ac:dyDescent="0.2">
      <c r="A601" s="195">
        <v>594</v>
      </c>
      <c r="B601" s="69">
        <v>32</v>
      </c>
      <c r="C601" t="s">
        <v>105</v>
      </c>
      <c r="D601" s="46">
        <v>31045</v>
      </c>
      <c r="E601" s="4" t="s">
        <v>45</v>
      </c>
      <c r="F601" s="45" t="s">
        <v>0</v>
      </c>
      <c r="G601" s="4" t="s">
        <v>41</v>
      </c>
      <c r="H601" s="4" t="s">
        <v>48</v>
      </c>
      <c r="J601" s="1">
        <v>0</v>
      </c>
      <c r="K601" s="1">
        <v>1</v>
      </c>
      <c r="L601" s="1">
        <v>3</v>
      </c>
      <c r="O601">
        <v>1</v>
      </c>
      <c r="P601" t="s">
        <v>1</v>
      </c>
      <c r="Q601">
        <v>7</v>
      </c>
      <c r="S601">
        <v>15</v>
      </c>
      <c r="T601" t="s">
        <v>1</v>
      </c>
      <c r="U601">
        <v>19</v>
      </c>
      <c r="W601">
        <v>-4</v>
      </c>
    </row>
    <row r="602" spans="1:23" x14ac:dyDescent="0.2">
      <c r="A602" s="195">
        <v>595</v>
      </c>
      <c r="B602" s="69">
        <v>37</v>
      </c>
      <c r="C602" t="s">
        <v>91</v>
      </c>
      <c r="D602" s="46">
        <v>31075</v>
      </c>
      <c r="E602" s="4" t="s">
        <v>40</v>
      </c>
      <c r="F602" s="45" t="s">
        <v>0</v>
      </c>
      <c r="G602" s="4" t="s">
        <v>43</v>
      </c>
      <c r="H602" s="4" t="s">
        <v>48</v>
      </c>
      <c r="J602" s="1">
        <v>0</v>
      </c>
      <c r="K602" s="1">
        <v>1</v>
      </c>
      <c r="L602" s="1">
        <v>3</v>
      </c>
      <c r="O602">
        <v>1</v>
      </c>
      <c r="P602" t="s">
        <v>1</v>
      </c>
      <c r="Q602">
        <v>7</v>
      </c>
      <c r="S602">
        <v>13</v>
      </c>
      <c r="T602" t="s">
        <v>1</v>
      </c>
      <c r="U602">
        <v>19</v>
      </c>
      <c r="W602">
        <v>-6</v>
      </c>
    </row>
    <row r="603" spans="1:23" x14ac:dyDescent="0.2">
      <c r="A603" s="195">
        <v>596</v>
      </c>
      <c r="B603" s="69">
        <v>39</v>
      </c>
      <c r="C603" t="s">
        <v>126</v>
      </c>
      <c r="D603" s="46">
        <v>31083</v>
      </c>
      <c r="E603" s="4" t="s">
        <v>40</v>
      </c>
      <c r="F603" s="45" t="s">
        <v>0</v>
      </c>
      <c r="G603" s="4" t="s">
        <v>42</v>
      </c>
      <c r="H603" s="4" t="s">
        <v>48</v>
      </c>
      <c r="J603" s="1">
        <v>0</v>
      </c>
      <c r="K603" s="1">
        <v>1</v>
      </c>
      <c r="L603" s="1">
        <v>3</v>
      </c>
      <c r="O603">
        <v>1</v>
      </c>
      <c r="P603" t="s">
        <v>1</v>
      </c>
      <c r="Q603">
        <v>7</v>
      </c>
      <c r="S603">
        <v>12</v>
      </c>
      <c r="T603" t="s">
        <v>1</v>
      </c>
      <c r="U603">
        <v>18</v>
      </c>
      <c r="W603">
        <v>-6</v>
      </c>
    </row>
    <row r="604" spans="1:23" x14ac:dyDescent="0.2">
      <c r="A604" s="195">
        <v>597</v>
      </c>
      <c r="B604" s="69">
        <v>25</v>
      </c>
      <c r="C604" t="s">
        <v>85</v>
      </c>
      <c r="D604" s="46">
        <v>31013</v>
      </c>
      <c r="E604" s="4" t="s">
        <v>38</v>
      </c>
      <c r="F604" s="45" t="s">
        <v>0</v>
      </c>
      <c r="G604" s="4" t="s">
        <v>40</v>
      </c>
      <c r="H604" s="4" t="s">
        <v>48</v>
      </c>
      <c r="J604" s="1">
        <v>0</v>
      </c>
      <c r="K604" s="1">
        <v>1</v>
      </c>
      <c r="L604" s="1">
        <v>3</v>
      </c>
      <c r="O604">
        <v>1</v>
      </c>
      <c r="P604" t="s">
        <v>1</v>
      </c>
      <c r="Q604">
        <v>7</v>
      </c>
      <c r="S604">
        <v>17</v>
      </c>
      <c r="T604" t="s">
        <v>1</v>
      </c>
      <c r="U604">
        <v>24</v>
      </c>
      <c r="W604">
        <v>-7</v>
      </c>
    </row>
    <row r="605" spans="1:23" x14ac:dyDescent="0.2">
      <c r="A605" s="195">
        <v>598</v>
      </c>
      <c r="B605" s="69">
        <v>75</v>
      </c>
      <c r="C605" t="s">
        <v>79</v>
      </c>
      <c r="D605" s="46">
        <v>31198</v>
      </c>
      <c r="E605" s="4" t="s">
        <v>47</v>
      </c>
      <c r="F605" s="45" t="s">
        <v>0</v>
      </c>
      <c r="G605" s="4" t="s">
        <v>41</v>
      </c>
      <c r="H605" s="4" t="s">
        <v>48</v>
      </c>
      <c r="J605" s="1">
        <v>0</v>
      </c>
      <c r="K605" s="1">
        <v>1</v>
      </c>
      <c r="L605" s="1">
        <v>3</v>
      </c>
      <c r="O605">
        <v>1</v>
      </c>
      <c r="P605" t="s">
        <v>1</v>
      </c>
      <c r="Q605">
        <v>7</v>
      </c>
      <c r="S605">
        <v>16</v>
      </c>
      <c r="T605" t="s">
        <v>1</v>
      </c>
      <c r="U605">
        <v>24</v>
      </c>
      <c r="W605">
        <v>-8</v>
      </c>
    </row>
    <row r="606" spans="1:23" x14ac:dyDescent="0.2">
      <c r="A606" s="195">
        <v>599</v>
      </c>
      <c r="B606" s="69">
        <v>60</v>
      </c>
      <c r="C606" t="s">
        <v>83</v>
      </c>
      <c r="D606" s="46">
        <v>31147</v>
      </c>
      <c r="E606" s="4" t="s">
        <v>38</v>
      </c>
      <c r="F606" s="45" t="s">
        <v>0</v>
      </c>
      <c r="G606" s="4" t="s">
        <v>43</v>
      </c>
      <c r="H606" s="4" t="s">
        <v>48</v>
      </c>
      <c r="J606" s="1">
        <v>0</v>
      </c>
      <c r="K606" s="1">
        <v>1</v>
      </c>
      <c r="L606" s="1">
        <v>3</v>
      </c>
      <c r="O606">
        <v>1</v>
      </c>
      <c r="P606" t="s">
        <v>1</v>
      </c>
      <c r="Q606">
        <v>7</v>
      </c>
      <c r="S606">
        <v>12</v>
      </c>
      <c r="T606" t="s">
        <v>1</v>
      </c>
      <c r="U606">
        <v>20</v>
      </c>
      <c r="W606">
        <v>-8</v>
      </c>
    </row>
    <row r="607" spans="1:23" x14ac:dyDescent="0.2">
      <c r="A607" s="195">
        <v>600</v>
      </c>
      <c r="B607" s="69">
        <v>36</v>
      </c>
      <c r="C607" t="s">
        <v>84</v>
      </c>
      <c r="D607" s="46">
        <v>31069</v>
      </c>
      <c r="E607" s="4" t="s">
        <v>38</v>
      </c>
      <c r="F607" s="45" t="s">
        <v>0</v>
      </c>
      <c r="G607" s="4" t="s">
        <v>35</v>
      </c>
      <c r="H607" s="4" t="s">
        <v>48</v>
      </c>
      <c r="J607" s="1">
        <v>0</v>
      </c>
      <c r="K607" s="1">
        <v>1</v>
      </c>
      <c r="L607" s="1">
        <v>3</v>
      </c>
      <c r="O607">
        <v>1</v>
      </c>
      <c r="P607" t="s">
        <v>1</v>
      </c>
      <c r="Q607">
        <v>7</v>
      </c>
      <c r="S607">
        <v>10</v>
      </c>
      <c r="T607" t="s">
        <v>1</v>
      </c>
      <c r="U607">
        <v>18</v>
      </c>
      <c r="W607">
        <v>-8</v>
      </c>
    </row>
    <row r="608" spans="1:23" x14ac:dyDescent="0.2">
      <c r="A608" s="195">
        <v>601</v>
      </c>
      <c r="B608" s="69">
        <v>20</v>
      </c>
      <c r="C608" t="s">
        <v>107</v>
      </c>
      <c r="D608" s="46">
        <v>30992</v>
      </c>
      <c r="E608" s="4" t="s">
        <v>46</v>
      </c>
      <c r="F608" s="45" t="s">
        <v>0</v>
      </c>
      <c r="G608" s="4" t="s">
        <v>41</v>
      </c>
      <c r="H608" s="4" t="s">
        <v>48</v>
      </c>
      <c r="J608" s="1">
        <v>0</v>
      </c>
      <c r="K608" s="1">
        <v>1</v>
      </c>
      <c r="L608" s="1">
        <v>3</v>
      </c>
      <c r="O608">
        <v>1</v>
      </c>
      <c r="P608" t="s">
        <v>1</v>
      </c>
      <c r="Q608">
        <v>7</v>
      </c>
      <c r="S608">
        <v>18</v>
      </c>
      <c r="T608" t="s">
        <v>1</v>
      </c>
      <c r="U608">
        <v>27</v>
      </c>
      <c r="W608">
        <v>-9</v>
      </c>
    </row>
    <row r="609" spans="1:23" x14ac:dyDescent="0.2">
      <c r="A609" s="195">
        <v>602</v>
      </c>
      <c r="B609" s="69">
        <v>81</v>
      </c>
      <c r="C609" t="s">
        <v>116</v>
      </c>
      <c r="D609" s="46">
        <v>31209</v>
      </c>
      <c r="E609" s="4" t="s">
        <v>42</v>
      </c>
      <c r="F609" s="45" t="s">
        <v>0</v>
      </c>
      <c r="G609" s="4" t="s">
        <v>34</v>
      </c>
      <c r="H609" s="4" t="s">
        <v>48</v>
      </c>
      <c r="J609" s="1">
        <v>0</v>
      </c>
      <c r="K609" s="1">
        <v>1</v>
      </c>
      <c r="L609" s="1">
        <v>3</v>
      </c>
      <c r="O609">
        <v>1</v>
      </c>
      <c r="P609" t="s">
        <v>1</v>
      </c>
      <c r="Q609">
        <v>7</v>
      </c>
      <c r="S609">
        <v>17</v>
      </c>
      <c r="T609" t="s">
        <v>1</v>
      </c>
      <c r="U609">
        <v>26</v>
      </c>
      <c r="W609">
        <v>-9</v>
      </c>
    </row>
    <row r="610" spans="1:23" x14ac:dyDescent="0.2">
      <c r="A610" s="195">
        <v>603</v>
      </c>
      <c r="B610" s="69">
        <v>9</v>
      </c>
      <c r="C610" t="s">
        <v>84</v>
      </c>
      <c r="D610" s="46">
        <v>30964</v>
      </c>
      <c r="E610" s="4" t="s">
        <v>38</v>
      </c>
      <c r="F610" s="45" t="s">
        <v>0</v>
      </c>
      <c r="G610" s="4" t="s">
        <v>37</v>
      </c>
      <c r="H610" s="4" t="s">
        <v>48</v>
      </c>
      <c r="J610" s="1">
        <v>0</v>
      </c>
      <c r="K610" s="1">
        <v>1</v>
      </c>
      <c r="L610" s="1">
        <v>3</v>
      </c>
      <c r="O610">
        <v>1</v>
      </c>
      <c r="P610" t="s">
        <v>1</v>
      </c>
      <c r="Q610">
        <v>7</v>
      </c>
      <c r="S610">
        <v>16</v>
      </c>
      <c r="T610" t="s">
        <v>1</v>
      </c>
      <c r="U610">
        <v>25</v>
      </c>
      <c r="W610">
        <v>-9</v>
      </c>
    </row>
    <row r="611" spans="1:23" x14ac:dyDescent="0.2">
      <c r="A611" s="195">
        <v>604</v>
      </c>
      <c r="B611" s="69">
        <v>59</v>
      </c>
      <c r="C611" t="s">
        <v>91</v>
      </c>
      <c r="D611" s="46">
        <v>31139</v>
      </c>
      <c r="E611" s="4" t="s">
        <v>40</v>
      </c>
      <c r="F611" s="45" t="s">
        <v>0</v>
      </c>
      <c r="G611" s="4" t="s">
        <v>44</v>
      </c>
      <c r="H611" s="4" t="s">
        <v>48</v>
      </c>
      <c r="J611" s="1">
        <v>0</v>
      </c>
      <c r="K611" s="1">
        <v>1</v>
      </c>
      <c r="L611" s="1">
        <v>3</v>
      </c>
      <c r="O611">
        <v>1</v>
      </c>
      <c r="P611" t="s">
        <v>1</v>
      </c>
      <c r="Q611">
        <v>7</v>
      </c>
      <c r="S611">
        <v>14</v>
      </c>
      <c r="T611" t="s">
        <v>1</v>
      </c>
      <c r="U611">
        <v>23</v>
      </c>
      <c r="W611">
        <v>-9</v>
      </c>
    </row>
    <row r="612" spans="1:23" x14ac:dyDescent="0.2">
      <c r="A612" s="195">
        <v>605</v>
      </c>
      <c r="B612" s="69">
        <v>86</v>
      </c>
      <c r="C612" t="s">
        <v>128</v>
      </c>
      <c r="D612" s="46">
        <v>31218</v>
      </c>
      <c r="E612" s="4" t="s">
        <v>46</v>
      </c>
      <c r="F612" s="45" t="s">
        <v>0</v>
      </c>
      <c r="G612" s="4" t="s">
        <v>36</v>
      </c>
      <c r="H612" s="4" t="s">
        <v>48</v>
      </c>
      <c r="J612" s="1">
        <v>0</v>
      </c>
      <c r="K612" s="1">
        <v>1</v>
      </c>
      <c r="L612" s="1">
        <v>3</v>
      </c>
      <c r="O612">
        <v>1</v>
      </c>
      <c r="P612" t="s">
        <v>1</v>
      </c>
      <c r="Q612">
        <v>7</v>
      </c>
      <c r="S612">
        <v>8</v>
      </c>
      <c r="T612" t="s">
        <v>1</v>
      </c>
      <c r="U612">
        <v>17</v>
      </c>
      <c r="W612">
        <v>-9</v>
      </c>
    </row>
    <row r="613" spans="1:23" x14ac:dyDescent="0.2">
      <c r="A613" s="195">
        <v>606</v>
      </c>
      <c r="B613" s="69">
        <v>70</v>
      </c>
      <c r="C613" t="s">
        <v>91</v>
      </c>
      <c r="D613" s="46">
        <v>31195</v>
      </c>
      <c r="E613" s="4" t="s">
        <v>40</v>
      </c>
      <c r="F613" s="45" t="s">
        <v>0</v>
      </c>
      <c r="G613" s="4" t="s">
        <v>41</v>
      </c>
      <c r="H613" s="4" t="s">
        <v>48</v>
      </c>
      <c r="J613" s="1">
        <v>0</v>
      </c>
      <c r="K613" s="1">
        <v>1</v>
      </c>
      <c r="L613" s="1">
        <v>3</v>
      </c>
      <c r="O613">
        <v>1</v>
      </c>
      <c r="P613" t="s">
        <v>1</v>
      </c>
      <c r="Q613">
        <v>7</v>
      </c>
      <c r="S613">
        <v>8</v>
      </c>
      <c r="T613" t="s">
        <v>1</v>
      </c>
      <c r="U613">
        <v>17</v>
      </c>
      <c r="W613">
        <v>-9</v>
      </c>
    </row>
    <row r="614" spans="1:23" x14ac:dyDescent="0.2">
      <c r="A614" s="195">
        <v>607</v>
      </c>
      <c r="B614" s="69">
        <v>5</v>
      </c>
      <c r="C614" t="s">
        <v>100</v>
      </c>
      <c r="D614" s="46">
        <v>30952</v>
      </c>
      <c r="E614" s="4" t="s">
        <v>44</v>
      </c>
      <c r="F614" s="45" t="s">
        <v>0</v>
      </c>
      <c r="G614" s="4" t="s">
        <v>42</v>
      </c>
      <c r="H614" s="4" t="s">
        <v>48</v>
      </c>
      <c r="J614" s="1">
        <v>0</v>
      </c>
      <c r="K614" s="1">
        <v>1</v>
      </c>
      <c r="L614" s="1">
        <v>3</v>
      </c>
      <c r="O614">
        <v>1</v>
      </c>
      <c r="P614" t="s">
        <v>1</v>
      </c>
      <c r="Q614">
        <v>7</v>
      </c>
      <c r="S614">
        <v>13</v>
      </c>
      <c r="T614" t="s">
        <v>1</v>
      </c>
      <c r="U614">
        <v>23</v>
      </c>
      <c r="W614">
        <v>-10</v>
      </c>
    </row>
    <row r="615" spans="1:23" x14ac:dyDescent="0.2">
      <c r="A615" s="195">
        <v>608</v>
      </c>
      <c r="B615" s="69">
        <v>3</v>
      </c>
      <c r="C615" t="s">
        <v>83</v>
      </c>
      <c r="D615" s="46">
        <v>30949</v>
      </c>
      <c r="E615" s="4" t="s">
        <v>38</v>
      </c>
      <c r="F615" s="45" t="s">
        <v>0</v>
      </c>
      <c r="G615" s="4" t="s">
        <v>47</v>
      </c>
      <c r="H615" s="4" t="s">
        <v>48</v>
      </c>
      <c r="J615" s="1">
        <v>0</v>
      </c>
      <c r="K615" s="1">
        <v>1</v>
      </c>
      <c r="L615" s="1">
        <v>3</v>
      </c>
      <c r="O615">
        <v>1</v>
      </c>
      <c r="P615" t="s">
        <v>1</v>
      </c>
      <c r="Q615">
        <v>7</v>
      </c>
      <c r="S615">
        <v>17</v>
      </c>
      <c r="T615" t="s">
        <v>1</v>
      </c>
      <c r="U615">
        <v>28</v>
      </c>
      <c r="W615">
        <v>-11</v>
      </c>
    </row>
    <row r="616" spans="1:23" x14ac:dyDescent="0.2">
      <c r="A616" s="195">
        <v>609</v>
      </c>
      <c r="B616" s="69">
        <v>69</v>
      </c>
      <c r="C616" t="s">
        <v>142</v>
      </c>
      <c r="D616" s="46">
        <v>31190</v>
      </c>
      <c r="E616" s="4" t="s">
        <v>40</v>
      </c>
      <c r="F616" s="45" t="s">
        <v>0</v>
      </c>
      <c r="G616" s="4" t="s">
        <v>36</v>
      </c>
      <c r="H616" s="4" t="s">
        <v>48</v>
      </c>
      <c r="J616" s="1">
        <v>0</v>
      </c>
      <c r="K616" s="1">
        <v>1</v>
      </c>
      <c r="L616" s="1">
        <v>3</v>
      </c>
      <c r="O616">
        <v>1</v>
      </c>
      <c r="P616" t="s">
        <v>1</v>
      </c>
      <c r="Q616">
        <v>7</v>
      </c>
      <c r="S616">
        <v>12</v>
      </c>
      <c r="T616" t="s">
        <v>1</v>
      </c>
      <c r="U616">
        <v>23</v>
      </c>
      <c r="W616">
        <v>-11</v>
      </c>
    </row>
    <row r="617" spans="1:23" x14ac:dyDescent="0.2">
      <c r="A617" s="195">
        <v>610</v>
      </c>
      <c r="B617" s="69">
        <v>56</v>
      </c>
      <c r="C617" t="s">
        <v>72</v>
      </c>
      <c r="D617" s="46">
        <v>31117</v>
      </c>
      <c r="E617" s="4" t="s">
        <v>36</v>
      </c>
      <c r="F617" s="45" t="s">
        <v>0</v>
      </c>
      <c r="G617" s="4" t="s">
        <v>41</v>
      </c>
      <c r="H617" s="4" t="s">
        <v>48</v>
      </c>
      <c r="J617" s="1">
        <v>0</v>
      </c>
      <c r="K617" s="1">
        <v>1</v>
      </c>
      <c r="L617" s="1">
        <v>3</v>
      </c>
      <c r="O617">
        <v>1</v>
      </c>
      <c r="P617" t="s">
        <v>1</v>
      </c>
      <c r="Q617">
        <v>7</v>
      </c>
      <c r="S617">
        <v>11</v>
      </c>
      <c r="T617" t="s">
        <v>1</v>
      </c>
      <c r="U617">
        <v>22</v>
      </c>
      <c r="W617">
        <v>-11</v>
      </c>
    </row>
    <row r="618" spans="1:23" x14ac:dyDescent="0.2">
      <c r="A618" s="195">
        <v>611</v>
      </c>
      <c r="B618" s="69">
        <v>24</v>
      </c>
      <c r="C618" t="s">
        <v>99</v>
      </c>
      <c r="D618" s="46">
        <v>31006</v>
      </c>
      <c r="E618" s="4" t="s">
        <v>44</v>
      </c>
      <c r="F618" s="45" t="s">
        <v>0</v>
      </c>
      <c r="G618" s="4" t="s">
        <v>43</v>
      </c>
      <c r="H618" s="4" t="s">
        <v>48</v>
      </c>
      <c r="J618" s="1">
        <v>0</v>
      </c>
      <c r="K618" s="1">
        <v>1</v>
      </c>
      <c r="L618" s="1">
        <v>3</v>
      </c>
      <c r="O618">
        <v>1</v>
      </c>
      <c r="P618" t="s">
        <v>1</v>
      </c>
      <c r="Q618">
        <v>7</v>
      </c>
      <c r="S618">
        <v>11</v>
      </c>
      <c r="T618" t="s">
        <v>1</v>
      </c>
      <c r="U618">
        <v>22</v>
      </c>
      <c r="W618">
        <v>-11</v>
      </c>
    </row>
    <row r="619" spans="1:23" x14ac:dyDescent="0.2">
      <c r="A619" s="195">
        <v>612</v>
      </c>
      <c r="B619" s="69">
        <v>15</v>
      </c>
      <c r="C619" t="s">
        <v>80</v>
      </c>
      <c r="D619" s="46">
        <v>30979</v>
      </c>
      <c r="E619" s="4" t="s">
        <v>47</v>
      </c>
      <c r="F619" s="45" t="s">
        <v>0</v>
      </c>
      <c r="G619" s="4" t="s">
        <v>36</v>
      </c>
      <c r="H619" s="4" t="s">
        <v>48</v>
      </c>
      <c r="J619" s="1">
        <v>0</v>
      </c>
      <c r="K619" s="1">
        <v>1</v>
      </c>
      <c r="L619" s="1">
        <v>3</v>
      </c>
      <c r="O619">
        <v>1</v>
      </c>
      <c r="P619" t="s">
        <v>1</v>
      </c>
      <c r="Q619">
        <v>7</v>
      </c>
      <c r="S619">
        <v>20</v>
      </c>
      <c r="T619" t="s">
        <v>1</v>
      </c>
      <c r="U619">
        <v>32</v>
      </c>
      <c r="W619">
        <v>-12</v>
      </c>
    </row>
    <row r="620" spans="1:23" x14ac:dyDescent="0.2">
      <c r="A620" s="195">
        <v>613</v>
      </c>
      <c r="B620" s="69">
        <v>5</v>
      </c>
      <c r="C620" t="s">
        <v>98</v>
      </c>
      <c r="D620" s="46">
        <v>30952</v>
      </c>
      <c r="E620" s="4" t="s">
        <v>44</v>
      </c>
      <c r="F620" s="45" t="s">
        <v>0</v>
      </c>
      <c r="G620" s="4" t="s">
        <v>42</v>
      </c>
      <c r="H620" s="4" t="s">
        <v>48</v>
      </c>
      <c r="J620" s="1">
        <v>0</v>
      </c>
      <c r="K620" s="1">
        <v>1</v>
      </c>
      <c r="L620" s="1">
        <v>3</v>
      </c>
      <c r="O620">
        <v>1</v>
      </c>
      <c r="P620" t="s">
        <v>1</v>
      </c>
      <c r="Q620">
        <v>7</v>
      </c>
      <c r="S620">
        <v>17</v>
      </c>
      <c r="T620" t="s">
        <v>1</v>
      </c>
      <c r="U620">
        <v>29</v>
      </c>
      <c r="W620">
        <v>-12</v>
      </c>
    </row>
    <row r="621" spans="1:23" x14ac:dyDescent="0.2">
      <c r="A621" s="195">
        <v>614</v>
      </c>
      <c r="B621" s="69">
        <v>69</v>
      </c>
      <c r="C621" t="s">
        <v>71</v>
      </c>
      <c r="D621" s="46">
        <v>31190</v>
      </c>
      <c r="E621" s="4" t="s">
        <v>36</v>
      </c>
      <c r="F621" s="45" t="s">
        <v>0</v>
      </c>
      <c r="G621" s="4" t="s">
        <v>40</v>
      </c>
      <c r="H621" s="4" t="s">
        <v>48</v>
      </c>
      <c r="J621" s="1">
        <v>0</v>
      </c>
      <c r="K621" s="1">
        <v>1</v>
      </c>
      <c r="L621" s="1">
        <v>3</v>
      </c>
      <c r="O621">
        <v>1</v>
      </c>
      <c r="P621" t="s">
        <v>1</v>
      </c>
      <c r="Q621">
        <v>7</v>
      </c>
      <c r="S621">
        <v>14</v>
      </c>
      <c r="T621" t="s">
        <v>1</v>
      </c>
      <c r="U621">
        <v>26</v>
      </c>
      <c r="W621">
        <v>-12</v>
      </c>
    </row>
    <row r="622" spans="1:23" x14ac:dyDescent="0.2">
      <c r="A622" s="195">
        <v>615</v>
      </c>
      <c r="B622" s="69">
        <v>42</v>
      </c>
      <c r="C622" t="s">
        <v>127</v>
      </c>
      <c r="D622" s="46">
        <v>31087</v>
      </c>
      <c r="E622" s="4" t="s">
        <v>45</v>
      </c>
      <c r="F622" s="45" t="s">
        <v>0</v>
      </c>
      <c r="G622" s="4" t="s">
        <v>39</v>
      </c>
      <c r="H622" s="4" t="s">
        <v>48</v>
      </c>
      <c r="J622" s="1">
        <v>0</v>
      </c>
      <c r="K622" s="1">
        <v>1</v>
      </c>
      <c r="L622" s="1">
        <v>3</v>
      </c>
      <c r="O622">
        <v>1</v>
      </c>
      <c r="P622" t="s">
        <v>1</v>
      </c>
      <c r="Q622">
        <v>7</v>
      </c>
      <c r="S622">
        <v>14</v>
      </c>
      <c r="T622" t="s">
        <v>1</v>
      </c>
      <c r="U622">
        <v>26</v>
      </c>
      <c r="W622">
        <v>-12</v>
      </c>
    </row>
    <row r="623" spans="1:23" x14ac:dyDescent="0.2">
      <c r="A623" s="195">
        <v>616</v>
      </c>
      <c r="B623" s="69">
        <v>72</v>
      </c>
      <c r="C623" t="s">
        <v>129</v>
      </c>
      <c r="D623" s="46">
        <v>31196</v>
      </c>
      <c r="E623" s="4" t="s">
        <v>43</v>
      </c>
      <c r="F623" s="45" t="s">
        <v>0</v>
      </c>
      <c r="G623" s="4" t="s">
        <v>35</v>
      </c>
      <c r="H623" s="4" t="s">
        <v>48</v>
      </c>
      <c r="J623" s="1">
        <v>0</v>
      </c>
      <c r="K623" s="1">
        <v>1</v>
      </c>
      <c r="L623" s="1">
        <v>3</v>
      </c>
      <c r="O623">
        <v>1</v>
      </c>
      <c r="P623" t="s">
        <v>1</v>
      </c>
      <c r="Q623">
        <v>7</v>
      </c>
      <c r="S623">
        <v>13</v>
      </c>
      <c r="T623" t="s">
        <v>1</v>
      </c>
      <c r="U623">
        <v>25</v>
      </c>
      <c r="W623">
        <v>-12</v>
      </c>
    </row>
    <row r="624" spans="1:23" x14ac:dyDescent="0.2">
      <c r="A624" s="195">
        <v>617</v>
      </c>
      <c r="B624" s="69">
        <v>78</v>
      </c>
      <c r="C624" t="s">
        <v>123</v>
      </c>
      <c r="D624" s="46">
        <v>31208</v>
      </c>
      <c r="E624" s="4" t="s">
        <v>47</v>
      </c>
      <c r="F624" s="45" t="s">
        <v>0</v>
      </c>
      <c r="G624" s="4" t="s">
        <v>46</v>
      </c>
      <c r="H624" s="4" t="s">
        <v>48</v>
      </c>
      <c r="J624" s="1">
        <v>0</v>
      </c>
      <c r="K624" s="1">
        <v>1</v>
      </c>
      <c r="L624" s="1">
        <v>3</v>
      </c>
      <c r="O624">
        <v>1</v>
      </c>
      <c r="P624" t="s">
        <v>1</v>
      </c>
      <c r="Q624">
        <v>7</v>
      </c>
      <c r="S624">
        <v>10</v>
      </c>
      <c r="T624" t="s">
        <v>1</v>
      </c>
      <c r="U624">
        <v>22</v>
      </c>
      <c r="W624">
        <v>-12</v>
      </c>
    </row>
    <row r="625" spans="1:23" x14ac:dyDescent="0.2">
      <c r="A625" s="195">
        <v>618</v>
      </c>
      <c r="B625" s="69">
        <v>21</v>
      </c>
      <c r="C625" t="s">
        <v>73</v>
      </c>
      <c r="D625" s="46">
        <v>30992</v>
      </c>
      <c r="E625" s="4" t="s">
        <v>36</v>
      </c>
      <c r="F625" s="45" t="s">
        <v>0</v>
      </c>
      <c r="G625" s="4" t="s">
        <v>38</v>
      </c>
      <c r="H625" s="4" t="s">
        <v>48</v>
      </c>
      <c r="J625" s="1">
        <v>0</v>
      </c>
      <c r="K625" s="1">
        <v>1</v>
      </c>
      <c r="L625" s="1">
        <v>3</v>
      </c>
      <c r="O625">
        <v>1</v>
      </c>
      <c r="P625" t="s">
        <v>1</v>
      </c>
      <c r="Q625">
        <v>7</v>
      </c>
      <c r="S625">
        <v>7</v>
      </c>
      <c r="T625" t="s">
        <v>1</v>
      </c>
      <c r="U625">
        <v>19</v>
      </c>
      <c r="W625">
        <v>-12</v>
      </c>
    </row>
    <row r="626" spans="1:23" x14ac:dyDescent="0.2">
      <c r="A626" s="195">
        <v>619</v>
      </c>
      <c r="B626" s="69">
        <v>3</v>
      </c>
      <c r="C626" t="s">
        <v>84</v>
      </c>
      <c r="D626" s="46">
        <v>30949</v>
      </c>
      <c r="E626" s="4" t="s">
        <v>38</v>
      </c>
      <c r="F626" s="45" t="s">
        <v>0</v>
      </c>
      <c r="G626" s="4" t="s">
        <v>47</v>
      </c>
      <c r="H626" s="4" t="s">
        <v>48</v>
      </c>
      <c r="J626" s="1">
        <v>0</v>
      </c>
      <c r="K626" s="1">
        <v>1</v>
      </c>
      <c r="L626" s="1">
        <v>3</v>
      </c>
      <c r="O626">
        <v>1</v>
      </c>
      <c r="P626" t="s">
        <v>1</v>
      </c>
      <c r="Q626">
        <v>7</v>
      </c>
      <c r="S626">
        <v>17</v>
      </c>
      <c r="T626" t="s">
        <v>1</v>
      </c>
      <c r="U626">
        <v>30</v>
      </c>
      <c r="W626">
        <v>-13</v>
      </c>
    </row>
    <row r="627" spans="1:23" x14ac:dyDescent="0.2">
      <c r="A627" s="195">
        <v>620</v>
      </c>
      <c r="B627" s="69">
        <v>25</v>
      </c>
      <c r="C627" t="s">
        <v>83</v>
      </c>
      <c r="D627" s="46">
        <v>31013</v>
      </c>
      <c r="E627" s="4" t="s">
        <v>38</v>
      </c>
      <c r="F627" s="45" t="s">
        <v>0</v>
      </c>
      <c r="G627" s="4" t="s">
        <v>40</v>
      </c>
      <c r="H627" s="4" t="s">
        <v>48</v>
      </c>
      <c r="J627" s="1">
        <v>0</v>
      </c>
      <c r="K627" s="1">
        <v>1</v>
      </c>
      <c r="L627" s="1">
        <v>3</v>
      </c>
      <c r="O627">
        <v>1</v>
      </c>
      <c r="P627" t="s">
        <v>1</v>
      </c>
      <c r="Q627">
        <v>7</v>
      </c>
      <c r="S627">
        <v>16</v>
      </c>
      <c r="T627" t="s">
        <v>1</v>
      </c>
      <c r="U627">
        <v>29</v>
      </c>
      <c r="W627">
        <v>-13</v>
      </c>
    </row>
    <row r="628" spans="1:23" x14ac:dyDescent="0.2">
      <c r="A628" s="195">
        <v>621</v>
      </c>
      <c r="B628" s="69">
        <v>29</v>
      </c>
      <c r="C628" t="s">
        <v>73</v>
      </c>
      <c r="D628" s="46">
        <v>31020</v>
      </c>
      <c r="E628" s="4" t="s">
        <v>36</v>
      </c>
      <c r="F628" s="45" t="s">
        <v>0</v>
      </c>
      <c r="G628" s="4" t="s">
        <v>34</v>
      </c>
      <c r="H628" s="4" t="s">
        <v>48</v>
      </c>
      <c r="J628" s="1">
        <v>0</v>
      </c>
      <c r="K628" s="1">
        <v>1</v>
      </c>
      <c r="L628" s="1">
        <v>3</v>
      </c>
      <c r="O628">
        <v>1</v>
      </c>
      <c r="P628" t="s">
        <v>1</v>
      </c>
      <c r="Q628">
        <v>7</v>
      </c>
      <c r="S628">
        <v>10</v>
      </c>
      <c r="T628" t="s">
        <v>1</v>
      </c>
      <c r="U628">
        <v>23</v>
      </c>
      <c r="W628">
        <v>-13</v>
      </c>
    </row>
    <row r="629" spans="1:23" x14ac:dyDescent="0.2">
      <c r="A629" s="195">
        <v>622</v>
      </c>
      <c r="B629" s="69">
        <v>14</v>
      </c>
      <c r="C629" t="s">
        <v>92</v>
      </c>
      <c r="D629" s="46">
        <v>30978</v>
      </c>
      <c r="E629" s="4" t="s">
        <v>40</v>
      </c>
      <c r="F629" s="45" t="s">
        <v>0</v>
      </c>
      <c r="G629" s="4" t="s">
        <v>34</v>
      </c>
      <c r="H629" s="4" t="s">
        <v>48</v>
      </c>
      <c r="J629" s="1">
        <v>0</v>
      </c>
      <c r="K629" s="1">
        <v>1</v>
      </c>
      <c r="L629" s="1">
        <v>3</v>
      </c>
      <c r="O629">
        <v>1</v>
      </c>
      <c r="P629" t="s">
        <v>1</v>
      </c>
      <c r="Q629">
        <v>7</v>
      </c>
      <c r="S629">
        <v>21</v>
      </c>
      <c r="T629" t="s">
        <v>1</v>
      </c>
      <c r="U629">
        <v>35</v>
      </c>
      <c r="W629">
        <v>-14</v>
      </c>
    </row>
    <row r="630" spans="1:23" x14ac:dyDescent="0.2">
      <c r="A630" s="195">
        <v>623</v>
      </c>
      <c r="B630" s="69">
        <v>6</v>
      </c>
      <c r="C630" t="s">
        <v>104</v>
      </c>
      <c r="D630" s="46">
        <v>30952</v>
      </c>
      <c r="E630" s="4" t="s">
        <v>45</v>
      </c>
      <c r="F630" s="45" t="s">
        <v>0</v>
      </c>
      <c r="G630" s="4" t="s">
        <v>42</v>
      </c>
      <c r="H630" s="4" t="s">
        <v>48</v>
      </c>
      <c r="J630" s="1">
        <v>0</v>
      </c>
      <c r="K630" s="1">
        <v>1</v>
      </c>
      <c r="L630" s="1">
        <v>3</v>
      </c>
      <c r="O630">
        <v>1</v>
      </c>
      <c r="P630" t="s">
        <v>1</v>
      </c>
      <c r="Q630">
        <v>7</v>
      </c>
      <c r="S630">
        <v>14</v>
      </c>
      <c r="T630" t="s">
        <v>1</v>
      </c>
      <c r="U630">
        <v>28</v>
      </c>
      <c r="W630">
        <v>-14</v>
      </c>
    </row>
    <row r="631" spans="1:23" x14ac:dyDescent="0.2">
      <c r="A631" s="195">
        <v>624</v>
      </c>
      <c r="B631" s="69">
        <v>20</v>
      </c>
      <c r="C631" t="s">
        <v>109</v>
      </c>
      <c r="D631" s="46">
        <v>30992</v>
      </c>
      <c r="E631" s="4" t="s">
        <v>46</v>
      </c>
      <c r="F631" s="45" t="s">
        <v>0</v>
      </c>
      <c r="G631" s="4" t="s">
        <v>41</v>
      </c>
      <c r="H631" s="4" t="s">
        <v>48</v>
      </c>
      <c r="J631" s="1">
        <v>0</v>
      </c>
      <c r="K631" s="1">
        <v>1</v>
      </c>
      <c r="L631" s="1">
        <v>3</v>
      </c>
      <c r="O631">
        <v>1</v>
      </c>
      <c r="P631" t="s">
        <v>1</v>
      </c>
      <c r="Q631">
        <v>7</v>
      </c>
      <c r="S631">
        <v>12</v>
      </c>
      <c r="T631" t="s">
        <v>1</v>
      </c>
      <c r="U631">
        <v>27</v>
      </c>
      <c r="W631">
        <v>-15</v>
      </c>
    </row>
    <row r="632" spans="1:23" x14ac:dyDescent="0.2">
      <c r="A632" s="195">
        <v>625</v>
      </c>
      <c r="B632" s="69">
        <v>46</v>
      </c>
      <c r="C632" t="s">
        <v>66</v>
      </c>
      <c r="D632" s="46">
        <v>31090</v>
      </c>
      <c r="E632" s="4" t="s">
        <v>35</v>
      </c>
      <c r="F632" s="45" t="s">
        <v>0</v>
      </c>
      <c r="G632" s="4" t="s">
        <v>41</v>
      </c>
      <c r="H632" s="4" t="s">
        <v>48</v>
      </c>
      <c r="J632" s="1">
        <v>0</v>
      </c>
      <c r="K632" s="1">
        <v>1</v>
      </c>
      <c r="L632" s="1">
        <v>3</v>
      </c>
      <c r="O632">
        <v>1</v>
      </c>
      <c r="P632" t="s">
        <v>1</v>
      </c>
      <c r="Q632">
        <v>7</v>
      </c>
      <c r="S632">
        <v>11</v>
      </c>
      <c r="T632" t="s">
        <v>1</v>
      </c>
      <c r="U632">
        <v>27</v>
      </c>
      <c r="W632">
        <v>-16</v>
      </c>
    </row>
    <row r="633" spans="1:23" x14ac:dyDescent="0.2">
      <c r="A633" s="195">
        <v>626</v>
      </c>
      <c r="B633" s="69">
        <v>79</v>
      </c>
      <c r="C633" t="s">
        <v>79</v>
      </c>
      <c r="D633" s="46">
        <v>31208</v>
      </c>
      <c r="E633" s="4" t="s">
        <v>47</v>
      </c>
      <c r="F633" s="45" t="s">
        <v>0</v>
      </c>
      <c r="G633" s="4" t="s">
        <v>44</v>
      </c>
      <c r="H633" s="4" t="s">
        <v>48</v>
      </c>
      <c r="J633" s="1">
        <v>0</v>
      </c>
      <c r="K633" s="1">
        <v>1</v>
      </c>
      <c r="L633" s="1">
        <v>3</v>
      </c>
      <c r="O633">
        <v>1</v>
      </c>
      <c r="P633" t="s">
        <v>1</v>
      </c>
      <c r="Q633">
        <v>7</v>
      </c>
      <c r="S633">
        <v>14</v>
      </c>
      <c r="T633" t="s">
        <v>1</v>
      </c>
      <c r="U633">
        <v>31</v>
      </c>
      <c r="W633">
        <v>-17</v>
      </c>
    </row>
    <row r="634" spans="1:23" x14ac:dyDescent="0.2">
      <c r="A634" s="195">
        <v>627</v>
      </c>
      <c r="B634" s="69">
        <v>45</v>
      </c>
      <c r="C634" t="s">
        <v>99</v>
      </c>
      <c r="D634" s="46">
        <v>31089</v>
      </c>
      <c r="E634" s="4" t="s">
        <v>43</v>
      </c>
      <c r="F634" s="45" t="s">
        <v>0</v>
      </c>
      <c r="G634" s="4" t="s">
        <v>34</v>
      </c>
      <c r="H634" s="4" t="s">
        <v>48</v>
      </c>
      <c r="J634" s="1">
        <v>0</v>
      </c>
      <c r="K634" s="1">
        <v>1</v>
      </c>
      <c r="L634" s="1">
        <v>3</v>
      </c>
      <c r="O634">
        <v>1</v>
      </c>
      <c r="P634" t="s">
        <v>1</v>
      </c>
      <c r="Q634">
        <v>7</v>
      </c>
      <c r="S634">
        <v>19</v>
      </c>
      <c r="T634" t="s">
        <v>1</v>
      </c>
      <c r="U634">
        <v>37</v>
      </c>
      <c r="W634">
        <v>-18</v>
      </c>
    </row>
    <row r="635" spans="1:23" x14ac:dyDescent="0.2">
      <c r="A635" s="195">
        <v>628</v>
      </c>
      <c r="B635" s="69">
        <v>66</v>
      </c>
      <c r="C635" t="s">
        <v>131</v>
      </c>
      <c r="D635" s="46">
        <v>31177</v>
      </c>
      <c r="E635" s="4" t="s">
        <v>37</v>
      </c>
      <c r="F635" s="45" t="s">
        <v>0</v>
      </c>
      <c r="G635" s="4" t="s">
        <v>45</v>
      </c>
      <c r="H635" s="4" t="s">
        <v>48</v>
      </c>
      <c r="J635" s="1">
        <v>0</v>
      </c>
      <c r="K635" s="1">
        <v>1</v>
      </c>
      <c r="L635" s="1">
        <v>3</v>
      </c>
      <c r="O635">
        <v>1</v>
      </c>
      <c r="P635" t="s">
        <v>1</v>
      </c>
      <c r="Q635">
        <v>7</v>
      </c>
      <c r="S635">
        <v>11</v>
      </c>
      <c r="T635" t="s">
        <v>1</v>
      </c>
      <c r="U635">
        <v>29</v>
      </c>
      <c r="W635">
        <v>-18</v>
      </c>
    </row>
    <row r="636" spans="1:23" x14ac:dyDescent="0.2">
      <c r="A636" s="195">
        <v>629</v>
      </c>
      <c r="B636" s="69">
        <v>66</v>
      </c>
      <c r="C636" t="s">
        <v>77</v>
      </c>
      <c r="D636" s="46">
        <v>31177</v>
      </c>
      <c r="E636" s="4" t="s">
        <v>37</v>
      </c>
      <c r="F636" s="45" t="s">
        <v>0</v>
      </c>
      <c r="G636" s="4" t="s">
        <v>45</v>
      </c>
      <c r="H636" s="4" t="s">
        <v>48</v>
      </c>
      <c r="J636" s="1">
        <v>0</v>
      </c>
      <c r="K636" s="1">
        <v>1</v>
      </c>
      <c r="L636" s="1">
        <v>3</v>
      </c>
      <c r="O636">
        <v>1</v>
      </c>
      <c r="P636" t="s">
        <v>1</v>
      </c>
      <c r="Q636">
        <v>7</v>
      </c>
      <c r="S636">
        <v>9</v>
      </c>
      <c r="T636" t="s">
        <v>1</v>
      </c>
      <c r="U636">
        <v>27</v>
      </c>
      <c r="W636">
        <v>-18</v>
      </c>
    </row>
    <row r="637" spans="1:23" x14ac:dyDescent="0.2">
      <c r="A637" s="195">
        <v>630</v>
      </c>
      <c r="B637" s="69">
        <v>29</v>
      </c>
      <c r="C637" t="s">
        <v>72</v>
      </c>
      <c r="D637" s="46">
        <v>31020</v>
      </c>
      <c r="E637" s="4" t="s">
        <v>36</v>
      </c>
      <c r="F637" s="45" t="s">
        <v>0</v>
      </c>
      <c r="G637" s="4" t="s">
        <v>34</v>
      </c>
      <c r="H637" s="4" t="s">
        <v>48</v>
      </c>
      <c r="J637" s="1">
        <v>0</v>
      </c>
      <c r="K637" s="1">
        <v>1</v>
      </c>
      <c r="L637" s="1">
        <v>3</v>
      </c>
      <c r="O637">
        <v>1</v>
      </c>
      <c r="P637" t="s">
        <v>1</v>
      </c>
      <c r="Q637">
        <v>7</v>
      </c>
      <c r="S637">
        <v>9</v>
      </c>
      <c r="T637" t="s">
        <v>1</v>
      </c>
      <c r="U637">
        <v>28</v>
      </c>
      <c r="W637">
        <v>-19</v>
      </c>
    </row>
    <row r="638" spans="1:23" x14ac:dyDescent="0.2">
      <c r="A638" s="195">
        <v>631</v>
      </c>
      <c r="B638" s="69">
        <v>22</v>
      </c>
      <c r="C638" t="s">
        <v>81</v>
      </c>
      <c r="D638" s="46">
        <v>30997</v>
      </c>
      <c r="E638" s="4" t="s">
        <v>47</v>
      </c>
      <c r="F638" s="45" t="s">
        <v>0</v>
      </c>
      <c r="G638" s="4" t="s">
        <v>37</v>
      </c>
      <c r="H638" s="4" t="s">
        <v>48</v>
      </c>
      <c r="J638" s="1">
        <v>0</v>
      </c>
      <c r="K638" s="1">
        <v>0</v>
      </c>
      <c r="L638" s="1">
        <v>4</v>
      </c>
      <c r="O638">
        <v>0</v>
      </c>
      <c r="P638" t="s">
        <v>1</v>
      </c>
      <c r="Q638">
        <v>8</v>
      </c>
      <c r="S638">
        <v>14</v>
      </c>
      <c r="T638" t="s">
        <v>1</v>
      </c>
      <c r="U638">
        <v>19</v>
      </c>
      <c r="W638">
        <v>-5</v>
      </c>
    </row>
    <row r="639" spans="1:23" x14ac:dyDescent="0.2">
      <c r="A639" s="195">
        <v>632</v>
      </c>
      <c r="B639" s="69">
        <v>17</v>
      </c>
      <c r="C639" t="s">
        <v>120</v>
      </c>
      <c r="D639" s="46">
        <v>30981</v>
      </c>
      <c r="E639" s="4" t="s">
        <v>43</v>
      </c>
      <c r="F639" s="45" t="s">
        <v>0</v>
      </c>
      <c r="G639" s="4" t="s">
        <v>41</v>
      </c>
      <c r="H639" s="4" t="s">
        <v>48</v>
      </c>
      <c r="J639" s="1">
        <v>0</v>
      </c>
      <c r="K639" s="1">
        <v>0</v>
      </c>
      <c r="L639" s="1">
        <v>4</v>
      </c>
      <c r="O639">
        <v>0</v>
      </c>
      <c r="P639" t="s">
        <v>1</v>
      </c>
      <c r="Q639">
        <v>8</v>
      </c>
      <c r="S639">
        <v>11</v>
      </c>
      <c r="T639" t="s">
        <v>1</v>
      </c>
      <c r="U639">
        <v>17</v>
      </c>
      <c r="W639">
        <v>-6</v>
      </c>
    </row>
    <row r="640" spans="1:23" x14ac:dyDescent="0.2">
      <c r="A640" s="195">
        <v>633</v>
      </c>
      <c r="B640" s="69">
        <v>62</v>
      </c>
      <c r="C640" t="s">
        <v>78</v>
      </c>
      <c r="D640" s="46">
        <v>31154</v>
      </c>
      <c r="E640" s="4" t="s">
        <v>47</v>
      </c>
      <c r="F640" s="45" t="s">
        <v>0</v>
      </c>
      <c r="G640" s="4" t="s">
        <v>42</v>
      </c>
      <c r="H640" s="4" t="s">
        <v>48</v>
      </c>
      <c r="J640" s="1">
        <v>0</v>
      </c>
      <c r="K640" s="1">
        <v>0</v>
      </c>
      <c r="L640" s="1">
        <v>4</v>
      </c>
      <c r="O640">
        <v>0</v>
      </c>
      <c r="P640" t="s">
        <v>1</v>
      </c>
      <c r="Q640">
        <v>8</v>
      </c>
      <c r="S640">
        <v>20</v>
      </c>
      <c r="T640" t="s">
        <v>1</v>
      </c>
      <c r="U640">
        <v>27</v>
      </c>
      <c r="W640">
        <v>-7</v>
      </c>
    </row>
    <row r="641" spans="1:23" x14ac:dyDescent="0.2">
      <c r="A641" s="195">
        <v>634</v>
      </c>
      <c r="B641" s="69">
        <v>52</v>
      </c>
      <c r="C641" t="s">
        <v>122</v>
      </c>
      <c r="D641" s="46">
        <v>31103</v>
      </c>
      <c r="E641" s="4" t="s">
        <v>43</v>
      </c>
      <c r="F641" s="45" t="s">
        <v>0</v>
      </c>
      <c r="G641" s="4" t="s">
        <v>39</v>
      </c>
      <c r="H641" s="4" t="s">
        <v>48</v>
      </c>
      <c r="J641" s="1">
        <v>0</v>
      </c>
      <c r="K641" s="1">
        <v>0</v>
      </c>
      <c r="L641" s="1">
        <v>4</v>
      </c>
      <c r="O641">
        <v>0</v>
      </c>
      <c r="P641" t="s">
        <v>1</v>
      </c>
      <c r="Q641">
        <v>8</v>
      </c>
      <c r="S641">
        <v>14</v>
      </c>
      <c r="T641" t="s">
        <v>1</v>
      </c>
      <c r="U641">
        <v>21</v>
      </c>
      <c r="W641">
        <v>-7</v>
      </c>
    </row>
    <row r="642" spans="1:23" x14ac:dyDescent="0.2">
      <c r="A642" s="195">
        <v>635</v>
      </c>
      <c r="B642" s="69">
        <v>9</v>
      </c>
      <c r="C642" t="s">
        <v>111</v>
      </c>
      <c r="D642" s="46">
        <v>30964</v>
      </c>
      <c r="E642" s="4" t="s">
        <v>38</v>
      </c>
      <c r="F642" s="45" t="s">
        <v>0</v>
      </c>
      <c r="G642" s="4" t="s">
        <v>37</v>
      </c>
      <c r="H642" s="4" t="s">
        <v>48</v>
      </c>
      <c r="J642" s="1">
        <v>0</v>
      </c>
      <c r="K642" s="1">
        <v>0</v>
      </c>
      <c r="L642" s="1">
        <v>4</v>
      </c>
      <c r="O642">
        <v>0</v>
      </c>
      <c r="P642" t="s">
        <v>1</v>
      </c>
      <c r="Q642">
        <v>8</v>
      </c>
      <c r="S642">
        <v>11</v>
      </c>
      <c r="T642" t="s">
        <v>1</v>
      </c>
      <c r="U642">
        <v>18</v>
      </c>
      <c r="W642">
        <v>-7</v>
      </c>
    </row>
    <row r="643" spans="1:23" x14ac:dyDescent="0.2">
      <c r="A643" s="195">
        <v>636</v>
      </c>
      <c r="B643" s="69">
        <v>86</v>
      </c>
      <c r="C643" t="s">
        <v>107</v>
      </c>
      <c r="D643" s="46">
        <v>31218</v>
      </c>
      <c r="E643" s="4" t="s">
        <v>46</v>
      </c>
      <c r="F643" s="45" t="s">
        <v>0</v>
      </c>
      <c r="G643" s="4" t="s">
        <v>36</v>
      </c>
      <c r="H643" s="4" t="s">
        <v>48</v>
      </c>
      <c r="J643" s="1">
        <v>0</v>
      </c>
      <c r="K643" s="1">
        <v>0</v>
      </c>
      <c r="L643" s="1">
        <v>4</v>
      </c>
      <c r="O643">
        <v>0</v>
      </c>
      <c r="P643" t="s">
        <v>1</v>
      </c>
      <c r="Q643">
        <v>8</v>
      </c>
      <c r="S643">
        <v>14</v>
      </c>
      <c r="T643" t="s">
        <v>1</v>
      </c>
      <c r="U643">
        <v>22</v>
      </c>
      <c r="W643">
        <v>-8</v>
      </c>
    </row>
    <row r="644" spans="1:23" x14ac:dyDescent="0.2">
      <c r="A644" s="195">
        <v>637</v>
      </c>
      <c r="B644" s="69">
        <v>31</v>
      </c>
      <c r="C644" t="s">
        <v>128</v>
      </c>
      <c r="D644" s="46">
        <v>31044</v>
      </c>
      <c r="E644" s="4" t="s">
        <v>46</v>
      </c>
      <c r="F644" s="45" t="s">
        <v>0</v>
      </c>
      <c r="G644" s="4" t="s">
        <v>45</v>
      </c>
      <c r="H644" s="4" t="s">
        <v>48</v>
      </c>
      <c r="J644" s="1">
        <v>0</v>
      </c>
      <c r="K644" s="1">
        <v>0</v>
      </c>
      <c r="L644" s="1">
        <v>4</v>
      </c>
      <c r="O644">
        <v>0</v>
      </c>
      <c r="P644" t="s">
        <v>1</v>
      </c>
      <c r="Q644">
        <v>8</v>
      </c>
      <c r="S644">
        <v>13</v>
      </c>
      <c r="T644" t="s">
        <v>1</v>
      </c>
      <c r="U644">
        <v>21</v>
      </c>
      <c r="W644">
        <v>-8</v>
      </c>
    </row>
    <row r="645" spans="1:23" x14ac:dyDescent="0.2">
      <c r="A645" s="195">
        <v>638</v>
      </c>
      <c r="B645" s="69">
        <v>12</v>
      </c>
      <c r="C645" t="s">
        <v>94</v>
      </c>
      <c r="D645" s="46">
        <v>30975</v>
      </c>
      <c r="E645" s="4" t="s">
        <v>42</v>
      </c>
      <c r="F645" s="45" t="s">
        <v>0</v>
      </c>
      <c r="G645" s="4" t="s">
        <v>41</v>
      </c>
      <c r="H645" s="4" t="s">
        <v>48</v>
      </c>
      <c r="J645" s="1">
        <v>0</v>
      </c>
      <c r="K645" s="1">
        <v>0</v>
      </c>
      <c r="L645" s="1">
        <v>4</v>
      </c>
      <c r="O645">
        <v>0</v>
      </c>
      <c r="P645" t="s">
        <v>1</v>
      </c>
      <c r="Q645">
        <v>8</v>
      </c>
      <c r="S645">
        <v>19</v>
      </c>
      <c r="T645" t="s">
        <v>1</v>
      </c>
      <c r="U645">
        <v>28</v>
      </c>
      <c r="W645">
        <v>-9</v>
      </c>
    </row>
    <row r="646" spans="1:23" x14ac:dyDescent="0.2">
      <c r="A646" s="195">
        <v>639</v>
      </c>
      <c r="B646" s="69">
        <v>12</v>
      </c>
      <c r="C646" t="s">
        <v>116</v>
      </c>
      <c r="D646" s="46">
        <v>30975</v>
      </c>
      <c r="E646" s="4" t="s">
        <v>42</v>
      </c>
      <c r="F646" s="45" t="s">
        <v>0</v>
      </c>
      <c r="G646" s="4" t="s">
        <v>41</v>
      </c>
      <c r="H646" s="4" t="s">
        <v>48</v>
      </c>
      <c r="J646" s="1">
        <v>0</v>
      </c>
      <c r="K646" s="1">
        <v>0</v>
      </c>
      <c r="L646" s="1">
        <v>4</v>
      </c>
      <c r="O646">
        <v>0</v>
      </c>
      <c r="P646" t="s">
        <v>1</v>
      </c>
      <c r="Q646">
        <v>8</v>
      </c>
      <c r="S646">
        <v>11</v>
      </c>
      <c r="T646" t="s">
        <v>1</v>
      </c>
      <c r="U646">
        <v>20</v>
      </c>
      <c r="W646">
        <v>-9</v>
      </c>
    </row>
    <row r="647" spans="1:23" x14ac:dyDescent="0.2">
      <c r="A647" s="195">
        <v>640</v>
      </c>
      <c r="B647" s="69">
        <v>40</v>
      </c>
      <c r="C647" t="s">
        <v>74</v>
      </c>
      <c r="D647" s="46">
        <v>31083</v>
      </c>
      <c r="E647" s="4" t="s">
        <v>36</v>
      </c>
      <c r="F647" s="45" t="s">
        <v>0</v>
      </c>
      <c r="G647" s="4" t="s">
        <v>43</v>
      </c>
      <c r="H647" s="4" t="s">
        <v>48</v>
      </c>
      <c r="J647" s="1">
        <v>0</v>
      </c>
      <c r="K647" s="1">
        <v>0</v>
      </c>
      <c r="L647" s="1">
        <v>4</v>
      </c>
      <c r="O647">
        <v>0</v>
      </c>
      <c r="P647" t="s">
        <v>1</v>
      </c>
      <c r="Q647">
        <v>8</v>
      </c>
      <c r="S647">
        <v>10</v>
      </c>
      <c r="T647" t="s">
        <v>1</v>
      </c>
      <c r="U647">
        <v>19</v>
      </c>
      <c r="W647">
        <v>-9</v>
      </c>
    </row>
    <row r="648" spans="1:23" x14ac:dyDescent="0.2">
      <c r="A648" s="195">
        <v>641</v>
      </c>
      <c r="B648" s="69">
        <v>70</v>
      </c>
      <c r="C648" t="s">
        <v>92</v>
      </c>
      <c r="D648" s="46">
        <v>31195</v>
      </c>
      <c r="E648" s="4" t="s">
        <v>40</v>
      </c>
      <c r="F648" s="45" t="s">
        <v>0</v>
      </c>
      <c r="G648" s="4" t="s">
        <v>41</v>
      </c>
      <c r="H648" s="4" t="s">
        <v>48</v>
      </c>
      <c r="J648" s="1">
        <v>0</v>
      </c>
      <c r="K648" s="1">
        <v>0</v>
      </c>
      <c r="L648" s="1">
        <v>4</v>
      </c>
      <c r="O648">
        <v>0</v>
      </c>
      <c r="P648" t="s">
        <v>1</v>
      </c>
      <c r="Q648">
        <v>8</v>
      </c>
      <c r="S648">
        <v>16</v>
      </c>
      <c r="T648" t="s">
        <v>1</v>
      </c>
      <c r="U648">
        <v>26</v>
      </c>
      <c r="W648">
        <v>-10</v>
      </c>
    </row>
    <row r="649" spans="1:23" x14ac:dyDescent="0.2">
      <c r="A649" s="195">
        <v>642</v>
      </c>
      <c r="B649" s="69">
        <v>39</v>
      </c>
      <c r="C649" t="s">
        <v>91</v>
      </c>
      <c r="D649" s="46">
        <v>31083</v>
      </c>
      <c r="E649" s="4" t="s">
        <v>40</v>
      </c>
      <c r="F649" s="45" t="s">
        <v>0</v>
      </c>
      <c r="G649" s="4" t="s">
        <v>42</v>
      </c>
      <c r="H649" s="4" t="s">
        <v>48</v>
      </c>
      <c r="J649" s="1">
        <v>0</v>
      </c>
      <c r="K649" s="1">
        <v>0</v>
      </c>
      <c r="L649" s="1">
        <v>4</v>
      </c>
      <c r="O649">
        <v>0</v>
      </c>
      <c r="P649" t="s">
        <v>1</v>
      </c>
      <c r="Q649">
        <v>8</v>
      </c>
      <c r="S649">
        <v>13</v>
      </c>
      <c r="T649" t="s">
        <v>1</v>
      </c>
      <c r="U649">
        <v>23</v>
      </c>
      <c r="W649">
        <v>-10</v>
      </c>
    </row>
    <row r="650" spans="1:23" x14ac:dyDescent="0.2">
      <c r="A650" s="195">
        <v>643</v>
      </c>
      <c r="B650" s="69">
        <v>38</v>
      </c>
      <c r="C650" t="s">
        <v>89</v>
      </c>
      <c r="D650" s="46">
        <v>31076</v>
      </c>
      <c r="E650" s="4" t="s">
        <v>39</v>
      </c>
      <c r="F650" s="45" t="s">
        <v>0</v>
      </c>
      <c r="G650" s="4" t="s">
        <v>42</v>
      </c>
      <c r="H650" s="4" t="s">
        <v>48</v>
      </c>
      <c r="J650" s="1">
        <v>0</v>
      </c>
      <c r="K650" s="1">
        <v>0</v>
      </c>
      <c r="L650" s="1">
        <v>4</v>
      </c>
      <c r="O650">
        <v>0</v>
      </c>
      <c r="P650" t="s">
        <v>1</v>
      </c>
      <c r="Q650">
        <v>8</v>
      </c>
      <c r="S650">
        <v>11</v>
      </c>
      <c r="T650" t="s">
        <v>1</v>
      </c>
      <c r="U650">
        <v>21</v>
      </c>
      <c r="W650">
        <v>-10</v>
      </c>
    </row>
    <row r="651" spans="1:23" x14ac:dyDescent="0.2">
      <c r="A651" s="195">
        <v>644</v>
      </c>
      <c r="B651" s="69">
        <v>40</v>
      </c>
      <c r="C651" t="s">
        <v>70</v>
      </c>
      <c r="D651" s="46">
        <v>31083</v>
      </c>
      <c r="E651" s="4" t="s">
        <v>36</v>
      </c>
      <c r="F651" s="45" t="s">
        <v>0</v>
      </c>
      <c r="G651" s="4" t="s">
        <v>43</v>
      </c>
      <c r="H651" s="4" t="s">
        <v>48</v>
      </c>
      <c r="J651" s="1">
        <v>0</v>
      </c>
      <c r="K651" s="1">
        <v>0</v>
      </c>
      <c r="L651" s="1">
        <v>4</v>
      </c>
      <c r="O651">
        <v>0</v>
      </c>
      <c r="P651" t="s">
        <v>1</v>
      </c>
      <c r="Q651">
        <v>8</v>
      </c>
      <c r="S651">
        <v>13</v>
      </c>
      <c r="T651" t="s">
        <v>1</v>
      </c>
      <c r="U651">
        <v>24</v>
      </c>
      <c r="W651">
        <v>-11</v>
      </c>
    </row>
    <row r="652" spans="1:23" x14ac:dyDescent="0.2">
      <c r="A652" s="195">
        <v>645</v>
      </c>
      <c r="B652" s="69">
        <v>91</v>
      </c>
      <c r="C652" t="s">
        <v>101</v>
      </c>
      <c r="D652" s="46">
        <v>31245</v>
      </c>
      <c r="E652" s="4" t="s">
        <v>41</v>
      </c>
      <c r="F652" s="45" t="s">
        <v>0</v>
      </c>
      <c r="G652" s="4" t="s">
        <v>34</v>
      </c>
      <c r="H652" s="4" t="s">
        <v>48</v>
      </c>
      <c r="J652" s="1">
        <v>0</v>
      </c>
      <c r="K652" s="1">
        <v>0</v>
      </c>
      <c r="L652" s="1">
        <v>4</v>
      </c>
      <c r="O652">
        <v>0</v>
      </c>
      <c r="P652" t="s">
        <v>1</v>
      </c>
      <c r="Q652">
        <v>8</v>
      </c>
      <c r="S652">
        <v>12</v>
      </c>
      <c r="T652" t="s">
        <v>1</v>
      </c>
      <c r="U652">
        <v>23</v>
      </c>
      <c r="W652">
        <v>-11</v>
      </c>
    </row>
    <row r="653" spans="1:23" x14ac:dyDescent="0.2">
      <c r="A653" s="195">
        <v>646</v>
      </c>
      <c r="B653" s="69">
        <v>91</v>
      </c>
      <c r="C653" t="s">
        <v>114</v>
      </c>
      <c r="D653" s="46">
        <v>31245</v>
      </c>
      <c r="E653" s="4" t="s">
        <v>41</v>
      </c>
      <c r="F653" s="45" t="s">
        <v>0</v>
      </c>
      <c r="G653" s="4" t="s">
        <v>34</v>
      </c>
      <c r="H653" s="4" t="s">
        <v>48</v>
      </c>
      <c r="J653" s="1">
        <v>0</v>
      </c>
      <c r="K653" s="1">
        <v>0</v>
      </c>
      <c r="L653" s="1">
        <v>4</v>
      </c>
      <c r="O653">
        <v>0</v>
      </c>
      <c r="P653" t="s">
        <v>1</v>
      </c>
      <c r="Q653">
        <v>8</v>
      </c>
      <c r="S653">
        <v>11</v>
      </c>
      <c r="T653" t="s">
        <v>1</v>
      </c>
      <c r="U653">
        <v>22</v>
      </c>
      <c r="W653">
        <v>-11</v>
      </c>
    </row>
    <row r="654" spans="1:23" x14ac:dyDescent="0.2">
      <c r="A654" s="195">
        <v>647</v>
      </c>
      <c r="B654" s="69">
        <v>62</v>
      </c>
      <c r="C654" t="s">
        <v>81</v>
      </c>
      <c r="D654" s="46">
        <v>31154</v>
      </c>
      <c r="E654" s="4" t="s">
        <v>47</v>
      </c>
      <c r="F654" s="45" t="s">
        <v>0</v>
      </c>
      <c r="G654" s="4" t="s">
        <v>42</v>
      </c>
      <c r="H654" s="4" t="s">
        <v>48</v>
      </c>
      <c r="J654" s="1">
        <v>0</v>
      </c>
      <c r="K654" s="1">
        <v>0</v>
      </c>
      <c r="L654" s="1">
        <v>4</v>
      </c>
      <c r="O654">
        <v>0</v>
      </c>
      <c r="P654" t="s">
        <v>1</v>
      </c>
      <c r="Q654">
        <v>8</v>
      </c>
      <c r="S654">
        <v>10</v>
      </c>
      <c r="T654" t="s">
        <v>1</v>
      </c>
      <c r="U654">
        <v>21</v>
      </c>
      <c r="W654">
        <v>-11</v>
      </c>
    </row>
    <row r="655" spans="1:23" x14ac:dyDescent="0.2">
      <c r="A655" s="195">
        <v>648</v>
      </c>
      <c r="B655" s="69">
        <v>66</v>
      </c>
      <c r="C655" t="s">
        <v>76</v>
      </c>
      <c r="D655" s="46">
        <v>31177</v>
      </c>
      <c r="E655" s="4" t="s">
        <v>37</v>
      </c>
      <c r="F655" s="45" t="s">
        <v>0</v>
      </c>
      <c r="G655" s="4" t="s">
        <v>45</v>
      </c>
      <c r="H655" s="4" t="s">
        <v>48</v>
      </c>
      <c r="J655" s="1">
        <v>0</v>
      </c>
      <c r="K655" s="1">
        <v>0</v>
      </c>
      <c r="L655" s="1">
        <v>4</v>
      </c>
      <c r="O655">
        <v>0</v>
      </c>
      <c r="P655" t="s">
        <v>1</v>
      </c>
      <c r="Q655">
        <v>8</v>
      </c>
      <c r="S655">
        <v>6</v>
      </c>
      <c r="T655" t="s">
        <v>1</v>
      </c>
      <c r="U655">
        <v>17</v>
      </c>
      <c r="W655">
        <v>-11</v>
      </c>
    </row>
    <row r="656" spans="1:23" x14ac:dyDescent="0.2">
      <c r="A656" s="195">
        <v>649</v>
      </c>
      <c r="B656" s="69">
        <v>76</v>
      </c>
      <c r="C656" t="s">
        <v>84</v>
      </c>
      <c r="D656" s="46">
        <v>31208</v>
      </c>
      <c r="E656" s="4" t="s">
        <v>38</v>
      </c>
      <c r="F656" s="45" t="s">
        <v>0</v>
      </c>
      <c r="G656" s="4" t="s">
        <v>45</v>
      </c>
      <c r="H656" s="4" t="s">
        <v>48</v>
      </c>
      <c r="J656" s="1">
        <v>0</v>
      </c>
      <c r="K656" s="1">
        <v>0</v>
      </c>
      <c r="L656" s="1">
        <v>4</v>
      </c>
      <c r="O656">
        <v>0</v>
      </c>
      <c r="P656" t="s">
        <v>1</v>
      </c>
      <c r="Q656">
        <v>8</v>
      </c>
      <c r="S656">
        <v>11</v>
      </c>
      <c r="T656" t="s">
        <v>1</v>
      </c>
      <c r="U656">
        <v>23</v>
      </c>
      <c r="W656">
        <v>-12</v>
      </c>
    </row>
    <row r="657" spans="1:23" x14ac:dyDescent="0.2">
      <c r="A657" s="195">
        <v>650</v>
      </c>
      <c r="B657" s="69">
        <v>52</v>
      </c>
      <c r="C657" t="s">
        <v>120</v>
      </c>
      <c r="D657" s="46">
        <v>31103</v>
      </c>
      <c r="E657" s="4" t="s">
        <v>43</v>
      </c>
      <c r="F657" s="45" t="s">
        <v>0</v>
      </c>
      <c r="G657" s="4" t="s">
        <v>39</v>
      </c>
      <c r="H657" s="4" t="s">
        <v>48</v>
      </c>
      <c r="J657" s="1">
        <v>0</v>
      </c>
      <c r="K657" s="1">
        <v>0</v>
      </c>
      <c r="L657" s="1">
        <v>4</v>
      </c>
      <c r="O657">
        <v>0</v>
      </c>
      <c r="P657" t="s">
        <v>1</v>
      </c>
      <c r="Q657">
        <v>8</v>
      </c>
      <c r="S657">
        <v>11</v>
      </c>
      <c r="T657" t="s">
        <v>1</v>
      </c>
      <c r="U657">
        <v>23</v>
      </c>
      <c r="W657">
        <v>-12</v>
      </c>
    </row>
    <row r="658" spans="1:23" x14ac:dyDescent="0.2">
      <c r="A658" s="195">
        <v>651</v>
      </c>
      <c r="B658" s="69">
        <v>4</v>
      </c>
      <c r="C658" t="s">
        <v>91</v>
      </c>
      <c r="D658" s="46">
        <v>30952</v>
      </c>
      <c r="E658" s="4" t="s">
        <v>40</v>
      </c>
      <c r="F658" s="45" t="s">
        <v>0</v>
      </c>
      <c r="G658" s="4" t="s">
        <v>39</v>
      </c>
      <c r="H658" s="4" t="s">
        <v>48</v>
      </c>
      <c r="J658" s="1">
        <v>0</v>
      </c>
      <c r="K658" s="1">
        <v>0</v>
      </c>
      <c r="L658" s="1">
        <v>4</v>
      </c>
      <c r="O658">
        <v>0</v>
      </c>
      <c r="P658" t="s">
        <v>1</v>
      </c>
      <c r="Q658">
        <v>8</v>
      </c>
      <c r="S658">
        <v>19</v>
      </c>
      <c r="T658" t="s">
        <v>1</v>
      </c>
      <c r="U658">
        <v>32</v>
      </c>
      <c r="W658">
        <v>-13</v>
      </c>
    </row>
    <row r="659" spans="1:23" x14ac:dyDescent="0.2">
      <c r="A659" s="195">
        <v>652</v>
      </c>
      <c r="B659" s="69">
        <v>10</v>
      </c>
      <c r="C659" t="s">
        <v>66</v>
      </c>
      <c r="D659" s="46">
        <v>30971</v>
      </c>
      <c r="E659" s="4" t="s">
        <v>35</v>
      </c>
      <c r="F659" s="45" t="s">
        <v>0</v>
      </c>
      <c r="G659" s="4" t="s">
        <v>39</v>
      </c>
      <c r="H659" s="4" t="s">
        <v>48</v>
      </c>
      <c r="J659" s="1">
        <v>0</v>
      </c>
      <c r="K659" s="1">
        <v>0</v>
      </c>
      <c r="L659" s="1">
        <v>4</v>
      </c>
      <c r="O659">
        <v>0</v>
      </c>
      <c r="P659" t="s">
        <v>1</v>
      </c>
      <c r="Q659">
        <v>8</v>
      </c>
      <c r="S659">
        <v>16</v>
      </c>
      <c r="T659" t="s">
        <v>1</v>
      </c>
      <c r="U659">
        <v>29</v>
      </c>
      <c r="W659">
        <v>-13</v>
      </c>
    </row>
    <row r="660" spans="1:23" x14ac:dyDescent="0.2">
      <c r="A660" s="195">
        <v>653</v>
      </c>
      <c r="B660" s="69">
        <v>44</v>
      </c>
      <c r="C660" t="s">
        <v>89</v>
      </c>
      <c r="D660" s="46">
        <v>31089</v>
      </c>
      <c r="E660" s="4" t="s">
        <v>39</v>
      </c>
      <c r="F660" s="45" t="s">
        <v>0</v>
      </c>
      <c r="G660" s="4" t="s">
        <v>41</v>
      </c>
      <c r="H660" s="4" t="s">
        <v>48</v>
      </c>
      <c r="J660" s="1">
        <v>0</v>
      </c>
      <c r="K660" s="1">
        <v>0</v>
      </c>
      <c r="L660" s="1">
        <v>4</v>
      </c>
      <c r="O660">
        <v>0</v>
      </c>
      <c r="P660" t="s">
        <v>1</v>
      </c>
      <c r="Q660">
        <v>8</v>
      </c>
      <c r="S660">
        <v>14</v>
      </c>
      <c r="T660" t="s">
        <v>1</v>
      </c>
      <c r="U660">
        <v>27</v>
      </c>
      <c r="W660">
        <v>-13</v>
      </c>
    </row>
    <row r="661" spans="1:23" x14ac:dyDescent="0.2">
      <c r="A661" s="195">
        <v>654</v>
      </c>
      <c r="B661" s="69">
        <v>35</v>
      </c>
      <c r="C661" t="s">
        <v>81</v>
      </c>
      <c r="D661" s="46">
        <v>31062</v>
      </c>
      <c r="E661" s="4" t="s">
        <v>47</v>
      </c>
      <c r="F661" s="45" t="s">
        <v>0</v>
      </c>
      <c r="G661" s="4" t="s">
        <v>34</v>
      </c>
      <c r="H661" s="4" t="s">
        <v>48</v>
      </c>
      <c r="J661" s="1">
        <v>0</v>
      </c>
      <c r="K661" s="1">
        <v>0</v>
      </c>
      <c r="L661" s="1">
        <v>4</v>
      </c>
      <c r="O661">
        <v>0</v>
      </c>
      <c r="P661" t="s">
        <v>1</v>
      </c>
      <c r="Q661">
        <v>8</v>
      </c>
      <c r="S661">
        <v>11</v>
      </c>
      <c r="T661" t="s">
        <v>1</v>
      </c>
      <c r="U661">
        <v>24</v>
      </c>
      <c r="W661">
        <v>-13</v>
      </c>
    </row>
    <row r="662" spans="1:23" x14ac:dyDescent="0.2">
      <c r="A662" s="195">
        <v>655</v>
      </c>
      <c r="B662" s="69">
        <v>43</v>
      </c>
      <c r="C662" t="s">
        <v>81</v>
      </c>
      <c r="D662" s="46">
        <v>31087</v>
      </c>
      <c r="E662" s="4" t="s">
        <v>47</v>
      </c>
      <c r="F662" s="45" t="s">
        <v>0</v>
      </c>
      <c r="G662" s="4" t="s">
        <v>45</v>
      </c>
      <c r="H662" s="4" t="s">
        <v>48</v>
      </c>
      <c r="J662" s="1">
        <v>0</v>
      </c>
      <c r="K662" s="1">
        <v>0</v>
      </c>
      <c r="L662" s="1">
        <v>4</v>
      </c>
      <c r="O662">
        <v>0</v>
      </c>
      <c r="P662" t="s">
        <v>1</v>
      </c>
      <c r="Q662">
        <v>8</v>
      </c>
      <c r="S662">
        <v>8</v>
      </c>
      <c r="T662" t="s">
        <v>1</v>
      </c>
      <c r="U662">
        <v>21</v>
      </c>
      <c r="W662">
        <v>-13</v>
      </c>
    </row>
    <row r="663" spans="1:23" x14ac:dyDescent="0.2">
      <c r="A663" s="195">
        <v>656</v>
      </c>
      <c r="B663" s="69">
        <v>71</v>
      </c>
      <c r="C663" t="s">
        <v>132</v>
      </c>
      <c r="D663" s="46">
        <v>31196</v>
      </c>
      <c r="E663" s="4" t="s">
        <v>37</v>
      </c>
      <c r="F663" s="45" t="s">
        <v>0</v>
      </c>
      <c r="G663" s="4" t="s">
        <v>41</v>
      </c>
      <c r="H663" s="4" t="s">
        <v>48</v>
      </c>
      <c r="J663" s="1">
        <v>0</v>
      </c>
      <c r="K663" s="1">
        <v>0</v>
      </c>
      <c r="L663" s="1">
        <v>4</v>
      </c>
      <c r="O663">
        <v>0</v>
      </c>
      <c r="P663" t="s">
        <v>1</v>
      </c>
      <c r="Q663">
        <v>8</v>
      </c>
      <c r="S663">
        <v>20</v>
      </c>
      <c r="T663" t="s">
        <v>1</v>
      </c>
      <c r="U663">
        <v>34</v>
      </c>
      <c r="W663">
        <v>-14</v>
      </c>
    </row>
    <row r="664" spans="1:23" x14ac:dyDescent="0.2">
      <c r="A664" s="195">
        <v>657</v>
      </c>
      <c r="B664" s="69">
        <v>56</v>
      </c>
      <c r="C664" t="s">
        <v>71</v>
      </c>
      <c r="D664" s="46">
        <v>31117</v>
      </c>
      <c r="E664" s="4" t="s">
        <v>36</v>
      </c>
      <c r="F664" s="45" t="s">
        <v>0</v>
      </c>
      <c r="G664" s="4" t="s">
        <v>41</v>
      </c>
      <c r="H664" s="4" t="s">
        <v>48</v>
      </c>
      <c r="J664" s="1">
        <v>0</v>
      </c>
      <c r="K664" s="1">
        <v>0</v>
      </c>
      <c r="L664" s="1">
        <v>4</v>
      </c>
      <c r="O664">
        <v>0</v>
      </c>
      <c r="P664" t="s">
        <v>1</v>
      </c>
      <c r="Q664">
        <v>8</v>
      </c>
      <c r="S664">
        <v>18</v>
      </c>
      <c r="T664" t="s">
        <v>1</v>
      </c>
      <c r="U664">
        <v>32</v>
      </c>
      <c r="W664">
        <v>-14</v>
      </c>
    </row>
    <row r="665" spans="1:23" x14ac:dyDescent="0.2">
      <c r="A665" s="195">
        <v>658</v>
      </c>
      <c r="B665" s="69">
        <v>23</v>
      </c>
      <c r="C665" t="s">
        <v>79</v>
      </c>
      <c r="D665" s="46">
        <v>30998</v>
      </c>
      <c r="E665" s="4" t="s">
        <v>47</v>
      </c>
      <c r="F665" s="45" t="s">
        <v>0</v>
      </c>
      <c r="G665" s="4" t="s">
        <v>39</v>
      </c>
      <c r="H665" s="4" t="s">
        <v>48</v>
      </c>
      <c r="J665" s="1">
        <v>0</v>
      </c>
      <c r="K665" s="1">
        <v>0</v>
      </c>
      <c r="L665" s="1">
        <v>4</v>
      </c>
      <c r="O665">
        <v>0</v>
      </c>
      <c r="P665" t="s">
        <v>1</v>
      </c>
      <c r="Q665">
        <v>8</v>
      </c>
      <c r="S665">
        <v>18</v>
      </c>
      <c r="T665" t="s">
        <v>1</v>
      </c>
      <c r="U665">
        <v>32</v>
      </c>
      <c r="W665">
        <v>-14</v>
      </c>
    </row>
    <row r="666" spans="1:23" x14ac:dyDescent="0.2">
      <c r="A666" s="195">
        <v>659</v>
      </c>
      <c r="B666" s="69">
        <v>79</v>
      </c>
      <c r="C666" t="s">
        <v>81</v>
      </c>
      <c r="D666" s="46">
        <v>31208</v>
      </c>
      <c r="E666" s="4" t="s">
        <v>47</v>
      </c>
      <c r="F666" s="45" t="s">
        <v>0</v>
      </c>
      <c r="G666" s="4" t="s">
        <v>44</v>
      </c>
      <c r="H666" s="4" t="s">
        <v>48</v>
      </c>
      <c r="J666" s="1">
        <v>0</v>
      </c>
      <c r="K666" s="1">
        <v>0</v>
      </c>
      <c r="L666" s="1">
        <v>4</v>
      </c>
      <c r="O666">
        <v>0</v>
      </c>
      <c r="P666" t="s">
        <v>1</v>
      </c>
      <c r="Q666">
        <v>8</v>
      </c>
      <c r="S666">
        <v>16</v>
      </c>
      <c r="T666" t="s">
        <v>1</v>
      </c>
      <c r="U666">
        <v>30</v>
      </c>
      <c r="W666">
        <v>-14</v>
      </c>
    </row>
    <row r="667" spans="1:23" x14ac:dyDescent="0.2">
      <c r="A667" s="195">
        <v>660</v>
      </c>
      <c r="B667" s="69">
        <v>70</v>
      </c>
      <c r="C667" t="s">
        <v>126</v>
      </c>
      <c r="D667" s="46">
        <v>31195</v>
      </c>
      <c r="E667" s="4" t="s">
        <v>40</v>
      </c>
      <c r="F667" s="45" t="s">
        <v>0</v>
      </c>
      <c r="G667" s="4" t="s">
        <v>41</v>
      </c>
      <c r="H667" s="4" t="s">
        <v>48</v>
      </c>
      <c r="J667" s="1">
        <v>0</v>
      </c>
      <c r="K667" s="1">
        <v>0</v>
      </c>
      <c r="L667" s="1">
        <v>4</v>
      </c>
      <c r="O667">
        <v>0</v>
      </c>
      <c r="P667" t="s">
        <v>1</v>
      </c>
      <c r="Q667">
        <v>8</v>
      </c>
      <c r="S667">
        <v>16</v>
      </c>
      <c r="T667" t="s">
        <v>1</v>
      </c>
      <c r="U667">
        <v>30</v>
      </c>
      <c r="W667">
        <v>-14</v>
      </c>
    </row>
    <row r="668" spans="1:23" x14ac:dyDescent="0.2">
      <c r="A668" s="195">
        <v>661</v>
      </c>
      <c r="B668" s="69">
        <v>3</v>
      </c>
      <c r="C668" t="s">
        <v>82</v>
      </c>
      <c r="D668" s="46">
        <v>30949</v>
      </c>
      <c r="E668" s="4" t="s">
        <v>38</v>
      </c>
      <c r="F668" s="45" t="s">
        <v>0</v>
      </c>
      <c r="G668" s="4" t="s">
        <v>47</v>
      </c>
      <c r="H668" s="4" t="s">
        <v>48</v>
      </c>
      <c r="J668" s="1">
        <v>0</v>
      </c>
      <c r="K668" s="1">
        <v>0</v>
      </c>
      <c r="L668" s="1">
        <v>4</v>
      </c>
      <c r="O668">
        <v>0</v>
      </c>
      <c r="P668" t="s">
        <v>1</v>
      </c>
      <c r="Q668">
        <v>8</v>
      </c>
      <c r="S668">
        <v>10</v>
      </c>
      <c r="T668" t="s">
        <v>1</v>
      </c>
      <c r="U668">
        <v>24</v>
      </c>
      <c r="W668">
        <v>-14</v>
      </c>
    </row>
    <row r="669" spans="1:23" x14ac:dyDescent="0.2">
      <c r="A669" s="195">
        <v>662</v>
      </c>
      <c r="B669" s="69">
        <v>45</v>
      </c>
      <c r="C669" t="s">
        <v>116</v>
      </c>
      <c r="D669" s="46">
        <v>31089</v>
      </c>
      <c r="E669" s="4" t="s">
        <v>43</v>
      </c>
      <c r="F669" s="45" t="s">
        <v>0</v>
      </c>
      <c r="G669" s="4" t="s">
        <v>34</v>
      </c>
      <c r="H669" s="4" t="s">
        <v>48</v>
      </c>
      <c r="J669" s="1">
        <v>0</v>
      </c>
      <c r="K669" s="1">
        <v>0</v>
      </c>
      <c r="L669" s="1">
        <v>4</v>
      </c>
      <c r="O669">
        <v>0</v>
      </c>
      <c r="P669" t="s">
        <v>1</v>
      </c>
      <c r="Q669">
        <v>8</v>
      </c>
      <c r="S669">
        <v>12</v>
      </c>
      <c r="T669" t="s">
        <v>1</v>
      </c>
      <c r="U669">
        <v>27</v>
      </c>
      <c r="W669">
        <v>-15</v>
      </c>
    </row>
    <row r="670" spans="1:23" x14ac:dyDescent="0.2">
      <c r="A670" s="195">
        <v>663</v>
      </c>
      <c r="B670" s="69">
        <v>33</v>
      </c>
      <c r="C670" t="s">
        <v>116</v>
      </c>
      <c r="D670" s="46">
        <v>31045</v>
      </c>
      <c r="E670" s="4" t="s">
        <v>43</v>
      </c>
      <c r="F670" s="45" t="s">
        <v>0</v>
      </c>
      <c r="G670" s="4" t="s">
        <v>45</v>
      </c>
      <c r="H670" s="4" t="s">
        <v>48</v>
      </c>
      <c r="J670" s="1">
        <v>0</v>
      </c>
      <c r="K670" s="1">
        <v>0</v>
      </c>
      <c r="L670" s="1">
        <v>4</v>
      </c>
      <c r="O670">
        <v>0</v>
      </c>
      <c r="P670" t="s">
        <v>1</v>
      </c>
      <c r="Q670">
        <v>8</v>
      </c>
      <c r="S670">
        <v>8</v>
      </c>
      <c r="T670" t="s">
        <v>1</v>
      </c>
      <c r="U670">
        <v>23</v>
      </c>
      <c r="W670">
        <v>-15</v>
      </c>
    </row>
    <row r="671" spans="1:23" x14ac:dyDescent="0.2">
      <c r="A671" s="195">
        <v>664</v>
      </c>
      <c r="B671" s="69">
        <v>11</v>
      </c>
      <c r="C671" t="s">
        <v>106</v>
      </c>
      <c r="D671" s="46">
        <v>30975</v>
      </c>
      <c r="E671" s="4" t="s">
        <v>44</v>
      </c>
      <c r="F671" s="45" t="s">
        <v>0</v>
      </c>
      <c r="G671" s="4" t="s">
        <v>41</v>
      </c>
      <c r="H671" s="4" t="s">
        <v>48</v>
      </c>
      <c r="J671" s="1">
        <v>0</v>
      </c>
      <c r="K671" s="1">
        <v>0</v>
      </c>
      <c r="L671" s="1">
        <v>4</v>
      </c>
      <c r="O671">
        <v>0</v>
      </c>
      <c r="P671" t="s">
        <v>1</v>
      </c>
      <c r="Q671">
        <v>8</v>
      </c>
      <c r="S671">
        <v>11</v>
      </c>
      <c r="T671" t="s">
        <v>1</v>
      </c>
      <c r="U671">
        <v>27</v>
      </c>
      <c r="W671">
        <v>-16</v>
      </c>
    </row>
    <row r="672" spans="1:23" x14ac:dyDescent="0.2">
      <c r="A672" s="195">
        <v>665</v>
      </c>
      <c r="B672" s="69">
        <v>82</v>
      </c>
      <c r="C672" t="s">
        <v>104</v>
      </c>
      <c r="D672" s="46">
        <v>31210</v>
      </c>
      <c r="E672" s="4" t="s">
        <v>45</v>
      </c>
      <c r="F672" s="45" t="s">
        <v>0</v>
      </c>
      <c r="G672" s="4" t="s">
        <v>34</v>
      </c>
      <c r="H672" s="4" t="s">
        <v>48</v>
      </c>
      <c r="J672" s="1">
        <v>0</v>
      </c>
      <c r="K672" s="1">
        <v>0</v>
      </c>
      <c r="L672" s="1">
        <v>4</v>
      </c>
      <c r="O672">
        <v>0</v>
      </c>
      <c r="P672" t="s">
        <v>1</v>
      </c>
      <c r="Q672">
        <v>8</v>
      </c>
      <c r="S672">
        <v>9</v>
      </c>
      <c r="T672" t="s">
        <v>1</v>
      </c>
      <c r="U672">
        <v>25</v>
      </c>
      <c r="W672">
        <v>-16</v>
      </c>
    </row>
    <row r="673" spans="1:23" x14ac:dyDescent="0.2">
      <c r="A673" s="195">
        <v>666</v>
      </c>
      <c r="B673" s="69">
        <v>28</v>
      </c>
      <c r="C673" t="s">
        <v>80</v>
      </c>
      <c r="D673" s="46">
        <v>31020</v>
      </c>
      <c r="E673" s="4" t="s">
        <v>47</v>
      </c>
      <c r="F673" s="45" t="s">
        <v>0</v>
      </c>
      <c r="G673" s="4" t="s">
        <v>40</v>
      </c>
      <c r="H673" s="4" t="s">
        <v>48</v>
      </c>
      <c r="J673" s="1">
        <v>0</v>
      </c>
      <c r="K673" s="1">
        <v>0</v>
      </c>
      <c r="L673" s="1">
        <v>4</v>
      </c>
      <c r="O673">
        <v>0</v>
      </c>
      <c r="P673" t="s">
        <v>1</v>
      </c>
      <c r="Q673">
        <v>8</v>
      </c>
      <c r="S673">
        <v>15</v>
      </c>
      <c r="T673" t="s">
        <v>1</v>
      </c>
      <c r="U673">
        <v>32</v>
      </c>
      <c r="W673">
        <v>-17</v>
      </c>
    </row>
    <row r="674" spans="1:23" x14ac:dyDescent="0.2">
      <c r="A674" s="195">
        <v>667</v>
      </c>
      <c r="B674" s="69">
        <v>77</v>
      </c>
      <c r="C674" t="s">
        <v>66</v>
      </c>
      <c r="D674" s="46">
        <v>31208</v>
      </c>
      <c r="E674" s="4" t="s">
        <v>35</v>
      </c>
      <c r="F674" s="45" t="s">
        <v>0</v>
      </c>
      <c r="G674" s="4" t="s">
        <v>45</v>
      </c>
      <c r="H674" s="4" t="s">
        <v>48</v>
      </c>
      <c r="J674" s="1">
        <v>0</v>
      </c>
      <c r="K674" s="1">
        <v>0</v>
      </c>
      <c r="L674" s="1">
        <v>4</v>
      </c>
      <c r="O674">
        <v>0</v>
      </c>
      <c r="P674" t="s">
        <v>1</v>
      </c>
      <c r="Q674">
        <v>8</v>
      </c>
      <c r="S674">
        <v>12</v>
      </c>
      <c r="T674" t="s">
        <v>1</v>
      </c>
      <c r="U674">
        <v>29</v>
      </c>
      <c r="W674">
        <v>-17</v>
      </c>
    </row>
    <row r="675" spans="1:23" x14ac:dyDescent="0.2">
      <c r="A675" s="195">
        <v>668</v>
      </c>
      <c r="B675" s="69">
        <v>43</v>
      </c>
      <c r="C675" t="s">
        <v>79</v>
      </c>
      <c r="D675" s="46">
        <v>31087</v>
      </c>
      <c r="E675" s="4" t="s">
        <v>47</v>
      </c>
      <c r="F675" s="45" t="s">
        <v>0</v>
      </c>
      <c r="G675" s="4" t="s">
        <v>45</v>
      </c>
      <c r="H675" s="4" t="s">
        <v>48</v>
      </c>
      <c r="J675" s="1">
        <v>0</v>
      </c>
      <c r="K675" s="1">
        <v>0</v>
      </c>
      <c r="L675" s="1">
        <v>4</v>
      </c>
      <c r="O675">
        <v>0</v>
      </c>
      <c r="P675" t="s">
        <v>1</v>
      </c>
      <c r="Q675">
        <v>8</v>
      </c>
      <c r="S675">
        <v>12</v>
      </c>
      <c r="T675" t="s">
        <v>1</v>
      </c>
      <c r="U675">
        <v>29</v>
      </c>
      <c r="W675">
        <v>-17</v>
      </c>
    </row>
    <row r="676" spans="1:23" x14ac:dyDescent="0.2">
      <c r="A676" s="195">
        <v>669</v>
      </c>
      <c r="B676" s="69">
        <v>57</v>
      </c>
      <c r="C676" t="s">
        <v>131</v>
      </c>
      <c r="D676" s="46">
        <v>31118</v>
      </c>
      <c r="E676" s="4" t="s">
        <v>37</v>
      </c>
      <c r="F676" s="45" t="s">
        <v>0</v>
      </c>
      <c r="G676" s="4" t="s">
        <v>44</v>
      </c>
      <c r="H676" s="4" t="s">
        <v>48</v>
      </c>
      <c r="J676" s="1">
        <v>0</v>
      </c>
      <c r="K676" s="1">
        <v>0</v>
      </c>
      <c r="L676" s="1">
        <v>4</v>
      </c>
      <c r="O676">
        <v>0</v>
      </c>
      <c r="P676" t="s">
        <v>1</v>
      </c>
      <c r="Q676">
        <v>8</v>
      </c>
      <c r="S676">
        <v>8</v>
      </c>
      <c r="T676" t="s">
        <v>1</v>
      </c>
      <c r="U676">
        <v>25</v>
      </c>
      <c r="W676">
        <v>-17</v>
      </c>
    </row>
    <row r="677" spans="1:23" x14ac:dyDescent="0.2">
      <c r="A677" s="195">
        <v>670</v>
      </c>
      <c r="B677" s="69">
        <v>81</v>
      </c>
      <c r="C677" t="s">
        <v>124</v>
      </c>
      <c r="D677" s="46">
        <v>31209</v>
      </c>
      <c r="E677" s="4" t="s">
        <v>42</v>
      </c>
      <c r="F677" s="45" t="s">
        <v>0</v>
      </c>
      <c r="G677" s="4" t="s">
        <v>34</v>
      </c>
      <c r="H677" s="4" t="s">
        <v>48</v>
      </c>
      <c r="J677" s="1">
        <v>0</v>
      </c>
      <c r="K677" s="1">
        <v>0</v>
      </c>
      <c r="L677" s="1">
        <v>4</v>
      </c>
      <c r="O677">
        <v>0</v>
      </c>
      <c r="P677" t="s">
        <v>1</v>
      </c>
      <c r="Q677">
        <v>8</v>
      </c>
      <c r="S677">
        <v>17</v>
      </c>
      <c r="T677" t="s">
        <v>1</v>
      </c>
      <c r="U677">
        <v>35</v>
      </c>
      <c r="W677">
        <v>-18</v>
      </c>
    </row>
    <row r="678" spans="1:23" x14ac:dyDescent="0.2">
      <c r="A678" s="195">
        <v>671</v>
      </c>
      <c r="B678" s="69">
        <v>26</v>
      </c>
      <c r="C678" t="s">
        <v>107</v>
      </c>
      <c r="D678" s="46">
        <v>31013</v>
      </c>
      <c r="E678" s="4" t="s">
        <v>46</v>
      </c>
      <c r="F678" s="45" t="s">
        <v>0</v>
      </c>
      <c r="G678" s="4" t="s">
        <v>43</v>
      </c>
      <c r="H678" s="4" t="s">
        <v>48</v>
      </c>
      <c r="J678" s="1">
        <v>0</v>
      </c>
      <c r="K678" s="1">
        <v>0</v>
      </c>
      <c r="L678" s="1">
        <v>4</v>
      </c>
      <c r="O678">
        <v>0</v>
      </c>
      <c r="P678" t="s">
        <v>1</v>
      </c>
      <c r="Q678">
        <v>8</v>
      </c>
      <c r="S678">
        <v>13</v>
      </c>
      <c r="T678" t="s">
        <v>1</v>
      </c>
      <c r="U678">
        <v>31</v>
      </c>
      <c r="W678">
        <v>-18</v>
      </c>
    </row>
    <row r="679" spans="1:23" x14ac:dyDescent="0.2">
      <c r="A679" s="195">
        <v>672</v>
      </c>
      <c r="B679" s="69">
        <v>90</v>
      </c>
      <c r="C679" t="s">
        <v>133</v>
      </c>
      <c r="D679" s="46">
        <v>31236</v>
      </c>
      <c r="E679" s="4" t="s">
        <v>46</v>
      </c>
      <c r="F679" s="45" t="s">
        <v>0</v>
      </c>
      <c r="G679" s="4" t="s">
        <v>40</v>
      </c>
      <c r="H679" s="4" t="s">
        <v>48</v>
      </c>
      <c r="J679" s="1">
        <v>0</v>
      </c>
      <c r="K679" s="1">
        <v>0</v>
      </c>
      <c r="L679" s="1">
        <v>4</v>
      </c>
      <c r="O679">
        <v>0</v>
      </c>
      <c r="P679" t="s">
        <v>1</v>
      </c>
      <c r="Q679">
        <v>8</v>
      </c>
      <c r="S679">
        <v>10</v>
      </c>
      <c r="T679" t="s">
        <v>1</v>
      </c>
      <c r="U679">
        <v>28</v>
      </c>
      <c r="W679">
        <v>-18</v>
      </c>
    </row>
    <row r="680" spans="1:23" x14ac:dyDescent="0.2">
      <c r="A680" s="195">
        <v>673</v>
      </c>
      <c r="B680" s="69">
        <v>4</v>
      </c>
      <c r="C680" t="s">
        <v>92</v>
      </c>
      <c r="D680" s="46">
        <v>30952</v>
      </c>
      <c r="E680" s="4" t="s">
        <v>40</v>
      </c>
      <c r="F680" s="45" t="s">
        <v>0</v>
      </c>
      <c r="G680" s="4" t="s">
        <v>39</v>
      </c>
      <c r="H680" s="4" t="s">
        <v>48</v>
      </c>
      <c r="J680" s="1">
        <v>0</v>
      </c>
      <c r="K680" s="1">
        <v>0</v>
      </c>
      <c r="L680" s="1">
        <v>4</v>
      </c>
      <c r="O680">
        <v>0</v>
      </c>
      <c r="P680" t="s">
        <v>1</v>
      </c>
      <c r="Q680">
        <v>8</v>
      </c>
      <c r="S680">
        <v>20</v>
      </c>
      <c r="T680" t="s">
        <v>1</v>
      </c>
      <c r="U680">
        <v>39</v>
      </c>
      <c r="W680">
        <v>-19</v>
      </c>
    </row>
    <row r="681" spans="1:23" x14ac:dyDescent="0.2">
      <c r="A681" s="195">
        <v>674</v>
      </c>
      <c r="B681" s="69">
        <v>29</v>
      </c>
      <c r="C681" t="s">
        <v>71</v>
      </c>
      <c r="D681" s="46">
        <v>31020</v>
      </c>
      <c r="E681" s="4" t="s">
        <v>36</v>
      </c>
      <c r="F681" s="45" t="s">
        <v>0</v>
      </c>
      <c r="G681" s="4" t="s">
        <v>34</v>
      </c>
      <c r="H681" s="4" t="s">
        <v>48</v>
      </c>
      <c r="J681" s="1">
        <v>0</v>
      </c>
      <c r="K681" s="1">
        <v>0</v>
      </c>
      <c r="L681" s="1">
        <v>4</v>
      </c>
      <c r="O681">
        <v>0</v>
      </c>
      <c r="P681" t="s">
        <v>1</v>
      </c>
      <c r="Q681">
        <v>8</v>
      </c>
      <c r="S681">
        <v>12</v>
      </c>
      <c r="T681" t="s">
        <v>1</v>
      </c>
      <c r="U681">
        <v>31</v>
      </c>
      <c r="W681">
        <v>-19</v>
      </c>
    </row>
    <row r="682" spans="1:23" x14ac:dyDescent="0.2">
      <c r="A682" s="195">
        <v>675</v>
      </c>
      <c r="B682" s="69">
        <v>15</v>
      </c>
      <c r="C682" t="s">
        <v>78</v>
      </c>
      <c r="D682" s="46">
        <v>30979</v>
      </c>
      <c r="E682" s="4" t="s">
        <v>47</v>
      </c>
      <c r="F682" s="45" t="s">
        <v>0</v>
      </c>
      <c r="G682" s="4" t="s">
        <v>36</v>
      </c>
      <c r="H682" s="4" t="s">
        <v>48</v>
      </c>
      <c r="J682" s="1">
        <v>0</v>
      </c>
      <c r="K682" s="1">
        <v>0</v>
      </c>
      <c r="L682" s="1">
        <v>4</v>
      </c>
      <c r="O682">
        <v>0</v>
      </c>
      <c r="P682" t="s">
        <v>1</v>
      </c>
      <c r="Q682">
        <v>8</v>
      </c>
      <c r="S682">
        <v>11</v>
      </c>
      <c r="T682" t="s">
        <v>1</v>
      </c>
      <c r="U682">
        <v>30</v>
      </c>
      <c r="W682">
        <v>-19</v>
      </c>
    </row>
    <row r="683" spans="1:23" x14ac:dyDescent="0.2">
      <c r="A683" s="195">
        <v>676</v>
      </c>
      <c r="B683" s="69">
        <v>34</v>
      </c>
      <c r="C683" t="s">
        <v>123</v>
      </c>
      <c r="D683" s="46">
        <v>31062</v>
      </c>
      <c r="E683" s="4" t="s">
        <v>47</v>
      </c>
      <c r="F683" s="45" t="s">
        <v>0</v>
      </c>
      <c r="G683" s="4" t="s">
        <v>35</v>
      </c>
      <c r="H683" s="4" t="s">
        <v>48</v>
      </c>
      <c r="J683" s="1">
        <v>0</v>
      </c>
      <c r="K683" s="1">
        <v>0</v>
      </c>
      <c r="L683" s="1">
        <v>4</v>
      </c>
      <c r="O683">
        <v>0</v>
      </c>
      <c r="P683" t="s">
        <v>1</v>
      </c>
      <c r="Q683">
        <v>8</v>
      </c>
      <c r="S683">
        <v>10</v>
      </c>
      <c r="T683" t="s">
        <v>1</v>
      </c>
      <c r="U683">
        <v>29</v>
      </c>
      <c r="W683">
        <v>-19</v>
      </c>
    </row>
    <row r="684" spans="1:23" x14ac:dyDescent="0.2">
      <c r="A684" s="195">
        <v>677</v>
      </c>
      <c r="B684" s="69">
        <v>82</v>
      </c>
      <c r="C684" t="s">
        <v>105</v>
      </c>
      <c r="D684" s="46">
        <v>31210</v>
      </c>
      <c r="E684" s="4" t="s">
        <v>45</v>
      </c>
      <c r="F684" s="45" t="s">
        <v>0</v>
      </c>
      <c r="G684" s="4" t="s">
        <v>34</v>
      </c>
      <c r="H684" s="4" t="s">
        <v>48</v>
      </c>
      <c r="J684" s="1">
        <v>0</v>
      </c>
      <c r="K684" s="1">
        <v>0</v>
      </c>
      <c r="L684" s="1">
        <v>4</v>
      </c>
      <c r="O684">
        <v>0</v>
      </c>
      <c r="P684" t="s">
        <v>1</v>
      </c>
      <c r="Q684">
        <v>8</v>
      </c>
      <c r="S684">
        <v>14</v>
      </c>
      <c r="T684" t="s">
        <v>1</v>
      </c>
      <c r="U684">
        <v>34</v>
      </c>
      <c r="W684">
        <v>-20</v>
      </c>
    </row>
    <row r="685" spans="1:23" x14ac:dyDescent="0.2">
      <c r="A685" s="195">
        <v>678</v>
      </c>
      <c r="B685" s="69">
        <v>13</v>
      </c>
      <c r="C685" t="s">
        <v>93</v>
      </c>
      <c r="D685" s="46">
        <v>30977</v>
      </c>
      <c r="E685" s="4" t="s">
        <v>39</v>
      </c>
      <c r="F685" s="45" t="s">
        <v>0</v>
      </c>
      <c r="G685" s="4" t="s">
        <v>34</v>
      </c>
      <c r="H685" s="4" t="s">
        <v>48</v>
      </c>
      <c r="J685" s="1">
        <v>0</v>
      </c>
      <c r="K685" s="1">
        <v>0</v>
      </c>
      <c r="L685" s="1">
        <v>4</v>
      </c>
      <c r="O685">
        <v>0</v>
      </c>
      <c r="P685" t="s">
        <v>1</v>
      </c>
      <c r="Q685">
        <v>8</v>
      </c>
      <c r="S685">
        <v>11</v>
      </c>
      <c r="T685" t="s">
        <v>1</v>
      </c>
      <c r="U685">
        <v>31</v>
      </c>
      <c r="W685">
        <v>-20</v>
      </c>
    </row>
    <row r="686" spans="1:23" x14ac:dyDescent="0.2">
      <c r="A686" s="195">
        <v>679</v>
      </c>
      <c r="B686" s="69">
        <v>50</v>
      </c>
      <c r="C686" t="s">
        <v>131</v>
      </c>
      <c r="D686" s="46">
        <v>31097</v>
      </c>
      <c r="E686" s="4" t="s">
        <v>37</v>
      </c>
      <c r="F686" s="45" t="s">
        <v>0</v>
      </c>
      <c r="G686" s="4" t="s">
        <v>43</v>
      </c>
      <c r="H686" s="4" t="s">
        <v>48</v>
      </c>
      <c r="J686" s="1">
        <v>0</v>
      </c>
      <c r="K686" s="1">
        <v>0</v>
      </c>
      <c r="L686" s="1">
        <v>4</v>
      </c>
      <c r="O686">
        <v>0</v>
      </c>
      <c r="P686" t="s">
        <v>1</v>
      </c>
      <c r="Q686">
        <v>8</v>
      </c>
      <c r="S686">
        <v>7</v>
      </c>
      <c r="T686" t="s">
        <v>1</v>
      </c>
      <c r="U686">
        <v>27</v>
      </c>
      <c r="W686">
        <v>-20</v>
      </c>
    </row>
    <row r="687" spans="1:23" x14ac:dyDescent="0.2">
      <c r="A687" s="195">
        <v>680</v>
      </c>
      <c r="B687" s="69">
        <v>51</v>
      </c>
      <c r="C687" t="s">
        <v>66</v>
      </c>
      <c r="D687" s="46">
        <v>31100</v>
      </c>
      <c r="E687" s="4" t="s">
        <v>35</v>
      </c>
      <c r="F687" s="45" t="s">
        <v>0</v>
      </c>
      <c r="G687" s="4" t="s">
        <v>46</v>
      </c>
      <c r="H687" s="4" t="s">
        <v>48</v>
      </c>
      <c r="J687" s="1">
        <v>0</v>
      </c>
      <c r="K687" s="1">
        <v>0</v>
      </c>
      <c r="L687" s="1">
        <v>4</v>
      </c>
      <c r="O687">
        <v>0</v>
      </c>
      <c r="P687" t="s">
        <v>1</v>
      </c>
      <c r="Q687">
        <v>8</v>
      </c>
      <c r="S687">
        <v>6</v>
      </c>
      <c r="T687" t="s">
        <v>1</v>
      </c>
      <c r="U687">
        <v>26</v>
      </c>
      <c r="W687">
        <v>-20</v>
      </c>
    </row>
    <row r="688" spans="1:23" x14ac:dyDescent="0.2">
      <c r="A688" s="195">
        <v>681</v>
      </c>
      <c r="B688" s="69">
        <v>89</v>
      </c>
      <c r="C688" t="s">
        <v>138</v>
      </c>
      <c r="D688" s="46">
        <v>31221</v>
      </c>
      <c r="E688" s="4" t="s">
        <v>37</v>
      </c>
      <c r="F688" s="45" t="s">
        <v>0</v>
      </c>
      <c r="G688" s="4" t="s">
        <v>39</v>
      </c>
      <c r="H688" s="4" t="s">
        <v>48</v>
      </c>
      <c r="J688" s="1">
        <v>0</v>
      </c>
      <c r="K688" s="1">
        <v>0</v>
      </c>
      <c r="L688" s="1">
        <v>4</v>
      </c>
      <c r="O688">
        <v>0</v>
      </c>
      <c r="P688" t="s">
        <v>1</v>
      </c>
      <c r="Q688">
        <v>8</v>
      </c>
      <c r="S688">
        <v>0</v>
      </c>
      <c r="T688" t="s">
        <v>1</v>
      </c>
      <c r="U688">
        <v>20</v>
      </c>
      <c r="W688">
        <v>-20</v>
      </c>
    </row>
    <row r="689" spans="1:23" x14ac:dyDescent="0.2">
      <c r="A689" s="195">
        <v>682</v>
      </c>
      <c r="B689" s="69">
        <v>89</v>
      </c>
      <c r="C689" t="s">
        <v>139</v>
      </c>
      <c r="D689" s="46">
        <v>31221</v>
      </c>
      <c r="E689" s="4" t="s">
        <v>37</v>
      </c>
      <c r="F689" s="45" t="s">
        <v>0</v>
      </c>
      <c r="G689" s="4" t="s">
        <v>39</v>
      </c>
      <c r="H689" s="4" t="s">
        <v>48</v>
      </c>
      <c r="J689" s="1">
        <v>0</v>
      </c>
      <c r="K689" s="1">
        <v>0</v>
      </c>
      <c r="L689" s="1">
        <v>4</v>
      </c>
      <c r="O689">
        <v>0</v>
      </c>
      <c r="P689" t="s">
        <v>1</v>
      </c>
      <c r="Q689">
        <v>8</v>
      </c>
      <c r="S689">
        <v>0</v>
      </c>
      <c r="T689" t="s">
        <v>1</v>
      </c>
      <c r="U689">
        <v>20</v>
      </c>
      <c r="W689">
        <v>-20</v>
      </c>
    </row>
    <row r="690" spans="1:23" x14ac:dyDescent="0.2">
      <c r="A690" s="195">
        <v>683</v>
      </c>
      <c r="B690" s="69">
        <v>89</v>
      </c>
      <c r="C690" t="s">
        <v>140</v>
      </c>
      <c r="D690" s="46">
        <v>31221</v>
      </c>
      <c r="E690" s="4" t="s">
        <v>37</v>
      </c>
      <c r="F690" s="45" t="s">
        <v>0</v>
      </c>
      <c r="G690" s="4" t="s">
        <v>39</v>
      </c>
      <c r="H690" s="4" t="s">
        <v>48</v>
      </c>
      <c r="J690" s="1">
        <v>0</v>
      </c>
      <c r="K690" s="1">
        <v>0</v>
      </c>
      <c r="L690" s="1">
        <v>4</v>
      </c>
      <c r="O690">
        <v>0</v>
      </c>
      <c r="P690" t="s">
        <v>1</v>
      </c>
      <c r="Q690">
        <v>8</v>
      </c>
      <c r="S690">
        <v>0</v>
      </c>
      <c r="T690" t="s">
        <v>1</v>
      </c>
      <c r="U690">
        <v>20</v>
      </c>
      <c r="W690">
        <v>-20</v>
      </c>
    </row>
    <row r="691" spans="1:23" x14ac:dyDescent="0.2">
      <c r="A691" s="195">
        <v>684</v>
      </c>
      <c r="B691" s="69">
        <v>89</v>
      </c>
      <c r="C691" t="s">
        <v>141</v>
      </c>
      <c r="D691" s="46">
        <v>31221</v>
      </c>
      <c r="E691" s="4" t="s">
        <v>37</v>
      </c>
      <c r="F691" s="45" t="s">
        <v>0</v>
      </c>
      <c r="G691" s="4" t="s">
        <v>39</v>
      </c>
      <c r="H691" s="4" t="s">
        <v>48</v>
      </c>
      <c r="J691" s="1">
        <v>0</v>
      </c>
      <c r="K691" s="1">
        <v>0</v>
      </c>
      <c r="L691" s="1">
        <v>4</v>
      </c>
      <c r="O691">
        <v>0</v>
      </c>
      <c r="P691" t="s">
        <v>1</v>
      </c>
      <c r="Q691">
        <v>8</v>
      </c>
      <c r="S691">
        <v>0</v>
      </c>
      <c r="T691" t="s">
        <v>1</v>
      </c>
      <c r="U691">
        <v>20</v>
      </c>
      <c r="W691">
        <v>-20</v>
      </c>
    </row>
    <row r="692" spans="1:23" x14ac:dyDescent="0.2">
      <c r="A692" s="195">
        <v>685</v>
      </c>
      <c r="B692" s="69">
        <v>88</v>
      </c>
      <c r="C692" t="s">
        <v>138</v>
      </c>
      <c r="D692" s="46">
        <v>31221</v>
      </c>
      <c r="E692" s="4" t="s">
        <v>37</v>
      </c>
      <c r="F692" s="45" t="s">
        <v>0</v>
      </c>
      <c r="G692" s="4" t="s">
        <v>34</v>
      </c>
      <c r="H692" s="4" t="s">
        <v>48</v>
      </c>
      <c r="J692" s="1">
        <v>0</v>
      </c>
      <c r="K692" s="1">
        <v>0</v>
      </c>
      <c r="L692" s="1">
        <v>4</v>
      </c>
      <c r="O692">
        <v>0</v>
      </c>
      <c r="P692" t="s">
        <v>1</v>
      </c>
      <c r="Q692">
        <v>8</v>
      </c>
      <c r="S692">
        <v>0</v>
      </c>
      <c r="T692" t="s">
        <v>1</v>
      </c>
      <c r="U692">
        <v>20</v>
      </c>
      <c r="W692">
        <v>-20</v>
      </c>
    </row>
    <row r="693" spans="1:23" x14ac:dyDescent="0.2">
      <c r="A693" s="195">
        <v>686</v>
      </c>
      <c r="B693" s="69">
        <v>88</v>
      </c>
      <c r="C693" t="s">
        <v>139</v>
      </c>
      <c r="D693" s="46">
        <v>31221</v>
      </c>
      <c r="E693" s="4" t="s">
        <v>37</v>
      </c>
      <c r="F693" s="45" t="s">
        <v>0</v>
      </c>
      <c r="G693" s="4" t="s">
        <v>34</v>
      </c>
      <c r="H693" s="4" t="s">
        <v>48</v>
      </c>
      <c r="J693" s="1">
        <v>0</v>
      </c>
      <c r="K693" s="1">
        <v>0</v>
      </c>
      <c r="L693" s="1">
        <v>4</v>
      </c>
      <c r="O693">
        <v>0</v>
      </c>
      <c r="P693" t="s">
        <v>1</v>
      </c>
      <c r="Q693">
        <v>8</v>
      </c>
      <c r="S693">
        <v>0</v>
      </c>
      <c r="T693" t="s">
        <v>1</v>
      </c>
      <c r="U693">
        <v>20</v>
      </c>
      <c r="W693">
        <v>-20</v>
      </c>
    </row>
    <row r="694" spans="1:23" x14ac:dyDescent="0.2">
      <c r="A694" s="195">
        <v>687</v>
      </c>
      <c r="B694" s="69">
        <v>88</v>
      </c>
      <c r="C694" t="s">
        <v>140</v>
      </c>
      <c r="D694" s="46">
        <v>31221</v>
      </c>
      <c r="E694" s="4" t="s">
        <v>37</v>
      </c>
      <c r="F694" s="45" t="s">
        <v>0</v>
      </c>
      <c r="G694" s="4" t="s">
        <v>34</v>
      </c>
      <c r="H694" s="4" t="s">
        <v>48</v>
      </c>
      <c r="J694" s="1">
        <v>0</v>
      </c>
      <c r="K694" s="1">
        <v>0</v>
      </c>
      <c r="L694" s="1">
        <v>4</v>
      </c>
      <c r="O694">
        <v>0</v>
      </c>
      <c r="P694" t="s">
        <v>1</v>
      </c>
      <c r="Q694">
        <v>8</v>
      </c>
      <c r="S694">
        <v>0</v>
      </c>
      <c r="T694" t="s">
        <v>1</v>
      </c>
      <c r="U694">
        <v>20</v>
      </c>
      <c r="W694">
        <v>-20</v>
      </c>
    </row>
    <row r="695" spans="1:23" x14ac:dyDescent="0.2">
      <c r="A695" s="195">
        <v>688</v>
      </c>
      <c r="B695" s="69">
        <v>88</v>
      </c>
      <c r="C695" t="s">
        <v>141</v>
      </c>
      <c r="D695" s="46">
        <v>31221</v>
      </c>
      <c r="E695" s="4" t="s">
        <v>37</v>
      </c>
      <c r="F695" s="45" t="s">
        <v>0</v>
      </c>
      <c r="G695" s="4" t="s">
        <v>34</v>
      </c>
      <c r="H695" s="4" t="s">
        <v>48</v>
      </c>
      <c r="J695" s="1">
        <v>0</v>
      </c>
      <c r="K695" s="1">
        <v>0</v>
      </c>
      <c r="L695" s="1">
        <v>4</v>
      </c>
      <c r="O695">
        <v>0</v>
      </c>
      <c r="P695" t="s">
        <v>1</v>
      </c>
      <c r="Q695">
        <v>8</v>
      </c>
      <c r="S695">
        <v>0</v>
      </c>
      <c r="T695" t="s">
        <v>1</v>
      </c>
      <c r="U695">
        <v>20</v>
      </c>
      <c r="W695">
        <v>-20</v>
      </c>
    </row>
    <row r="696" spans="1:23" x14ac:dyDescent="0.2">
      <c r="A696" s="195">
        <v>689</v>
      </c>
      <c r="B696" s="69">
        <v>87</v>
      </c>
      <c r="C696" t="s">
        <v>134</v>
      </c>
      <c r="D696" s="46">
        <v>31221</v>
      </c>
      <c r="E696" s="4" t="s">
        <v>37</v>
      </c>
      <c r="F696" s="45" t="s">
        <v>0</v>
      </c>
      <c r="G696" s="4" t="s">
        <v>40</v>
      </c>
      <c r="H696" s="4" t="s">
        <v>48</v>
      </c>
      <c r="J696" s="1">
        <v>0</v>
      </c>
      <c r="K696" s="1">
        <v>0</v>
      </c>
      <c r="L696" s="1">
        <v>4</v>
      </c>
      <c r="O696">
        <v>0</v>
      </c>
      <c r="P696" t="s">
        <v>1</v>
      </c>
      <c r="Q696">
        <v>8</v>
      </c>
      <c r="S696">
        <v>0</v>
      </c>
      <c r="T696" t="s">
        <v>1</v>
      </c>
      <c r="U696">
        <v>20</v>
      </c>
      <c r="W696">
        <v>-20</v>
      </c>
    </row>
    <row r="697" spans="1:23" x14ac:dyDescent="0.2">
      <c r="A697" s="195">
        <v>690</v>
      </c>
      <c r="B697" s="69">
        <v>87</v>
      </c>
      <c r="C697" t="s">
        <v>135</v>
      </c>
      <c r="D697" s="46">
        <v>31221</v>
      </c>
      <c r="E697" s="4" t="s">
        <v>37</v>
      </c>
      <c r="F697" s="45" t="s">
        <v>0</v>
      </c>
      <c r="G697" s="4" t="s">
        <v>40</v>
      </c>
      <c r="H697" s="4" t="s">
        <v>48</v>
      </c>
      <c r="J697" s="1">
        <v>0</v>
      </c>
      <c r="K697" s="1">
        <v>0</v>
      </c>
      <c r="L697" s="1">
        <v>4</v>
      </c>
      <c r="O697">
        <v>0</v>
      </c>
      <c r="P697" t="s">
        <v>1</v>
      </c>
      <c r="Q697">
        <v>8</v>
      </c>
      <c r="S697">
        <v>0</v>
      </c>
      <c r="T697" t="s">
        <v>1</v>
      </c>
      <c r="U697">
        <v>20</v>
      </c>
      <c r="W697">
        <v>-20</v>
      </c>
    </row>
    <row r="698" spans="1:23" x14ac:dyDescent="0.2">
      <c r="A698" s="195">
        <v>691</v>
      </c>
      <c r="B698" s="69">
        <v>87</v>
      </c>
      <c r="C698" t="s">
        <v>136</v>
      </c>
      <c r="D698" s="46">
        <v>31221</v>
      </c>
      <c r="E698" s="4" t="s">
        <v>37</v>
      </c>
      <c r="F698" s="45" t="s">
        <v>0</v>
      </c>
      <c r="G698" s="4" t="s">
        <v>40</v>
      </c>
      <c r="H698" s="4" t="s">
        <v>48</v>
      </c>
      <c r="J698" s="1">
        <v>0</v>
      </c>
      <c r="K698" s="1">
        <v>0</v>
      </c>
      <c r="L698" s="1">
        <v>4</v>
      </c>
      <c r="O698">
        <v>0</v>
      </c>
      <c r="P698" t="s">
        <v>1</v>
      </c>
      <c r="Q698">
        <v>8</v>
      </c>
      <c r="S698">
        <v>0</v>
      </c>
      <c r="T698" t="s">
        <v>1</v>
      </c>
      <c r="U698">
        <v>20</v>
      </c>
      <c r="W698">
        <v>-20</v>
      </c>
    </row>
    <row r="699" spans="1:23" x14ac:dyDescent="0.2">
      <c r="A699" s="195">
        <v>692</v>
      </c>
      <c r="B699" s="69">
        <v>87</v>
      </c>
      <c r="C699" t="s">
        <v>137</v>
      </c>
      <c r="D699" s="46">
        <v>31221</v>
      </c>
      <c r="E699" s="4" t="s">
        <v>37</v>
      </c>
      <c r="F699" s="45" t="s">
        <v>0</v>
      </c>
      <c r="G699" s="4" t="s">
        <v>40</v>
      </c>
      <c r="H699" s="4" t="s">
        <v>48</v>
      </c>
      <c r="J699" s="1">
        <v>0</v>
      </c>
      <c r="K699" s="1">
        <v>0</v>
      </c>
      <c r="L699" s="1">
        <v>4</v>
      </c>
      <c r="O699">
        <v>0</v>
      </c>
      <c r="P699" t="s">
        <v>1</v>
      </c>
      <c r="Q699">
        <v>8</v>
      </c>
      <c r="S699">
        <v>0</v>
      </c>
      <c r="T699" t="s">
        <v>1</v>
      </c>
      <c r="U699">
        <v>20</v>
      </c>
      <c r="W699">
        <v>-20</v>
      </c>
    </row>
    <row r="700" spans="1:23" x14ac:dyDescent="0.2">
      <c r="A700" s="195">
        <v>693</v>
      </c>
      <c r="B700" s="69">
        <v>84</v>
      </c>
      <c r="C700" t="s">
        <v>138</v>
      </c>
      <c r="D700" s="46">
        <v>31213</v>
      </c>
      <c r="E700" s="4" t="s">
        <v>45</v>
      </c>
      <c r="F700" s="45" t="s">
        <v>0</v>
      </c>
      <c r="G700" s="4" t="s">
        <v>40</v>
      </c>
      <c r="H700" s="4" t="s">
        <v>48</v>
      </c>
      <c r="J700" s="1">
        <v>0</v>
      </c>
      <c r="K700" s="1">
        <v>0</v>
      </c>
      <c r="L700" s="1">
        <v>4</v>
      </c>
      <c r="O700">
        <v>0</v>
      </c>
      <c r="P700" t="s">
        <v>1</v>
      </c>
      <c r="Q700">
        <v>8</v>
      </c>
      <c r="S700">
        <v>0</v>
      </c>
      <c r="T700" t="s">
        <v>1</v>
      </c>
      <c r="U700">
        <v>20</v>
      </c>
      <c r="W700">
        <v>-20</v>
      </c>
    </row>
    <row r="701" spans="1:23" x14ac:dyDescent="0.2">
      <c r="A701" s="195">
        <v>694</v>
      </c>
      <c r="B701" s="69">
        <v>84</v>
      </c>
      <c r="C701" t="s">
        <v>139</v>
      </c>
      <c r="D701" s="46">
        <v>31213</v>
      </c>
      <c r="E701" s="4" t="s">
        <v>45</v>
      </c>
      <c r="F701" s="45" t="s">
        <v>0</v>
      </c>
      <c r="G701" s="4" t="s">
        <v>40</v>
      </c>
      <c r="H701" s="4" t="s">
        <v>48</v>
      </c>
      <c r="J701" s="1">
        <v>0</v>
      </c>
      <c r="K701" s="1">
        <v>0</v>
      </c>
      <c r="L701" s="1">
        <v>4</v>
      </c>
      <c r="O701">
        <v>0</v>
      </c>
      <c r="P701" t="s">
        <v>1</v>
      </c>
      <c r="Q701">
        <v>8</v>
      </c>
      <c r="S701">
        <v>0</v>
      </c>
      <c r="T701" t="s">
        <v>1</v>
      </c>
      <c r="U701">
        <v>20</v>
      </c>
      <c r="W701">
        <v>-20</v>
      </c>
    </row>
    <row r="702" spans="1:23" x14ac:dyDescent="0.2">
      <c r="A702" s="195">
        <v>695</v>
      </c>
      <c r="B702" s="69">
        <v>84</v>
      </c>
      <c r="C702" t="s">
        <v>140</v>
      </c>
      <c r="D702" s="46">
        <v>31213</v>
      </c>
      <c r="E702" s="4" t="s">
        <v>45</v>
      </c>
      <c r="F702" s="45" t="s">
        <v>0</v>
      </c>
      <c r="G702" s="4" t="s">
        <v>40</v>
      </c>
      <c r="H702" s="4" t="s">
        <v>48</v>
      </c>
      <c r="J702" s="1">
        <v>0</v>
      </c>
      <c r="K702" s="1">
        <v>0</v>
      </c>
      <c r="L702" s="1">
        <v>4</v>
      </c>
      <c r="O702">
        <v>0</v>
      </c>
      <c r="P702" t="s">
        <v>1</v>
      </c>
      <c r="Q702">
        <v>8</v>
      </c>
      <c r="S702">
        <v>0</v>
      </c>
      <c r="T702" t="s">
        <v>1</v>
      </c>
      <c r="U702">
        <v>20</v>
      </c>
      <c r="W702">
        <v>-20</v>
      </c>
    </row>
    <row r="703" spans="1:23" x14ac:dyDescent="0.2">
      <c r="A703" s="195">
        <v>696</v>
      </c>
      <c r="B703" s="69">
        <v>84</v>
      </c>
      <c r="C703" t="s">
        <v>141</v>
      </c>
      <c r="D703" s="46">
        <v>31213</v>
      </c>
      <c r="E703" s="4" t="s">
        <v>45</v>
      </c>
      <c r="F703" s="45" t="s">
        <v>0</v>
      </c>
      <c r="G703" s="4" t="s">
        <v>40</v>
      </c>
      <c r="H703" s="4" t="s">
        <v>48</v>
      </c>
      <c r="J703" s="1">
        <v>0</v>
      </c>
      <c r="K703" s="1">
        <v>0</v>
      </c>
      <c r="L703" s="1">
        <v>4</v>
      </c>
      <c r="O703">
        <v>0</v>
      </c>
      <c r="P703" t="s">
        <v>1</v>
      </c>
      <c r="Q703">
        <v>8</v>
      </c>
      <c r="S703">
        <v>0</v>
      </c>
      <c r="T703" t="s">
        <v>1</v>
      </c>
      <c r="U703">
        <v>20</v>
      </c>
      <c r="W703">
        <v>-20</v>
      </c>
    </row>
    <row r="704" spans="1:23" x14ac:dyDescent="0.2">
      <c r="A704" s="195">
        <v>697</v>
      </c>
      <c r="B704" s="69">
        <v>83</v>
      </c>
      <c r="C704" t="s">
        <v>119</v>
      </c>
      <c r="D704" s="46">
        <v>31210</v>
      </c>
      <c r="E704" s="4" t="s">
        <v>47</v>
      </c>
      <c r="F704" s="45" t="s">
        <v>0</v>
      </c>
      <c r="G704" s="4" t="s">
        <v>43</v>
      </c>
      <c r="H704" s="4" t="s">
        <v>48</v>
      </c>
      <c r="J704" s="1">
        <v>0</v>
      </c>
      <c r="K704" s="1">
        <v>0</v>
      </c>
      <c r="L704" s="1">
        <v>4</v>
      </c>
      <c r="O704">
        <v>0</v>
      </c>
      <c r="P704" t="s">
        <v>1</v>
      </c>
      <c r="Q704">
        <v>8</v>
      </c>
      <c r="S704">
        <v>0</v>
      </c>
      <c r="T704" t="s">
        <v>1</v>
      </c>
      <c r="U704">
        <v>20</v>
      </c>
      <c r="W704">
        <v>-20</v>
      </c>
    </row>
    <row r="705" spans="1:23" x14ac:dyDescent="0.2">
      <c r="A705" s="195">
        <v>698</v>
      </c>
      <c r="B705" s="69">
        <v>80</v>
      </c>
      <c r="C705" t="s">
        <v>119</v>
      </c>
      <c r="D705" s="46">
        <v>31209</v>
      </c>
      <c r="E705" s="4" t="s">
        <v>42</v>
      </c>
      <c r="F705" s="45" t="s">
        <v>0</v>
      </c>
      <c r="G705" s="4" t="s">
        <v>35</v>
      </c>
      <c r="H705" s="4" t="s">
        <v>48</v>
      </c>
      <c r="J705" s="1">
        <v>0</v>
      </c>
      <c r="K705" s="1">
        <v>0</v>
      </c>
      <c r="L705" s="1">
        <v>4</v>
      </c>
      <c r="O705">
        <v>0</v>
      </c>
      <c r="P705" t="s">
        <v>1</v>
      </c>
      <c r="Q705">
        <v>8</v>
      </c>
      <c r="S705">
        <v>0</v>
      </c>
      <c r="T705" t="s">
        <v>1</v>
      </c>
      <c r="U705">
        <v>20</v>
      </c>
      <c r="W705">
        <v>-20</v>
      </c>
    </row>
    <row r="706" spans="1:23" x14ac:dyDescent="0.2">
      <c r="A706" s="195">
        <v>699</v>
      </c>
      <c r="B706" s="69">
        <v>71</v>
      </c>
      <c r="C706" t="s">
        <v>134</v>
      </c>
      <c r="D706" s="46">
        <v>31196</v>
      </c>
      <c r="E706" s="4" t="s">
        <v>37</v>
      </c>
      <c r="F706" s="45" t="s">
        <v>0</v>
      </c>
      <c r="G706" s="4" t="s">
        <v>41</v>
      </c>
      <c r="H706" s="4" t="s">
        <v>48</v>
      </c>
      <c r="J706" s="1">
        <v>0</v>
      </c>
      <c r="K706" s="1">
        <v>0</v>
      </c>
      <c r="L706" s="1">
        <v>4</v>
      </c>
      <c r="O706">
        <v>0</v>
      </c>
      <c r="P706" t="s">
        <v>1</v>
      </c>
      <c r="Q706">
        <v>8</v>
      </c>
      <c r="S706">
        <v>0</v>
      </c>
      <c r="T706" t="s">
        <v>1</v>
      </c>
      <c r="U706">
        <v>20</v>
      </c>
      <c r="W706">
        <v>-20</v>
      </c>
    </row>
    <row r="707" spans="1:23" x14ac:dyDescent="0.2">
      <c r="A707" s="195">
        <v>700</v>
      </c>
      <c r="B707" s="69">
        <v>71</v>
      </c>
      <c r="C707" t="s">
        <v>135</v>
      </c>
      <c r="D707" s="46">
        <v>31196</v>
      </c>
      <c r="E707" s="4" t="s">
        <v>37</v>
      </c>
      <c r="F707" s="45" t="s">
        <v>0</v>
      </c>
      <c r="G707" s="4" t="s">
        <v>41</v>
      </c>
      <c r="H707" s="4" t="s">
        <v>48</v>
      </c>
      <c r="J707" s="1">
        <v>0</v>
      </c>
      <c r="K707" s="1">
        <v>0</v>
      </c>
      <c r="L707" s="1">
        <v>4</v>
      </c>
      <c r="O707">
        <v>0</v>
      </c>
      <c r="P707" t="s">
        <v>1</v>
      </c>
      <c r="Q707">
        <v>8</v>
      </c>
      <c r="S707">
        <v>0</v>
      </c>
      <c r="T707" t="s">
        <v>1</v>
      </c>
      <c r="U707">
        <v>20</v>
      </c>
      <c r="W707">
        <v>-20</v>
      </c>
    </row>
    <row r="708" spans="1:23" x14ac:dyDescent="0.2">
      <c r="A708" s="195">
        <v>701</v>
      </c>
      <c r="B708" s="69">
        <v>65</v>
      </c>
      <c r="C708" t="s">
        <v>138</v>
      </c>
      <c r="D708" s="46">
        <v>31175</v>
      </c>
      <c r="E708" s="4" t="s">
        <v>35</v>
      </c>
      <c r="F708" s="45" t="s">
        <v>0</v>
      </c>
      <c r="G708" s="4" t="s">
        <v>37</v>
      </c>
      <c r="H708" s="4" t="s">
        <v>48</v>
      </c>
      <c r="J708" s="1">
        <v>0</v>
      </c>
      <c r="K708" s="1">
        <v>0</v>
      </c>
      <c r="L708" s="1">
        <v>4</v>
      </c>
      <c r="O708">
        <v>0</v>
      </c>
      <c r="P708" t="s">
        <v>1</v>
      </c>
      <c r="Q708">
        <v>8</v>
      </c>
      <c r="S708">
        <v>0</v>
      </c>
      <c r="T708" t="s">
        <v>1</v>
      </c>
      <c r="U708">
        <v>20</v>
      </c>
      <c r="W708">
        <v>-20</v>
      </c>
    </row>
    <row r="709" spans="1:23" x14ac:dyDescent="0.2">
      <c r="A709" s="195">
        <v>702</v>
      </c>
      <c r="B709" s="69">
        <v>65</v>
      </c>
      <c r="C709" t="s">
        <v>139</v>
      </c>
      <c r="D709" s="46">
        <v>31175</v>
      </c>
      <c r="E709" s="4" t="s">
        <v>35</v>
      </c>
      <c r="F709" s="45" t="s">
        <v>0</v>
      </c>
      <c r="G709" s="4" t="s">
        <v>37</v>
      </c>
      <c r="H709" s="4" t="s">
        <v>48</v>
      </c>
      <c r="J709" s="1">
        <v>0</v>
      </c>
      <c r="K709" s="1">
        <v>0</v>
      </c>
      <c r="L709" s="1">
        <v>4</v>
      </c>
      <c r="O709">
        <v>0</v>
      </c>
      <c r="P709" t="s">
        <v>1</v>
      </c>
      <c r="Q709">
        <v>8</v>
      </c>
      <c r="S709">
        <v>0</v>
      </c>
      <c r="T709" t="s">
        <v>1</v>
      </c>
      <c r="U709">
        <v>20</v>
      </c>
      <c r="W709">
        <v>-20</v>
      </c>
    </row>
    <row r="710" spans="1:23" x14ac:dyDescent="0.2">
      <c r="A710" s="195">
        <v>703</v>
      </c>
      <c r="B710" s="69">
        <v>65</v>
      </c>
      <c r="C710" t="s">
        <v>140</v>
      </c>
      <c r="D710" s="46">
        <v>31175</v>
      </c>
      <c r="E710" s="4" t="s">
        <v>35</v>
      </c>
      <c r="F710" s="45" t="s">
        <v>0</v>
      </c>
      <c r="G710" s="4" t="s">
        <v>37</v>
      </c>
      <c r="H710" s="4" t="s">
        <v>48</v>
      </c>
      <c r="J710" s="1">
        <v>0</v>
      </c>
      <c r="K710" s="1">
        <v>0</v>
      </c>
      <c r="L710" s="1">
        <v>4</v>
      </c>
      <c r="O710">
        <v>0</v>
      </c>
      <c r="P710" t="s">
        <v>1</v>
      </c>
      <c r="Q710">
        <v>8</v>
      </c>
      <c r="S710">
        <v>0</v>
      </c>
      <c r="T710" t="s">
        <v>1</v>
      </c>
      <c r="U710">
        <v>20</v>
      </c>
      <c r="W710">
        <v>-20</v>
      </c>
    </row>
    <row r="711" spans="1:23" x14ac:dyDescent="0.2">
      <c r="A711" s="195">
        <v>704</v>
      </c>
      <c r="B711" s="69">
        <v>65</v>
      </c>
      <c r="C711" t="s">
        <v>141</v>
      </c>
      <c r="D711" s="46">
        <v>31175</v>
      </c>
      <c r="E711" s="4" t="s">
        <v>35</v>
      </c>
      <c r="F711" s="45" t="s">
        <v>0</v>
      </c>
      <c r="G711" s="4" t="s">
        <v>37</v>
      </c>
      <c r="H711" s="4" t="s">
        <v>48</v>
      </c>
      <c r="J711" s="1">
        <v>0</v>
      </c>
      <c r="K711" s="1">
        <v>0</v>
      </c>
      <c r="L711" s="1">
        <v>4</v>
      </c>
      <c r="O711">
        <v>0</v>
      </c>
      <c r="P711" t="s">
        <v>1</v>
      </c>
      <c r="Q711">
        <v>8</v>
      </c>
      <c r="S711">
        <v>0</v>
      </c>
      <c r="T711" t="s">
        <v>1</v>
      </c>
      <c r="U711">
        <v>20</v>
      </c>
      <c r="W711">
        <v>-20</v>
      </c>
    </row>
    <row r="712" spans="1:23" x14ac:dyDescent="0.2">
      <c r="A712" s="195">
        <v>705</v>
      </c>
      <c r="B712" s="69">
        <v>58</v>
      </c>
      <c r="C712" t="s">
        <v>119</v>
      </c>
      <c r="D712" s="46">
        <v>31119</v>
      </c>
      <c r="E712" s="4" t="s">
        <v>41</v>
      </c>
      <c r="F712" s="45" t="s">
        <v>0</v>
      </c>
      <c r="G712" s="4" t="s">
        <v>38</v>
      </c>
      <c r="H712" s="4" t="s">
        <v>48</v>
      </c>
      <c r="J712" s="1">
        <v>0</v>
      </c>
      <c r="K712" s="1">
        <v>0</v>
      </c>
      <c r="L712" s="1">
        <v>4</v>
      </c>
      <c r="O712">
        <v>0</v>
      </c>
      <c r="P712" t="s">
        <v>1</v>
      </c>
      <c r="Q712">
        <v>8</v>
      </c>
      <c r="S712">
        <v>0</v>
      </c>
      <c r="T712" t="s">
        <v>1</v>
      </c>
      <c r="U712">
        <v>20</v>
      </c>
      <c r="W712">
        <v>-20</v>
      </c>
    </row>
    <row r="713" spans="1:23" x14ac:dyDescent="0.2">
      <c r="A713" s="195">
        <v>706</v>
      </c>
      <c r="B713" s="69">
        <v>50</v>
      </c>
      <c r="C713" t="s">
        <v>119</v>
      </c>
      <c r="D713" s="46">
        <v>31097</v>
      </c>
      <c r="E713" s="4" t="s">
        <v>37</v>
      </c>
      <c r="F713" s="45" t="s">
        <v>0</v>
      </c>
      <c r="G713" s="4" t="s">
        <v>43</v>
      </c>
      <c r="H713" s="4" t="s">
        <v>48</v>
      </c>
      <c r="J713" s="1">
        <v>0</v>
      </c>
      <c r="K713" s="1">
        <v>0</v>
      </c>
      <c r="L713" s="1">
        <v>4</v>
      </c>
      <c r="O713">
        <v>0</v>
      </c>
      <c r="P713" t="s">
        <v>1</v>
      </c>
      <c r="Q713">
        <v>8</v>
      </c>
      <c r="S713">
        <v>0</v>
      </c>
      <c r="T713" t="s">
        <v>1</v>
      </c>
      <c r="U713">
        <v>20</v>
      </c>
      <c r="W713">
        <v>-20</v>
      </c>
    </row>
    <row r="714" spans="1:23" x14ac:dyDescent="0.2">
      <c r="A714" s="195">
        <v>707</v>
      </c>
      <c r="B714" s="69">
        <v>41</v>
      </c>
      <c r="C714" t="s">
        <v>119</v>
      </c>
      <c r="D714" s="46">
        <v>31086</v>
      </c>
      <c r="E714" s="4" t="s">
        <v>46</v>
      </c>
      <c r="F714" s="45" t="s">
        <v>0</v>
      </c>
      <c r="G714" s="4" t="s">
        <v>38</v>
      </c>
      <c r="H714" s="4" t="s">
        <v>48</v>
      </c>
      <c r="J714" s="1">
        <v>0</v>
      </c>
      <c r="K714" s="1">
        <v>0</v>
      </c>
      <c r="L714" s="1">
        <v>4</v>
      </c>
      <c r="O714">
        <v>0</v>
      </c>
      <c r="P714" t="s">
        <v>1</v>
      </c>
      <c r="Q714">
        <v>8</v>
      </c>
      <c r="S714">
        <v>0</v>
      </c>
      <c r="T714" t="s">
        <v>1</v>
      </c>
      <c r="U714">
        <v>20</v>
      </c>
      <c r="W714">
        <v>-20</v>
      </c>
    </row>
    <row r="715" spans="1:23" x14ac:dyDescent="0.2">
      <c r="A715" s="195">
        <v>708</v>
      </c>
      <c r="B715" s="69">
        <v>26</v>
      </c>
      <c r="C715" t="s">
        <v>119</v>
      </c>
      <c r="D715" s="46">
        <v>31013</v>
      </c>
      <c r="E715" s="4" t="s">
        <v>46</v>
      </c>
      <c r="F715" s="45" t="s">
        <v>0</v>
      </c>
      <c r="G715" s="4" t="s">
        <v>43</v>
      </c>
      <c r="H715" s="4" t="s">
        <v>48</v>
      </c>
      <c r="J715" s="1">
        <v>0</v>
      </c>
      <c r="K715" s="1">
        <v>0</v>
      </c>
      <c r="L715" s="1">
        <v>4</v>
      </c>
      <c r="O715">
        <v>0</v>
      </c>
      <c r="P715" t="s">
        <v>1</v>
      </c>
      <c r="Q715">
        <v>8</v>
      </c>
      <c r="S715">
        <v>0</v>
      </c>
      <c r="T715" t="s">
        <v>1</v>
      </c>
      <c r="U715">
        <v>20</v>
      </c>
      <c r="W715">
        <v>-20</v>
      </c>
    </row>
    <row r="716" spans="1:23" x14ac:dyDescent="0.2">
      <c r="A716" s="195">
        <v>709</v>
      </c>
      <c r="B716" s="69">
        <v>16</v>
      </c>
      <c r="C716" t="s">
        <v>119</v>
      </c>
      <c r="D716" s="46">
        <v>30981</v>
      </c>
      <c r="E716" s="4" t="s">
        <v>42</v>
      </c>
      <c r="F716" s="45" t="s">
        <v>0</v>
      </c>
      <c r="G716" s="4" t="s">
        <v>46</v>
      </c>
      <c r="H716" s="4" t="s">
        <v>48</v>
      </c>
      <c r="J716" s="1">
        <v>0</v>
      </c>
      <c r="K716" s="1">
        <v>0</v>
      </c>
      <c r="L716" s="1">
        <v>4</v>
      </c>
      <c r="O716">
        <v>0</v>
      </c>
      <c r="P716" t="s">
        <v>1</v>
      </c>
      <c r="Q716">
        <v>8</v>
      </c>
      <c r="S716">
        <v>0</v>
      </c>
      <c r="T716" t="s">
        <v>1</v>
      </c>
      <c r="U716">
        <v>20</v>
      </c>
      <c r="W716">
        <v>-20</v>
      </c>
    </row>
    <row r="717" spans="1:23" x14ac:dyDescent="0.2">
      <c r="A717" s="195">
        <v>710</v>
      </c>
      <c r="B717" s="69">
        <v>50</v>
      </c>
      <c r="C717" t="s">
        <v>77</v>
      </c>
      <c r="D717" s="46">
        <v>31097</v>
      </c>
      <c r="E717" s="4" t="s">
        <v>37</v>
      </c>
      <c r="F717" s="45" t="s">
        <v>0</v>
      </c>
      <c r="G717" s="4" t="s">
        <v>43</v>
      </c>
      <c r="H717" s="4" t="s">
        <v>48</v>
      </c>
      <c r="J717" s="1">
        <v>0</v>
      </c>
      <c r="K717" s="1">
        <v>0</v>
      </c>
      <c r="L717" s="1">
        <v>4</v>
      </c>
      <c r="O717">
        <v>0</v>
      </c>
      <c r="P717" t="s">
        <v>1</v>
      </c>
      <c r="Q717">
        <v>8</v>
      </c>
      <c r="S717">
        <v>10</v>
      </c>
      <c r="T717" t="s">
        <v>1</v>
      </c>
      <c r="U717">
        <v>32</v>
      </c>
      <c r="W717">
        <v>-22</v>
      </c>
    </row>
    <row r="718" spans="1:23" x14ac:dyDescent="0.2">
      <c r="A718" s="195">
        <v>711</v>
      </c>
      <c r="B718" s="69">
        <v>73</v>
      </c>
      <c r="C718" t="s">
        <v>98</v>
      </c>
      <c r="D718" s="46">
        <v>31196</v>
      </c>
      <c r="E718" s="4" t="s">
        <v>44</v>
      </c>
      <c r="F718" s="45" t="s">
        <v>0</v>
      </c>
      <c r="G718" s="4" t="s">
        <v>34</v>
      </c>
      <c r="H718" s="4" t="s">
        <v>48</v>
      </c>
      <c r="J718" s="1">
        <v>0</v>
      </c>
      <c r="K718" s="1">
        <v>0</v>
      </c>
      <c r="L718" s="1">
        <v>4</v>
      </c>
      <c r="O718">
        <v>0</v>
      </c>
      <c r="P718" t="s">
        <v>1</v>
      </c>
      <c r="Q718">
        <v>8</v>
      </c>
      <c r="S718">
        <v>15</v>
      </c>
      <c r="T718" t="s">
        <v>1</v>
      </c>
      <c r="U718">
        <v>38</v>
      </c>
      <c r="W718">
        <v>-23</v>
      </c>
    </row>
    <row r="719" spans="1:23" x14ac:dyDescent="0.2">
      <c r="A719" s="195">
        <v>712</v>
      </c>
      <c r="B719" s="69">
        <v>6</v>
      </c>
      <c r="C719" t="s">
        <v>103</v>
      </c>
      <c r="D719" s="46">
        <v>30952</v>
      </c>
      <c r="E719" s="4" t="s">
        <v>45</v>
      </c>
      <c r="F719" s="45" t="s">
        <v>0</v>
      </c>
      <c r="G719" s="4" t="s">
        <v>42</v>
      </c>
      <c r="H719" s="4" t="s">
        <v>48</v>
      </c>
      <c r="J719" s="1">
        <v>0</v>
      </c>
      <c r="K719" s="1">
        <v>0</v>
      </c>
      <c r="L719" s="1">
        <v>4</v>
      </c>
      <c r="O719">
        <v>0</v>
      </c>
      <c r="P719" t="s">
        <v>1</v>
      </c>
      <c r="Q719">
        <v>8</v>
      </c>
      <c r="S719">
        <v>9</v>
      </c>
      <c r="T719" t="s">
        <v>1</v>
      </c>
      <c r="U719">
        <v>32</v>
      </c>
      <c r="W719">
        <v>-23</v>
      </c>
    </row>
    <row r="720" spans="1:23" x14ac:dyDescent="0.2">
      <c r="A720" s="195">
        <v>713</v>
      </c>
      <c r="B720" s="69">
        <v>48</v>
      </c>
      <c r="C720" t="s">
        <v>128</v>
      </c>
      <c r="D720" s="46">
        <v>31090</v>
      </c>
      <c r="E720" s="4" t="s">
        <v>46</v>
      </c>
      <c r="F720" s="45" t="s">
        <v>0</v>
      </c>
      <c r="G720" s="4" t="s">
        <v>34</v>
      </c>
      <c r="H720" s="4" t="s">
        <v>48</v>
      </c>
      <c r="J720" s="1">
        <v>0</v>
      </c>
      <c r="K720" s="1">
        <v>0</v>
      </c>
      <c r="L720" s="1">
        <v>4</v>
      </c>
      <c r="O720">
        <v>0</v>
      </c>
      <c r="P720" t="s">
        <v>1</v>
      </c>
      <c r="Q720">
        <v>8</v>
      </c>
      <c r="S720">
        <v>8</v>
      </c>
      <c r="T720" t="s">
        <v>1</v>
      </c>
      <c r="U720">
        <v>31</v>
      </c>
      <c r="W720">
        <v>-23</v>
      </c>
    </row>
    <row r="721" spans="1:23" x14ac:dyDescent="0.2">
      <c r="A721" s="195">
        <v>714</v>
      </c>
      <c r="B721" s="69">
        <v>48</v>
      </c>
      <c r="C721" t="s">
        <v>107</v>
      </c>
      <c r="D721" s="46">
        <v>31090</v>
      </c>
      <c r="E721" s="4" t="s">
        <v>46</v>
      </c>
      <c r="F721" s="45" t="s">
        <v>0</v>
      </c>
      <c r="G721" s="4" t="s">
        <v>34</v>
      </c>
      <c r="H721" s="4" t="s">
        <v>48</v>
      </c>
      <c r="J721" s="1">
        <v>0</v>
      </c>
      <c r="K721" s="1">
        <v>0</v>
      </c>
      <c r="L721" s="1">
        <v>4</v>
      </c>
      <c r="O721">
        <v>0</v>
      </c>
      <c r="P721" t="s">
        <v>1</v>
      </c>
      <c r="Q721">
        <v>8</v>
      </c>
      <c r="S721">
        <v>14</v>
      </c>
      <c r="T721" t="s">
        <v>1</v>
      </c>
      <c r="U721">
        <v>38</v>
      </c>
      <c r="W721">
        <v>-24</v>
      </c>
    </row>
    <row r="722" spans="1:23" x14ac:dyDescent="0.2">
      <c r="A722" s="195">
        <v>715</v>
      </c>
      <c r="B722" s="69">
        <v>66</v>
      </c>
      <c r="C722" t="s">
        <v>74</v>
      </c>
      <c r="D722" s="46">
        <v>31177</v>
      </c>
      <c r="E722" s="4" t="s">
        <v>37</v>
      </c>
      <c r="F722" s="45" t="s">
        <v>0</v>
      </c>
      <c r="G722" s="4" t="s">
        <v>45</v>
      </c>
      <c r="H722" s="4" t="s">
        <v>48</v>
      </c>
      <c r="J722" s="1">
        <v>0</v>
      </c>
      <c r="K722" s="1">
        <v>0</v>
      </c>
      <c r="L722" s="1">
        <v>4</v>
      </c>
      <c r="O722">
        <v>0</v>
      </c>
      <c r="P722" t="s">
        <v>1</v>
      </c>
      <c r="Q722">
        <v>8</v>
      </c>
      <c r="S722">
        <v>7</v>
      </c>
      <c r="T722" t="s">
        <v>1</v>
      </c>
      <c r="U722">
        <v>31</v>
      </c>
      <c r="W722">
        <v>-24</v>
      </c>
    </row>
    <row r="723" spans="1:23" x14ac:dyDescent="0.2">
      <c r="A723" s="195">
        <v>716</v>
      </c>
      <c r="B723" s="69">
        <v>82</v>
      </c>
      <c r="C723" t="s">
        <v>102</v>
      </c>
      <c r="D723" s="46">
        <v>31210</v>
      </c>
      <c r="E723" s="4" t="s">
        <v>45</v>
      </c>
      <c r="F723" s="45" t="s">
        <v>0</v>
      </c>
      <c r="G723" s="4" t="s">
        <v>34</v>
      </c>
      <c r="H723" s="4" t="s">
        <v>48</v>
      </c>
      <c r="J723" s="1">
        <v>0</v>
      </c>
      <c r="K723" s="1">
        <v>0</v>
      </c>
      <c r="L723" s="1">
        <v>4</v>
      </c>
      <c r="O723">
        <v>0</v>
      </c>
      <c r="P723" t="s">
        <v>1</v>
      </c>
      <c r="Q723">
        <v>8</v>
      </c>
      <c r="S723">
        <v>3</v>
      </c>
      <c r="T723" t="s">
        <v>1</v>
      </c>
      <c r="U723">
        <v>27</v>
      </c>
      <c r="W723">
        <v>-24</v>
      </c>
    </row>
    <row r="724" spans="1:23" x14ac:dyDescent="0.2">
      <c r="A724" s="195">
        <v>717</v>
      </c>
      <c r="B724" s="69">
        <v>75</v>
      </c>
      <c r="C724" t="s">
        <v>80</v>
      </c>
      <c r="D724" s="46">
        <v>31198</v>
      </c>
      <c r="E724" s="4" t="s">
        <v>47</v>
      </c>
      <c r="F724" s="45" t="s">
        <v>0</v>
      </c>
      <c r="G724" s="4" t="s">
        <v>41</v>
      </c>
      <c r="H724" s="4" t="s">
        <v>48</v>
      </c>
      <c r="J724" s="1">
        <v>0</v>
      </c>
      <c r="K724" s="1">
        <v>0</v>
      </c>
      <c r="L724" s="1">
        <v>4</v>
      </c>
      <c r="O724">
        <v>0</v>
      </c>
      <c r="P724" t="s">
        <v>1</v>
      </c>
      <c r="Q724">
        <v>8</v>
      </c>
      <c r="S724">
        <v>7</v>
      </c>
      <c r="T724" t="s">
        <v>1</v>
      </c>
      <c r="U724">
        <v>33</v>
      </c>
      <c r="W724">
        <v>-26</v>
      </c>
    </row>
    <row r="725" spans="1:23" x14ac:dyDescent="0.2">
      <c r="A725" s="195">
        <v>718</v>
      </c>
      <c r="B725" s="69">
        <v>53</v>
      </c>
      <c r="C725" t="s">
        <v>111</v>
      </c>
      <c r="D725" s="46">
        <v>31110</v>
      </c>
      <c r="E725" s="4" t="s">
        <v>38</v>
      </c>
      <c r="F725" s="45" t="s">
        <v>0</v>
      </c>
      <c r="G725" s="4" t="s">
        <v>34</v>
      </c>
      <c r="H725" s="4" t="s">
        <v>48</v>
      </c>
      <c r="J725" s="1">
        <v>0</v>
      </c>
      <c r="K725" s="1">
        <v>0</v>
      </c>
      <c r="L725" s="1">
        <v>4</v>
      </c>
      <c r="O725">
        <v>0</v>
      </c>
      <c r="P725" t="s">
        <v>1</v>
      </c>
      <c r="Q725">
        <v>8</v>
      </c>
      <c r="S725">
        <v>7</v>
      </c>
      <c r="T725" t="s">
        <v>1</v>
      </c>
      <c r="U725">
        <v>33</v>
      </c>
      <c r="W725">
        <v>-26</v>
      </c>
    </row>
    <row r="726" spans="1:23" x14ac:dyDescent="0.2">
      <c r="A726" s="195">
        <v>719</v>
      </c>
      <c r="B726" s="69">
        <v>35</v>
      </c>
      <c r="C726" t="s">
        <v>79</v>
      </c>
      <c r="D726" s="46">
        <v>31062</v>
      </c>
      <c r="E726" s="4" t="s">
        <v>47</v>
      </c>
      <c r="F726" s="45" t="s">
        <v>0</v>
      </c>
      <c r="G726" s="4" t="s">
        <v>34</v>
      </c>
      <c r="H726" s="4" t="s">
        <v>48</v>
      </c>
      <c r="J726" s="1">
        <v>0</v>
      </c>
      <c r="K726" s="1">
        <v>0</v>
      </c>
      <c r="L726" s="1">
        <v>4</v>
      </c>
      <c r="O726">
        <v>0</v>
      </c>
      <c r="P726" t="s">
        <v>1</v>
      </c>
      <c r="Q726">
        <v>8</v>
      </c>
      <c r="S726">
        <v>10</v>
      </c>
      <c r="T726" t="s">
        <v>1</v>
      </c>
      <c r="U726">
        <v>37</v>
      </c>
      <c r="W726">
        <v>-27</v>
      </c>
    </row>
    <row r="727" spans="1:23" x14ac:dyDescent="0.2">
      <c r="A727" s="195">
        <v>720</v>
      </c>
      <c r="B727" s="69">
        <v>81</v>
      </c>
      <c r="C727" t="s">
        <v>130</v>
      </c>
      <c r="D727" s="46">
        <v>31209</v>
      </c>
      <c r="E727" s="4" t="s">
        <v>42</v>
      </c>
      <c r="F727" s="45" t="s">
        <v>0</v>
      </c>
      <c r="G727" s="4" t="s">
        <v>34</v>
      </c>
      <c r="H727" s="4" t="s">
        <v>48</v>
      </c>
      <c r="J727" s="1">
        <v>0</v>
      </c>
      <c r="K727" s="1">
        <v>0</v>
      </c>
      <c r="L727" s="1">
        <v>4</v>
      </c>
      <c r="O727">
        <v>0</v>
      </c>
      <c r="P727" t="s">
        <v>1</v>
      </c>
      <c r="Q727">
        <v>8</v>
      </c>
      <c r="S727">
        <v>5</v>
      </c>
      <c r="T727" t="s">
        <v>1</v>
      </c>
      <c r="U727">
        <v>32</v>
      </c>
      <c r="W727">
        <v>-27</v>
      </c>
    </row>
    <row r="728" spans="1:23" x14ac:dyDescent="0.2">
      <c r="A728" s="195">
        <v>721</v>
      </c>
      <c r="B728" s="69">
        <v>14</v>
      </c>
      <c r="C728" t="s">
        <v>117</v>
      </c>
      <c r="D728" s="46">
        <v>30978</v>
      </c>
      <c r="E728" s="4" t="s">
        <v>40</v>
      </c>
      <c r="F728" s="45" t="s">
        <v>0</v>
      </c>
      <c r="G728" s="4" t="s">
        <v>34</v>
      </c>
      <c r="H728" s="4" t="s">
        <v>48</v>
      </c>
      <c r="J728" s="1">
        <v>0</v>
      </c>
      <c r="K728" s="1">
        <v>0</v>
      </c>
      <c r="L728" s="1">
        <v>4</v>
      </c>
      <c r="O728">
        <v>0</v>
      </c>
      <c r="P728" t="s">
        <v>1</v>
      </c>
      <c r="Q728">
        <v>8</v>
      </c>
      <c r="S728">
        <v>9</v>
      </c>
      <c r="T728" t="s">
        <v>1</v>
      </c>
      <c r="U728">
        <v>37</v>
      </c>
      <c r="W728">
        <v>-28</v>
      </c>
    </row>
    <row r="729" spans="1:23" x14ac:dyDescent="0.2">
      <c r="A729" s="195">
        <v>722</v>
      </c>
      <c r="B729" s="69">
        <v>35</v>
      </c>
      <c r="C729" t="s">
        <v>123</v>
      </c>
      <c r="D729" s="46">
        <v>31062</v>
      </c>
      <c r="E729" s="4" t="s">
        <v>47</v>
      </c>
      <c r="F729" s="45" t="s">
        <v>0</v>
      </c>
      <c r="G729" s="4" t="s">
        <v>34</v>
      </c>
      <c r="H729" s="4" t="s">
        <v>48</v>
      </c>
      <c r="J729" s="1">
        <v>0</v>
      </c>
      <c r="K729" s="1">
        <v>0</v>
      </c>
      <c r="L729" s="1">
        <v>4</v>
      </c>
      <c r="O729">
        <v>0</v>
      </c>
      <c r="P729" t="s">
        <v>1</v>
      </c>
      <c r="Q729">
        <v>8</v>
      </c>
      <c r="S729">
        <v>7</v>
      </c>
      <c r="T729" t="s">
        <v>1</v>
      </c>
      <c r="U729">
        <v>35</v>
      </c>
      <c r="W729">
        <v>-28</v>
      </c>
    </row>
    <row r="730" spans="1:23" x14ac:dyDescent="0.2">
      <c r="A730" s="195">
        <v>723</v>
      </c>
      <c r="B730" s="69">
        <v>35</v>
      </c>
      <c r="C730" t="s">
        <v>78</v>
      </c>
      <c r="D730" s="46">
        <v>31062</v>
      </c>
      <c r="E730" s="4" t="s">
        <v>47</v>
      </c>
      <c r="F730" s="45" t="s">
        <v>0</v>
      </c>
      <c r="G730" s="4" t="s">
        <v>34</v>
      </c>
      <c r="H730" s="4" t="s">
        <v>48</v>
      </c>
      <c r="J730" s="1">
        <v>0</v>
      </c>
      <c r="K730" s="1">
        <v>0</v>
      </c>
      <c r="L730" s="1">
        <v>4</v>
      </c>
      <c r="O730">
        <v>0</v>
      </c>
      <c r="P730" t="s">
        <v>1</v>
      </c>
      <c r="Q730">
        <v>8</v>
      </c>
      <c r="S730">
        <v>17</v>
      </c>
      <c r="T730" t="s">
        <v>1</v>
      </c>
      <c r="U730">
        <v>46</v>
      </c>
      <c r="W730">
        <v>-29</v>
      </c>
    </row>
    <row r="731" spans="1:23" x14ac:dyDescent="0.2">
      <c r="A731" s="195">
        <v>724</v>
      </c>
      <c r="B731" s="69">
        <v>19</v>
      </c>
      <c r="C731" t="s">
        <v>66</v>
      </c>
      <c r="D731" s="46">
        <v>30984</v>
      </c>
      <c r="E731" s="4" t="s">
        <v>35</v>
      </c>
      <c r="F731" s="45" t="s">
        <v>0</v>
      </c>
      <c r="G731" s="4" t="s">
        <v>40</v>
      </c>
      <c r="H731" s="4" t="s">
        <v>48</v>
      </c>
      <c r="J731" s="1">
        <v>0</v>
      </c>
      <c r="K731" s="1">
        <v>0</v>
      </c>
      <c r="L731" s="1">
        <v>4</v>
      </c>
      <c r="O731">
        <v>0</v>
      </c>
      <c r="P731" t="s">
        <v>1</v>
      </c>
      <c r="Q731">
        <v>8</v>
      </c>
      <c r="S731">
        <v>9</v>
      </c>
      <c r="T731" t="s">
        <v>1</v>
      </c>
      <c r="U731">
        <v>38</v>
      </c>
      <c r="W731">
        <v>-29</v>
      </c>
    </row>
    <row r="732" spans="1:23" x14ac:dyDescent="0.2">
      <c r="A732" s="195">
        <v>725</v>
      </c>
      <c r="B732" s="69">
        <v>1</v>
      </c>
      <c r="C732" t="s">
        <v>66</v>
      </c>
      <c r="D732" s="46">
        <v>30936</v>
      </c>
      <c r="E732" s="4" t="s">
        <v>35</v>
      </c>
      <c r="F732" s="45" t="s">
        <v>0</v>
      </c>
      <c r="G732" s="4" t="s">
        <v>34</v>
      </c>
      <c r="H732" s="4" t="s">
        <v>48</v>
      </c>
      <c r="J732" s="1">
        <v>0</v>
      </c>
      <c r="K732" s="1">
        <v>0</v>
      </c>
      <c r="L732" s="1">
        <v>4</v>
      </c>
      <c r="O732">
        <v>0</v>
      </c>
      <c r="P732" t="s">
        <v>1</v>
      </c>
      <c r="Q732">
        <v>8</v>
      </c>
      <c r="S732">
        <v>7</v>
      </c>
      <c r="T732" t="s">
        <v>1</v>
      </c>
      <c r="U732">
        <v>38</v>
      </c>
      <c r="W732">
        <v>-31</v>
      </c>
    </row>
    <row r="733" spans="1:23" x14ac:dyDescent="0.2">
      <c r="A733" s="195">
        <v>726</v>
      </c>
      <c r="B733" s="69">
        <v>73</v>
      </c>
      <c r="C733" t="s">
        <v>106</v>
      </c>
      <c r="D733" s="46">
        <v>31196</v>
      </c>
      <c r="E733" s="4" t="s">
        <v>44</v>
      </c>
      <c r="F733" s="45" t="s">
        <v>0</v>
      </c>
      <c r="G733" s="4" t="s">
        <v>34</v>
      </c>
      <c r="H733" s="4" t="s">
        <v>48</v>
      </c>
      <c r="J733" s="1">
        <v>0</v>
      </c>
      <c r="K733" s="1">
        <v>0</v>
      </c>
      <c r="L733" s="1">
        <v>4</v>
      </c>
      <c r="O733">
        <v>0</v>
      </c>
      <c r="P733" t="s">
        <v>1</v>
      </c>
      <c r="Q733">
        <v>8</v>
      </c>
      <c r="S733">
        <v>13</v>
      </c>
      <c r="T733" t="s">
        <v>1</v>
      </c>
      <c r="U733">
        <v>46</v>
      </c>
      <c r="W733">
        <v>-33</v>
      </c>
    </row>
    <row r="734" spans="1:23" x14ac:dyDescent="0.2">
      <c r="A734" s="195">
        <v>727</v>
      </c>
      <c r="B734" s="69">
        <v>14</v>
      </c>
      <c r="C734" t="s">
        <v>90</v>
      </c>
      <c r="D734" s="46">
        <v>30978</v>
      </c>
      <c r="E734" s="4" t="s">
        <v>40</v>
      </c>
      <c r="F734" s="45" t="s">
        <v>0</v>
      </c>
      <c r="G734" s="4" t="s">
        <v>34</v>
      </c>
      <c r="H734" s="4" t="s">
        <v>48</v>
      </c>
      <c r="J734" s="1">
        <v>0</v>
      </c>
      <c r="K734" s="1">
        <v>0</v>
      </c>
      <c r="L734" s="1">
        <v>4</v>
      </c>
      <c r="O734">
        <v>0</v>
      </c>
      <c r="P734" t="s">
        <v>1</v>
      </c>
      <c r="Q734">
        <v>8</v>
      </c>
      <c r="S734">
        <v>10</v>
      </c>
      <c r="T734" t="s">
        <v>1</v>
      </c>
      <c r="U734">
        <v>45</v>
      </c>
      <c r="W734">
        <v>-35</v>
      </c>
    </row>
    <row r="735" spans="1:23" x14ac:dyDescent="0.2">
      <c r="A735" s="195">
        <v>728</v>
      </c>
      <c r="B735" s="69">
        <v>23</v>
      </c>
      <c r="C735" t="s">
        <v>123</v>
      </c>
      <c r="D735" s="46">
        <v>30998</v>
      </c>
      <c r="E735" s="4" t="s">
        <v>47</v>
      </c>
      <c r="F735" s="45" t="s">
        <v>0</v>
      </c>
      <c r="G735" s="4" t="s">
        <v>39</v>
      </c>
      <c r="H735" s="4" t="s">
        <v>48</v>
      </c>
      <c r="J735" s="1">
        <v>0</v>
      </c>
      <c r="K735" s="1">
        <v>0</v>
      </c>
      <c r="L735" s="1">
        <v>4</v>
      </c>
      <c r="O735">
        <v>0</v>
      </c>
      <c r="P735" t="s">
        <v>1</v>
      </c>
      <c r="Q735">
        <v>8</v>
      </c>
      <c r="S735">
        <v>9</v>
      </c>
      <c r="T735" t="s">
        <v>1</v>
      </c>
      <c r="U735">
        <v>56</v>
      </c>
      <c r="W735">
        <v>-47</v>
      </c>
    </row>
    <row r="736" spans="1:23" x14ac:dyDescent="0.2">
      <c r="B736" s="69"/>
      <c r="D736" s="46"/>
      <c r="E736"/>
      <c r="F736" s="45"/>
    </row>
    <row r="737" spans="2:6" x14ac:dyDescent="0.2">
      <c r="B737" s="69"/>
      <c r="D737" s="46"/>
      <c r="E737"/>
      <c r="F737" s="45"/>
    </row>
  </sheetData>
  <autoFilter ref="B7:W737"/>
  <mergeCells count="1">
    <mergeCell ref="A2:W2"/>
  </mergeCells>
  <phoneticPr fontId="0" type="noConversion"/>
  <printOptions horizontalCentered="1"/>
  <pageMargins left="0.19685039370078741" right="0.19685039370078741" top="0.19685039370078741" bottom="0.98425196850393704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160"/>
  <sheetViews>
    <sheetView showGridLines="0" zoomScale="79" workbookViewId="0">
      <selection activeCell="A2" sqref="A2:Z2"/>
    </sheetView>
  </sheetViews>
  <sheetFormatPr baseColWidth="10" defaultRowHeight="12.75" x14ac:dyDescent="0.2"/>
  <cols>
    <col min="1" max="1" width="5.28515625" style="1" bestFit="1" customWidth="1"/>
    <col min="2" max="2" width="24.42578125" bestFit="1" customWidth="1"/>
    <col min="3" max="3" width="23.42578125" bestFit="1" customWidth="1"/>
    <col min="4" max="4" width="23.140625" hidden="1" customWidth="1"/>
    <col min="5" max="6" width="6.140625" style="1" bestFit="1" customWidth="1"/>
    <col min="7" max="7" width="5.140625" style="1" customWidth="1"/>
    <col min="8" max="10" width="5" style="1" bestFit="1" customWidth="1"/>
    <col min="11" max="11" width="3.7109375" customWidth="1"/>
    <col min="12" max="12" width="6" bestFit="1" customWidth="1"/>
    <col min="13" max="13" width="1.5703125" bestFit="1" customWidth="1"/>
    <col min="14" max="14" width="6" bestFit="1" customWidth="1"/>
    <col min="15" max="15" width="3.140625" customWidth="1"/>
    <col min="16" max="16" width="6" bestFit="1" customWidth="1"/>
    <col min="17" max="17" width="1.5703125" bestFit="1" customWidth="1"/>
    <col min="18" max="18" width="6" bestFit="1" customWidth="1"/>
    <col min="19" max="19" width="2.5703125" customWidth="1"/>
    <col min="20" max="20" width="5.7109375" bestFit="1" customWidth="1"/>
    <col min="21" max="21" width="4" customWidth="1"/>
    <col min="22" max="22" width="7" bestFit="1" customWidth="1"/>
    <col min="23" max="23" width="2.42578125" customWidth="1"/>
    <col min="24" max="24" width="4.85546875" bestFit="1" customWidth="1"/>
    <col min="25" max="25" width="1.5703125" bestFit="1" customWidth="1"/>
    <col min="26" max="26" width="4.85546875" bestFit="1" customWidth="1"/>
  </cols>
  <sheetData>
    <row r="1" spans="1:26" ht="24.95" customHeight="1" thickBot="1" x14ac:dyDescent="0.25"/>
    <row r="2" spans="1:26" ht="32.1" customHeight="1" thickBot="1" x14ac:dyDescent="0.25">
      <c r="A2" s="238" t="s">
        <v>31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40"/>
    </row>
    <row r="3" spans="1:26" ht="12.75" customHeight="1" thickBot="1" x14ac:dyDescent="0.25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1" customFormat="1" ht="12.75" customHeight="1" thickBot="1" x14ac:dyDescent="0.25">
      <c r="A4" s="222"/>
      <c r="B4" s="219"/>
      <c r="C4" s="54" t="s">
        <v>15</v>
      </c>
      <c r="D4" s="54"/>
      <c r="E4" s="59">
        <f>SUBTOTAL(9,E8:E139)</f>
        <v>728</v>
      </c>
      <c r="F4" s="59">
        <f>SUBTOTAL(9,F8:F139)</f>
        <v>2912</v>
      </c>
      <c r="G4" s="59"/>
      <c r="H4" s="59">
        <f>SUBTOTAL(9,H8:H139)</f>
        <v>1279</v>
      </c>
      <c r="I4" s="59">
        <f>SUBTOTAL(9,I8:I139)</f>
        <v>354</v>
      </c>
      <c r="J4" s="59">
        <f>SUBTOTAL(9,J8:J139)</f>
        <v>1279</v>
      </c>
      <c r="K4" s="219"/>
      <c r="L4" s="219">
        <f>SUBTOTAL(9,L8:L139)</f>
        <v>2912</v>
      </c>
      <c r="M4" s="219" t="s">
        <v>1</v>
      </c>
      <c r="N4" s="219">
        <f>SUBTOTAL(9,N8:N139)</f>
        <v>2912</v>
      </c>
      <c r="O4" s="219"/>
      <c r="P4" s="219">
        <f>SUBTOTAL(9,P8:P139)</f>
        <v>13144</v>
      </c>
      <c r="Q4" s="219" t="s">
        <v>1</v>
      </c>
      <c r="R4" s="219">
        <f>SUBTOTAL(9,R8:R139)</f>
        <v>13144</v>
      </c>
      <c r="S4" s="219"/>
      <c r="T4" s="223">
        <f>SUBTOTAL(9,T8:T139)</f>
        <v>0</v>
      </c>
      <c r="U4" s="224"/>
      <c r="V4" s="234"/>
      <c r="W4" s="219"/>
      <c r="X4" s="219"/>
      <c r="Y4" s="61" t="s">
        <v>24</v>
      </c>
      <c r="Z4" s="223"/>
    </row>
    <row r="5" spans="1:26" ht="12.75" customHeight="1" x14ac:dyDescent="0.2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5" customFormat="1" ht="12.75" customHeight="1" x14ac:dyDescent="0.2">
      <c r="A6" s="220" t="s">
        <v>30</v>
      </c>
      <c r="B6" s="221"/>
      <c r="C6" s="68" t="s">
        <v>27</v>
      </c>
      <c r="D6" s="68" t="s">
        <v>16</v>
      </c>
      <c r="E6" s="67" t="s">
        <v>21</v>
      </c>
      <c r="F6" s="67" t="s">
        <v>22</v>
      </c>
      <c r="G6" s="67"/>
      <c r="H6" s="67" t="s">
        <v>18</v>
      </c>
      <c r="I6" s="67" t="s">
        <v>19</v>
      </c>
      <c r="J6" s="67" t="s">
        <v>20</v>
      </c>
      <c r="K6" s="67"/>
      <c r="L6" s="67"/>
      <c r="M6" s="67" t="s">
        <v>7</v>
      </c>
      <c r="N6" s="67"/>
      <c r="O6" s="67"/>
      <c r="P6" s="67"/>
      <c r="Q6" s="67" t="s">
        <v>8</v>
      </c>
      <c r="R6" s="67"/>
      <c r="S6" s="67"/>
      <c r="T6" s="66" t="s">
        <v>17</v>
      </c>
      <c r="U6" s="225"/>
      <c r="V6" s="220" t="s">
        <v>7</v>
      </c>
      <c r="W6" s="221"/>
      <c r="X6" s="221"/>
      <c r="Y6" s="67" t="s">
        <v>8</v>
      </c>
      <c r="Z6" s="227"/>
    </row>
    <row r="7" spans="1:26" ht="6.95" customHeight="1" x14ac:dyDescent="0.2">
      <c r="B7" s="64">
        <v>130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 x14ac:dyDescent="0.2">
      <c r="A8" s="195">
        <v>1</v>
      </c>
      <c r="B8" t="s">
        <v>63</v>
      </c>
      <c r="C8" t="s">
        <v>34</v>
      </c>
      <c r="D8" t="s">
        <v>48</v>
      </c>
      <c r="E8" s="1">
        <v>12</v>
      </c>
      <c r="F8" s="1">
        <v>48</v>
      </c>
      <c r="H8" s="1">
        <v>38</v>
      </c>
      <c r="I8" s="1">
        <v>7</v>
      </c>
      <c r="J8" s="1">
        <v>3</v>
      </c>
      <c r="L8">
        <v>83</v>
      </c>
      <c r="M8" t="s">
        <v>1</v>
      </c>
      <c r="N8">
        <v>13</v>
      </c>
      <c r="P8">
        <v>382</v>
      </c>
      <c r="Q8" t="s">
        <v>1</v>
      </c>
      <c r="R8">
        <v>173</v>
      </c>
      <c r="T8">
        <v>209</v>
      </c>
      <c r="V8" s="76">
        <v>6.916666666666667</v>
      </c>
      <c r="X8" s="75">
        <v>31.833333333333332</v>
      </c>
      <c r="Y8" s="75" t="s">
        <v>1</v>
      </c>
      <c r="Z8" s="75">
        <v>14.416666666666666</v>
      </c>
    </row>
    <row r="9" spans="1:26" ht="12.75" customHeight="1" x14ac:dyDescent="0.2">
      <c r="A9" s="195">
        <v>2</v>
      </c>
      <c r="B9" t="s">
        <v>114</v>
      </c>
      <c r="C9" t="s">
        <v>41</v>
      </c>
      <c r="D9" t="s">
        <v>48</v>
      </c>
      <c r="E9" s="1">
        <v>13</v>
      </c>
      <c r="F9" s="1">
        <v>52</v>
      </c>
      <c r="H9" s="1">
        <v>39</v>
      </c>
      <c r="I9" s="1">
        <v>4</v>
      </c>
      <c r="J9" s="1">
        <v>9</v>
      </c>
      <c r="L9">
        <v>82</v>
      </c>
      <c r="M9" t="s">
        <v>1</v>
      </c>
      <c r="N9">
        <v>22</v>
      </c>
      <c r="P9">
        <v>276</v>
      </c>
      <c r="Q9" t="s">
        <v>1</v>
      </c>
      <c r="R9">
        <v>173</v>
      </c>
      <c r="T9">
        <v>103</v>
      </c>
      <c r="V9" s="76">
        <v>6.3076923076923075</v>
      </c>
      <c r="X9" s="75">
        <v>21.23076923076923</v>
      </c>
      <c r="Y9" s="75" t="s">
        <v>1</v>
      </c>
      <c r="Z9" s="75">
        <v>13.307692307692308</v>
      </c>
    </row>
    <row r="10" spans="1:26" ht="12.75" customHeight="1" x14ac:dyDescent="0.2">
      <c r="A10" s="195">
        <v>3</v>
      </c>
      <c r="B10" t="s">
        <v>65</v>
      </c>
      <c r="C10" t="s">
        <v>34</v>
      </c>
      <c r="D10" t="s">
        <v>48</v>
      </c>
      <c r="E10" s="1">
        <v>12</v>
      </c>
      <c r="F10" s="1">
        <v>48</v>
      </c>
      <c r="H10" s="1">
        <v>38</v>
      </c>
      <c r="I10" s="1">
        <v>3</v>
      </c>
      <c r="J10" s="1">
        <v>7</v>
      </c>
      <c r="L10">
        <v>79</v>
      </c>
      <c r="M10" t="s">
        <v>1</v>
      </c>
      <c r="N10">
        <v>17</v>
      </c>
      <c r="P10">
        <v>358</v>
      </c>
      <c r="Q10" t="s">
        <v>1</v>
      </c>
      <c r="R10">
        <v>146</v>
      </c>
      <c r="T10">
        <v>212</v>
      </c>
      <c r="V10" s="76">
        <v>6.583333333333333</v>
      </c>
      <c r="X10" s="75">
        <v>29.833333333333332</v>
      </c>
      <c r="Y10" s="75" t="s">
        <v>1</v>
      </c>
      <c r="Z10" s="75">
        <v>12.166666666666666</v>
      </c>
    </row>
    <row r="11" spans="1:26" ht="12.75" customHeight="1" x14ac:dyDescent="0.2">
      <c r="A11" s="195">
        <v>4</v>
      </c>
      <c r="B11" t="s">
        <v>62</v>
      </c>
      <c r="C11" t="s">
        <v>34</v>
      </c>
      <c r="D11" t="s">
        <v>48</v>
      </c>
      <c r="E11" s="1">
        <v>12</v>
      </c>
      <c r="F11" s="1">
        <v>48</v>
      </c>
      <c r="H11" s="1">
        <v>38</v>
      </c>
      <c r="I11" s="1">
        <v>3</v>
      </c>
      <c r="J11" s="1">
        <v>7</v>
      </c>
      <c r="L11">
        <v>79</v>
      </c>
      <c r="M11" t="s">
        <v>1</v>
      </c>
      <c r="N11">
        <v>17</v>
      </c>
      <c r="P11">
        <v>296</v>
      </c>
      <c r="Q11" t="s">
        <v>1</v>
      </c>
      <c r="R11">
        <v>145</v>
      </c>
      <c r="T11">
        <v>151</v>
      </c>
      <c r="V11" s="76">
        <v>6.583333333333333</v>
      </c>
      <c r="X11" s="75">
        <v>24.666666666666668</v>
      </c>
      <c r="Y11" s="75" t="s">
        <v>1</v>
      </c>
      <c r="Z11" s="75">
        <v>12.083333333333334</v>
      </c>
    </row>
    <row r="12" spans="1:26" ht="12.75" customHeight="1" x14ac:dyDescent="0.2">
      <c r="A12" s="195">
        <v>5</v>
      </c>
      <c r="B12" t="s">
        <v>64</v>
      </c>
      <c r="C12" t="s">
        <v>34</v>
      </c>
      <c r="D12" t="s">
        <v>48</v>
      </c>
      <c r="E12" s="1">
        <v>12</v>
      </c>
      <c r="F12" s="1">
        <v>48</v>
      </c>
      <c r="H12" s="1">
        <v>36</v>
      </c>
      <c r="I12" s="1">
        <v>5</v>
      </c>
      <c r="J12" s="1">
        <v>7</v>
      </c>
      <c r="L12">
        <v>77</v>
      </c>
      <c r="M12" t="s">
        <v>1</v>
      </c>
      <c r="N12">
        <v>19</v>
      </c>
      <c r="P12">
        <v>304</v>
      </c>
      <c r="Q12" t="s">
        <v>1</v>
      </c>
      <c r="R12">
        <v>128</v>
      </c>
      <c r="T12">
        <v>176</v>
      </c>
      <c r="V12" s="76">
        <v>6.416666666666667</v>
      </c>
      <c r="X12" s="75">
        <v>25.333333333333332</v>
      </c>
      <c r="Y12" s="75" t="s">
        <v>1</v>
      </c>
      <c r="Z12" s="75">
        <v>10.666666666666666</v>
      </c>
    </row>
    <row r="13" spans="1:26" ht="12.75" customHeight="1" x14ac:dyDescent="0.2">
      <c r="A13" s="195">
        <v>6</v>
      </c>
      <c r="B13" t="s">
        <v>110</v>
      </c>
      <c r="C13" t="s">
        <v>46</v>
      </c>
      <c r="D13" t="s">
        <v>48</v>
      </c>
      <c r="E13" s="1">
        <v>12</v>
      </c>
      <c r="F13" s="1">
        <v>48</v>
      </c>
      <c r="H13" s="1">
        <v>34</v>
      </c>
      <c r="I13" s="1">
        <v>6</v>
      </c>
      <c r="J13" s="1">
        <v>8</v>
      </c>
      <c r="L13">
        <v>74</v>
      </c>
      <c r="M13" t="s">
        <v>1</v>
      </c>
      <c r="N13">
        <v>22</v>
      </c>
      <c r="P13">
        <v>226</v>
      </c>
      <c r="Q13" t="s">
        <v>1</v>
      </c>
      <c r="R13">
        <v>134</v>
      </c>
      <c r="T13">
        <v>92</v>
      </c>
      <c r="V13" s="76">
        <v>6.166666666666667</v>
      </c>
      <c r="X13" s="75">
        <v>18.833333333333332</v>
      </c>
      <c r="Y13" s="75" t="s">
        <v>1</v>
      </c>
      <c r="Z13" s="75">
        <v>11.166666666666666</v>
      </c>
    </row>
    <row r="14" spans="1:26" ht="12.75" customHeight="1" x14ac:dyDescent="0.2">
      <c r="A14" s="195">
        <v>7</v>
      </c>
      <c r="B14" t="s">
        <v>115</v>
      </c>
      <c r="C14" t="s">
        <v>41</v>
      </c>
      <c r="D14" t="s">
        <v>48</v>
      </c>
      <c r="E14" s="1">
        <v>13</v>
      </c>
      <c r="F14" s="1">
        <v>52</v>
      </c>
      <c r="H14" s="1">
        <v>33</v>
      </c>
      <c r="I14" s="1">
        <v>5</v>
      </c>
      <c r="J14" s="1">
        <v>14</v>
      </c>
      <c r="L14">
        <v>71</v>
      </c>
      <c r="M14" t="s">
        <v>1</v>
      </c>
      <c r="N14">
        <v>33</v>
      </c>
      <c r="P14">
        <v>272</v>
      </c>
      <c r="Q14" t="s">
        <v>1</v>
      </c>
      <c r="R14">
        <v>217</v>
      </c>
      <c r="T14">
        <v>55</v>
      </c>
      <c r="V14" s="76">
        <v>5.4615384615384617</v>
      </c>
      <c r="X14" s="75">
        <v>20.923076923076923</v>
      </c>
      <c r="Y14" s="75" t="s">
        <v>1</v>
      </c>
      <c r="Z14" s="75">
        <v>16.692307692307693</v>
      </c>
    </row>
    <row r="15" spans="1:26" ht="12.75" customHeight="1" x14ac:dyDescent="0.2">
      <c r="A15" s="195">
        <v>8</v>
      </c>
      <c r="B15" t="s">
        <v>122</v>
      </c>
      <c r="C15" t="s">
        <v>43</v>
      </c>
      <c r="D15" t="s">
        <v>48</v>
      </c>
      <c r="E15" s="1">
        <v>12</v>
      </c>
      <c r="F15" s="1">
        <v>48</v>
      </c>
      <c r="H15" s="1">
        <v>32</v>
      </c>
      <c r="I15" s="1">
        <v>5</v>
      </c>
      <c r="J15" s="1">
        <v>11</v>
      </c>
      <c r="L15">
        <v>69</v>
      </c>
      <c r="M15" t="s">
        <v>1</v>
      </c>
      <c r="N15">
        <v>27</v>
      </c>
      <c r="P15">
        <v>244</v>
      </c>
      <c r="Q15" t="s">
        <v>1</v>
      </c>
      <c r="R15">
        <v>144</v>
      </c>
      <c r="T15">
        <v>100</v>
      </c>
      <c r="V15" s="76">
        <v>5.75</v>
      </c>
      <c r="X15" s="75">
        <v>20.333333333333332</v>
      </c>
      <c r="Y15" s="75" t="s">
        <v>1</v>
      </c>
      <c r="Z15" s="75">
        <v>12</v>
      </c>
    </row>
    <row r="16" spans="1:26" ht="12.75" customHeight="1" x14ac:dyDescent="0.2">
      <c r="A16" s="195">
        <v>9</v>
      </c>
      <c r="B16" t="s">
        <v>85</v>
      </c>
      <c r="C16" t="s">
        <v>38</v>
      </c>
      <c r="D16" t="s">
        <v>48</v>
      </c>
      <c r="E16" s="1">
        <v>13</v>
      </c>
      <c r="F16" s="1">
        <v>52</v>
      </c>
      <c r="H16" s="1">
        <v>30</v>
      </c>
      <c r="I16" s="1">
        <v>9</v>
      </c>
      <c r="J16" s="1">
        <v>13</v>
      </c>
      <c r="L16">
        <v>69</v>
      </c>
      <c r="M16" t="s">
        <v>1</v>
      </c>
      <c r="N16">
        <v>35</v>
      </c>
      <c r="P16">
        <v>260</v>
      </c>
      <c r="Q16" t="s">
        <v>1</v>
      </c>
      <c r="R16">
        <v>182</v>
      </c>
      <c r="T16">
        <v>78</v>
      </c>
      <c r="V16" s="76">
        <v>5.3076923076923075</v>
      </c>
      <c r="X16" s="75">
        <v>20</v>
      </c>
      <c r="Y16" s="75" t="s">
        <v>1</v>
      </c>
      <c r="Z16" s="75">
        <v>14</v>
      </c>
    </row>
    <row r="17" spans="1:26" ht="12.75" customHeight="1" x14ac:dyDescent="0.2">
      <c r="A17" s="195">
        <v>10</v>
      </c>
      <c r="B17" t="s">
        <v>86</v>
      </c>
      <c r="C17" t="s">
        <v>39</v>
      </c>
      <c r="D17" t="s">
        <v>48</v>
      </c>
      <c r="E17" s="1">
        <v>12</v>
      </c>
      <c r="F17" s="1">
        <v>48</v>
      </c>
      <c r="H17" s="1">
        <v>30</v>
      </c>
      <c r="I17" s="1">
        <v>6</v>
      </c>
      <c r="J17" s="1">
        <v>12</v>
      </c>
      <c r="L17">
        <v>66</v>
      </c>
      <c r="M17" t="s">
        <v>1</v>
      </c>
      <c r="N17">
        <v>30</v>
      </c>
      <c r="P17">
        <v>316</v>
      </c>
      <c r="Q17" t="s">
        <v>1</v>
      </c>
      <c r="R17">
        <v>242</v>
      </c>
      <c r="T17">
        <v>74</v>
      </c>
      <c r="V17" s="76">
        <v>5.5</v>
      </c>
      <c r="X17" s="75">
        <v>26.333333333333332</v>
      </c>
      <c r="Y17" s="75" t="s">
        <v>1</v>
      </c>
      <c r="Z17" s="75">
        <v>20.166666666666668</v>
      </c>
    </row>
    <row r="18" spans="1:26" ht="12.75" customHeight="1" x14ac:dyDescent="0.2">
      <c r="A18" s="195">
        <v>11</v>
      </c>
      <c r="B18" t="s">
        <v>146</v>
      </c>
      <c r="C18" t="s">
        <v>35</v>
      </c>
      <c r="D18" t="s">
        <v>48</v>
      </c>
      <c r="E18" s="1">
        <v>12</v>
      </c>
      <c r="F18" s="1">
        <v>48</v>
      </c>
      <c r="H18" s="1">
        <v>31</v>
      </c>
      <c r="I18" s="1">
        <v>4</v>
      </c>
      <c r="J18" s="1">
        <v>13</v>
      </c>
      <c r="L18">
        <v>66</v>
      </c>
      <c r="M18" t="s">
        <v>1</v>
      </c>
      <c r="N18">
        <v>30</v>
      </c>
      <c r="P18">
        <v>219</v>
      </c>
      <c r="Q18" t="s">
        <v>1</v>
      </c>
      <c r="R18">
        <v>154</v>
      </c>
      <c r="T18">
        <v>65</v>
      </c>
      <c r="V18" s="76">
        <v>5.5</v>
      </c>
      <c r="X18" s="75">
        <v>18.25</v>
      </c>
      <c r="Y18" s="75" t="s">
        <v>1</v>
      </c>
      <c r="Z18" s="75">
        <v>12.833333333333334</v>
      </c>
    </row>
    <row r="19" spans="1:26" ht="12.75" customHeight="1" x14ac:dyDescent="0.2">
      <c r="A19" s="195">
        <v>12</v>
      </c>
      <c r="B19" t="s">
        <v>102</v>
      </c>
      <c r="C19" t="s">
        <v>45</v>
      </c>
      <c r="D19" t="s">
        <v>48</v>
      </c>
      <c r="E19" s="1">
        <v>12</v>
      </c>
      <c r="F19" s="1">
        <v>48</v>
      </c>
      <c r="H19" s="1">
        <v>28</v>
      </c>
      <c r="I19" s="1">
        <v>8</v>
      </c>
      <c r="J19" s="1">
        <v>12</v>
      </c>
      <c r="L19">
        <v>64</v>
      </c>
      <c r="M19" t="s">
        <v>1</v>
      </c>
      <c r="N19">
        <v>32</v>
      </c>
      <c r="P19">
        <v>201</v>
      </c>
      <c r="Q19" t="s">
        <v>1</v>
      </c>
      <c r="R19">
        <v>156</v>
      </c>
      <c r="T19">
        <v>45</v>
      </c>
      <c r="V19" s="76">
        <v>5.333333333333333</v>
      </c>
      <c r="X19" s="75">
        <v>16.75</v>
      </c>
      <c r="Y19" s="75" t="s">
        <v>1</v>
      </c>
      <c r="Z19" s="75">
        <v>13</v>
      </c>
    </row>
    <row r="20" spans="1:26" ht="12.75" customHeight="1" x14ac:dyDescent="0.2">
      <c r="A20" s="195">
        <v>13</v>
      </c>
      <c r="B20" t="s">
        <v>87</v>
      </c>
      <c r="C20" t="s">
        <v>39</v>
      </c>
      <c r="D20" t="s">
        <v>48</v>
      </c>
      <c r="E20" s="1">
        <v>11</v>
      </c>
      <c r="F20" s="1">
        <v>44</v>
      </c>
      <c r="H20" s="1">
        <v>26</v>
      </c>
      <c r="I20" s="1">
        <v>8</v>
      </c>
      <c r="J20" s="1">
        <v>10</v>
      </c>
      <c r="L20">
        <v>60</v>
      </c>
      <c r="M20" t="s">
        <v>1</v>
      </c>
      <c r="N20">
        <v>28</v>
      </c>
      <c r="P20">
        <v>277</v>
      </c>
      <c r="Q20" t="s">
        <v>1</v>
      </c>
      <c r="R20">
        <v>203</v>
      </c>
      <c r="T20">
        <v>74</v>
      </c>
      <c r="V20" s="76">
        <v>5.4545454545454541</v>
      </c>
      <c r="X20" s="75">
        <v>25.181818181818183</v>
      </c>
      <c r="Y20" s="75" t="s">
        <v>1</v>
      </c>
      <c r="Z20" s="75">
        <v>18.454545454545453</v>
      </c>
    </row>
    <row r="21" spans="1:26" ht="12.75" customHeight="1" x14ac:dyDescent="0.2">
      <c r="A21" s="195">
        <v>14</v>
      </c>
      <c r="B21" t="s">
        <v>100</v>
      </c>
      <c r="C21" t="s">
        <v>44</v>
      </c>
      <c r="D21" t="s">
        <v>48</v>
      </c>
      <c r="E21" s="1">
        <v>12</v>
      </c>
      <c r="F21" s="1">
        <v>48</v>
      </c>
      <c r="H21" s="1">
        <v>22</v>
      </c>
      <c r="I21" s="1">
        <v>10</v>
      </c>
      <c r="J21" s="1">
        <v>16</v>
      </c>
      <c r="L21">
        <v>54</v>
      </c>
      <c r="M21" t="s">
        <v>1</v>
      </c>
      <c r="N21">
        <v>42</v>
      </c>
      <c r="P21">
        <v>252</v>
      </c>
      <c r="Q21" t="s">
        <v>1</v>
      </c>
      <c r="R21">
        <v>232</v>
      </c>
      <c r="T21">
        <v>20</v>
      </c>
      <c r="V21" s="76">
        <v>4.5</v>
      </c>
      <c r="X21" s="75">
        <v>21</v>
      </c>
      <c r="Y21" s="75" t="s">
        <v>1</v>
      </c>
      <c r="Z21" s="75">
        <v>19.333333333333332</v>
      </c>
    </row>
    <row r="22" spans="1:26" ht="12.75" customHeight="1" x14ac:dyDescent="0.2">
      <c r="A22" s="195">
        <v>15</v>
      </c>
      <c r="B22" t="s">
        <v>95</v>
      </c>
      <c r="C22" t="s">
        <v>42</v>
      </c>
      <c r="D22" t="s">
        <v>48</v>
      </c>
      <c r="E22" s="1">
        <v>11</v>
      </c>
      <c r="F22" s="1">
        <v>44</v>
      </c>
      <c r="H22" s="1">
        <v>24</v>
      </c>
      <c r="I22" s="1">
        <v>5</v>
      </c>
      <c r="J22" s="1">
        <v>15</v>
      </c>
      <c r="L22">
        <v>53</v>
      </c>
      <c r="M22" t="s">
        <v>1</v>
      </c>
      <c r="N22">
        <v>35</v>
      </c>
      <c r="P22">
        <v>190</v>
      </c>
      <c r="Q22" t="s">
        <v>1</v>
      </c>
      <c r="R22">
        <v>178</v>
      </c>
      <c r="T22">
        <v>12</v>
      </c>
      <c r="V22" s="76">
        <v>4.8181818181818183</v>
      </c>
      <c r="X22" s="75">
        <v>17.272727272727273</v>
      </c>
      <c r="Y22" s="75" t="s">
        <v>1</v>
      </c>
      <c r="Z22" s="75">
        <v>16.181818181818183</v>
      </c>
    </row>
    <row r="23" spans="1:26" ht="12.75" customHeight="1" x14ac:dyDescent="0.2">
      <c r="A23" s="195">
        <v>16</v>
      </c>
      <c r="B23" t="s">
        <v>68</v>
      </c>
      <c r="C23" t="s">
        <v>35</v>
      </c>
      <c r="D23" t="s">
        <v>48</v>
      </c>
      <c r="E23" s="1">
        <v>12</v>
      </c>
      <c r="F23" s="1">
        <v>48</v>
      </c>
      <c r="H23" s="1">
        <v>21</v>
      </c>
      <c r="I23" s="1">
        <v>10</v>
      </c>
      <c r="J23" s="1">
        <v>17</v>
      </c>
      <c r="L23">
        <v>52</v>
      </c>
      <c r="M23" t="s">
        <v>1</v>
      </c>
      <c r="N23">
        <v>44</v>
      </c>
      <c r="P23">
        <v>220</v>
      </c>
      <c r="Q23" t="s">
        <v>1</v>
      </c>
      <c r="R23">
        <v>226</v>
      </c>
      <c r="T23">
        <v>-6</v>
      </c>
      <c r="V23" s="76">
        <v>4.333333333333333</v>
      </c>
      <c r="X23" s="75">
        <v>18.333333333333332</v>
      </c>
      <c r="Y23" s="75" t="s">
        <v>1</v>
      </c>
      <c r="Z23" s="75">
        <v>18.833333333333332</v>
      </c>
    </row>
    <row r="24" spans="1:26" ht="12.75" customHeight="1" x14ac:dyDescent="0.2">
      <c r="A24" s="195">
        <v>17</v>
      </c>
      <c r="B24" t="s">
        <v>70</v>
      </c>
      <c r="C24" t="s">
        <v>36</v>
      </c>
      <c r="D24" t="s">
        <v>48</v>
      </c>
      <c r="E24" s="1">
        <v>13</v>
      </c>
      <c r="F24" s="1">
        <v>52</v>
      </c>
      <c r="H24" s="1">
        <v>23</v>
      </c>
      <c r="I24" s="1">
        <v>6</v>
      </c>
      <c r="J24" s="1">
        <v>23</v>
      </c>
      <c r="L24">
        <v>52</v>
      </c>
      <c r="M24" t="s">
        <v>1</v>
      </c>
      <c r="N24">
        <v>52</v>
      </c>
      <c r="P24">
        <v>231</v>
      </c>
      <c r="Q24" t="s">
        <v>1</v>
      </c>
      <c r="R24">
        <v>219</v>
      </c>
      <c r="T24">
        <v>12</v>
      </c>
      <c r="V24" s="76">
        <v>4</v>
      </c>
      <c r="X24" s="75">
        <v>17.76923076923077</v>
      </c>
      <c r="Y24" s="75" t="s">
        <v>1</v>
      </c>
      <c r="Z24" s="75">
        <v>16.846153846153847</v>
      </c>
    </row>
    <row r="25" spans="1:26" ht="12.75" customHeight="1" x14ac:dyDescent="0.2">
      <c r="A25" s="195">
        <v>18</v>
      </c>
      <c r="B25" t="s">
        <v>93</v>
      </c>
      <c r="C25" t="s">
        <v>40</v>
      </c>
      <c r="D25" t="s">
        <v>48</v>
      </c>
      <c r="E25" s="1">
        <v>10</v>
      </c>
      <c r="F25" s="1">
        <v>40</v>
      </c>
      <c r="H25" s="1">
        <v>21</v>
      </c>
      <c r="I25" s="1">
        <v>9</v>
      </c>
      <c r="J25" s="1">
        <v>10</v>
      </c>
      <c r="L25">
        <v>51</v>
      </c>
      <c r="M25" t="s">
        <v>1</v>
      </c>
      <c r="N25">
        <v>29</v>
      </c>
      <c r="P25">
        <v>209</v>
      </c>
      <c r="Q25" t="s">
        <v>1</v>
      </c>
      <c r="R25">
        <v>169</v>
      </c>
      <c r="T25">
        <v>40</v>
      </c>
      <c r="V25" s="76">
        <v>5.0999999999999996</v>
      </c>
      <c r="X25" s="75">
        <v>20.9</v>
      </c>
      <c r="Y25" s="75" t="s">
        <v>1</v>
      </c>
      <c r="Z25" s="75">
        <v>16.899999999999999</v>
      </c>
    </row>
    <row r="26" spans="1:26" ht="12.75" customHeight="1" x14ac:dyDescent="0.2">
      <c r="A26" s="195">
        <v>19</v>
      </c>
      <c r="B26" t="s">
        <v>105</v>
      </c>
      <c r="C26" t="s">
        <v>45</v>
      </c>
      <c r="D26" t="s">
        <v>48</v>
      </c>
      <c r="E26" s="1">
        <v>12</v>
      </c>
      <c r="F26" s="1">
        <v>48</v>
      </c>
      <c r="H26" s="1">
        <v>23</v>
      </c>
      <c r="I26" s="1">
        <v>5</v>
      </c>
      <c r="J26" s="1">
        <v>20</v>
      </c>
      <c r="L26">
        <v>51</v>
      </c>
      <c r="M26" t="s">
        <v>1</v>
      </c>
      <c r="N26">
        <v>45</v>
      </c>
      <c r="P26">
        <v>239</v>
      </c>
      <c r="Q26" t="s">
        <v>1</v>
      </c>
      <c r="R26">
        <v>223</v>
      </c>
      <c r="T26">
        <v>16</v>
      </c>
      <c r="V26" s="76">
        <v>4.25</v>
      </c>
      <c r="X26" s="75">
        <v>19.916666666666668</v>
      </c>
      <c r="Y26" s="75" t="s">
        <v>1</v>
      </c>
      <c r="Z26" s="75">
        <v>18.583333333333332</v>
      </c>
    </row>
    <row r="27" spans="1:26" ht="12.75" customHeight="1" x14ac:dyDescent="0.2">
      <c r="A27" s="195">
        <v>20</v>
      </c>
      <c r="B27" t="s">
        <v>113</v>
      </c>
      <c r="C27" t="s">
        <v>41</v>
      </c>
      <c r="D27" t="s">
        <v>48</v>
      </c>
      <c r="E27" s="1">
        <v>11</v>
      </c>
      <c r="F27" s="1">
        <v>44</v>
      </c>
      <c r="H27" s="1">
        <v>23</v>
      </c>
      <c r="I27" s="1">
        <v>4</v>
      </c>
      <c r="J27" s="1">
        <v>17</v>
      </c>
      <c r="L27">
        <v>50</v>
      </c>
      <c r="M27" t="s">
        <v>1</v>
      </c>
      <c r="N27">
        <v>38</v>
      </c>
      <c r="P27">
        <v>264</v>
      </c>
      <c r="Q27" t="s">
        <v>1</v>
      </c>
      <c r="R27">
        <v>233</v>
      </c>
      <c r="T27">
        <v>31</v>
      </c>
      <c r="V27" s="76">
        <v>4.5454545454545459</v>
      </c>
      <c r="X27" s="75">
        <v>24</v>
      </c>
      <c r="Y27" s="75" t="s">
        <v>1</v>
      </c>
      <c r="Z27" s="75">
        <v>21.181818181818183</v>
      </c>
    </row>
    <row r="28" spans="1:26" ht="12.75" customHeight="1" x14ac:dyDescent="0.2">
      <c r="A28" s="195">
        <v>21</v>
      </c>
      <c r="B28" t="s">
        <v>108</v>
      </c>
      <c r="C28" t="s">
        <v>46</v>
      </c>
      <c r="D28" t="s">
        <v>48</v>
      </c>
      <c r="E28" s="1">
        <v>12</v>
      </c>
      <c r="F28" s="1">
        <v>48</v>
      </c>
      <c r="H28" s="1">
        <v>21</v>
      </c>
      <c r="I28" s="1">
        <v>8</v>
      </c>
      <c r="J28" s="1">
        <v>19</v>
      </c>
      <c r="L28">
        <v>50</v>
      </c>
      <c r="M28" t="s">
        <v>1</v>
      </c>
      <c r="N28">
        <v>46</v>
      </c>
      <c r="P28">
        <v>197</v>
      </c>
      <c r="Q28" t="s">
        <v>1</v>
      </c>
      <c r="R28">
        <v>183</v>
      </c>
      <c r="T28">
        <v>14</v>
      </c>
      <c r="V28" s="76">
        <v>4.166666666666667</v>
      </c>
      <c r="X28" s="75">
        <v>16.416666666666668</v>
      </c>
      <c r="Y28" s="75" t="s">
        <v>1</v>
      </c>
      <c r="Z28" s="75">
        <v>15.25</v>
      </c>
    </row>
    <row r="29" spans="1:26" ht="12.75" customHeight="1" x14ac:dyDescent="0.2">
      <c r="A29" s="195">
        <v>22</v>
      </c>
      <c r="B29" t="s">
        <v>88</v>
      </c>
      <c r="C29" t="s">
        <v>39</v>
      </c>
      <c r="D29" t="s">
        <v>48</v>
      </c>
      <c r="E29" s="1">
        <v>10</v>
      </c>
      <c r="F29" s="1">
        <v>40</v>
      </c>
      <c r="H29" s="1">
        <v>24</v>
      </c>
      <c r="I29" s="1">
        <v>1</v>
      </c>
      <c r="J29" s="1">
        <v>15</v>
      </c>
      <c r="L29">
        <v>49</v>
      </c>
      <c r="M29" t="s">
        <v>1</v>
      </c>
      <c r="N29">
        <v>31</v>
      </c>
      <c r="P29">
        <v>187</v>
      </c>
      <c r="Q29" t="s">
        <v>1</v>
      </c>
      <c r="R29">
        <v>163</v>
      </c>
      <c r="T29">
        <v>24</v>
      </c>
      <c r="V29" s="76">
        <v>4.9000000000000004</v>
      </c>
      <c r="X29" s="75">
        <v>18.7</v>
      </c>
      <c r="Y29" s="75" t="s">
        <v>1</v>
      </c>
      <c r="Z29" s="75">
        <v>16.3</v>
      </c>
    </row>
    <row r="30" spans="1:26" ht="12.75" customHeight="1" x14ac:dyDescent="0.2">
      <c r="A30" s="195">
        <v>23</v>
      </c>
      <c r="B30" t="s">
        <v>69</v>
      </c>
      <c r="C30" t="s">
        <v>35</v>
      </c>
      <c r="D30" t="s">
        <v>48</v>
      </c>
      <c r="E30" s="1">
        <v>12</v>
      </c>
      <c r="F30" s="1">
        <v>48</v>
      </c>
      <c r="H30" s="1">
        <v>22</v>
      </c>
      <c r="I30" s="1">
        <v>5</v>
      </c>
      <c r="J30" s="1">
        <v>21</v>
      </c>
      <c r="L30">
        <v>49</v>
      </c>
      <c r="M30" t="s">
        <v>1</v>
      </c>
      <c r="N30">
        <v>47</v>
      </c>
      <c r="P30">
        <v>250</v>
      </c>
      <c r="Q30" t="s">
        <v>1</v>
      </c>
      <c r="R30">
        <v>239</v>
      </c>
      <c r="T30">
        <v>11</v>
      </c>
      <c r="V30" s="76">
        <v>4.083333333333333</v>
      </c>
      <c r="X30" s="75">
        <v>20.833333333333332</v>
      </c>
      <c r="Y30" s="75" t="s">
        <v>1</v>
      </c>
      <c r="Z30" s="75">
        <v>19.916666666666668</v>
      </c>
    </row>
    <row r="31" spans="1:26" ht="12.75" customHeight="1" x14ac:dyDescent="0.2">
      <c r="A31" s="195">
        <v>24</v>
      </c>
      <c r="B31" t="s">
        <v>116</v>
      </c>
      <c r="C31" t="s">
        <v>43</v>
      </c>
      <c r="D31" t="s">
        <v>48</v>
      </c>
      <c r="E31" s="1">
        <v>12</v>
      </c>
      <c r="F31" s="1">
        <v>48</v>
      </c>
      <c r="H31" s="1">
        <v>23</v>
      </c>
      <c r="I31" s="1">
        <v>3</v>
      </c>
      <c r="J31" s="1">
        <v>22</v>
      </c>
      <c r="L31">
        <v>49</v>
      </c>
      <c r="M31" t="s">
        <v>1</v>
      </c>
      <c r="N31">
        <v>47</v>
      </c>
      <c r="P31">
        <v>216</v>
      </c>
      <c r="Q31" t="s">
        <v>1</v>
      </c>
      <c r="R31">
        <v>216</v>
      </c>
      <c r="T31">
        <v>0</v>
      </c>
      <c r="V31" s="76">
        <v>4.083333333333333</v>
      </c>
      <c r="X31" s="75">
        <v>18</v>
      </c>
      <c r="Y31" s="75" t="s">
        <v>1</v>
      </c>
      <c r="Z31" s="75">
        <v>18</v>
      </c>
    </row>
    <row r="32" spans="1:26" ht="12.75" customHeight="1" x14ac:dyDescent="0.2">
      <c r="A32" s="195">
        <v>25</v>
      </c>
      <c r="B32" t="s">
        <v>82</v>
      </c>
      <c r="C32" t="s">
        <v>38</v>
      </c>
      <c r="D32" t="s">
        <v>48</v>
      </c>
      <c r="E32" s="1">
        <v>12</v>
      </c>
      <c r="F32" s="1">
        <v>48</v>
      </c>
      <c r="H32" s="1">
        <v>21</v>
      </c>
      <c r="I32" s="1">
        <v>7</v>
      </c>
      <c r="J32" s="1">
        <v>20</v>
      </c>
      <c r="L32">
        <v>49</v>
      </c>
      <c r="M32" t="s">
        <v>1</v>
      </c>
      <c r="N32">
        <v>47</v>
      </c>
      <c r="P32">
        <v>177</v>
      </c>
      <c r="Q32" t="s">
        <v>1</v>
      </c>
      <c r="R32">
        <v>195</v>
      </c>
      <c r="T32">
        <v>-18</v>
      </c>
      <c r="V32" s="76">
        <v>4.083333333333333</v>
      </c>
      <c r="X32" s="75">
        <v>14.75</v>
      </c>
      <c r="Y32" s="75" t="s">
        <v>1</v>
      </c>
      <c r="Z32" s="75">
        <v>16.25</v>
      </c>
    </row>
    <row r="33" spans="1:26" ht="12.75" customHeight="1" x14ac:dyDescent="0.2">
      <c r="A33" s="195">
        <v>26</v>
      </c>
      <c r="B33" t="s">
        <v>71</v>
      </c>
      <c r="C33" t="s">
        <v>36</v>
      </c>
      <c r="D33" t="s">
        <v>48</v>
      </c>
      <c r="E33" s="1">
        <v>13</v>
      </c>
      <c r="F33" s="1">
        <v>52</v>
      </c>
      <c r="H33" s="1">
        <v>20</v>
      </c>
      <c r="I33" s="1">
        <v>8</v>
      </c>
      <c r="J33" s="1">
        <v>24</v>
      </c>
      <c r="L33">
        <v>48</v>
      </c>
      <c r="M33" t="s">
        <v>1</v>
      </c>
      <c r="N33">
        <v>56</v>
      </c>
      <c r="P33">
        <v>221</v>
      </c>
      <c r="Q33" t="s">
        <v>1</v>
      </c>
      <c r="R33">
        <v>251</v>
      </c>
      <c r="T33">
        <v>-30</v>
      </c>
      <c r="V33" s="76">
        <v>3.6923076923076925</v>
      </c>
      <c r="X33" s="75">
        <v>17</v>
      </c>
      <c r="Y33" s="75" t="s">
        <v>1</v>
      </c>
      <c r="Z33" s="75">
        <v>19.307692307692307</v>
      </c>
    </row>
    <row r="34" spans="1:26" ht="12.75" customHeight="1" x14ac:dyDescent="0.2">
      <c r="A34" s="195">
        <v>27</v>
      </c>
      <c r="B34" t="s">
        <v>127</v>
      </c>
      <c r="C34" t="s">
        <v>45</v>
      </c>
      <c r="D34" t="s">
        <v>48</v>
      </c>
      <c r="E34" s="1">
        <v>9</v>
      </c>
      <c r="F34" s="1">
        <v>36</v>
      </c>
      <c r="H34" s="1">
        <v>19</v>
      </c>
      <c r="I34" s="1">
        <v>7</v>
      </c>
      <c r="J34" s="1">
        <v>10</v>
      </c>
      <c r="L34">
        <v>45</v>
      </c>
      <c r="M34" t="s">
        <v>1</v>
      </c>
      <c r="N34">
        <v>27</v>
      </c>
      <c r="P34">
        <v>180</v>
      </c>
      <c r="Q34" t="s">
        <v>1</v>
      </c>
      <c r="R34">
        <v>133</v>
      </c>
      <c r="T34">
        <v>47</v>
      </c>
      <c r="V34" s="76">
        <v>5</v>
      </c>
      <c r="X34" s="75">
        <v>20</v>
      </c>
      <c r="Y34" s="75" t="s">
        <v>1</v>
      </c>
      <c r="Z34" s="75">
        <v>14.777777777777779</v>
      </c>
    </row>
    <row r="35" spans="1:26" ht="12.75" customHeight="1" x14ac:dyDescent="0.2">
      <c r="A35" s="195">
        <v>28</v>
      </c>
      <c r="B35" t="s">
        <v>73</v>
      </c>
      <c r="C35" t="s">
        <v>36</v>
      </c>
      <c r="D35" t="s">
        <v>48</v>
      </c>
      <c r="E35" s="1">
        <v>12</v>
      </c>
      <c r="F35" s="1">
        <v>48</v>
      </c>
      <c r="H35" s="1">
        <v>16</v>
      </c>
      <c r="I35" s="1">
        <v>12</v>
      </c>
      <c r="J35" s="1">
        <v>20</v>
      </c>
      <c r="L35">
        <v>44</v>
      </c>
      <c r="M35" t="s">
        <v>1</v>
      </c>
      <c r="N35">
        <v>52</v>
      </c>
      <c r="P35">
        <v>178</v>
      </c>
      <c r="Q35" t="s">
        <v>1</v>
      </c>
      <c r="R35">
        <v>204</v>
      </c>
      <c r="T35">
        <v>-26</v>
      </c>
      <c r="V35" s="76">
        <v>3.6666666666666665</v>
      </c>
      <c r="X35" s="75">
        <v>14.833333333333334</v>
      </c>
      <c r="Y35" s="75" t="s">
        <v>1</v>
      </c>
      <c r="Z35" s="75">
        <v>17</v>
      </c>
    </row>
    <row r="36" spans="1:26" ht="12.75" customHeight="1" x14ac:dyDescent="0.2">
      <c r="A36" s="195">
        <v>29</v>
      </c>
      <c r="B36" t="s">
        <v>89</v>
      </c>
      <c r="C36" t="s">
        <v>39</v>
      </c>
      <c r="D36" t="s">
        <v>48</v>
      </c>
      <c r="E36" s="1">
        <v>11</v>
      </c>
      <c r="F36" s="1">
        <v>44</v>
      </c>
      <c r="H36" s="1">
        <v>19</v>
      </c>
      <c r="I36" s="1">
        <v>5</v>
      </c>
      <c r="J36" s="1">
        <v>20</v>
      </c>
      <c r="L36">
        <v>43</v>
      </c>
      <c r="M36" t="s">
        <v>1</v>
      </c>
      <c r="N36">
        <v>45</v>
      </c>
      <c r="P36">
        <v>216</v>
      </c>
      <c r="Q36" t="s">
        <v>1</v>
      </c>
      <c r="R36">
        <v>210</v>
      </c>
      <c r="T36">
        <v>6</v>
      </c>
      <c r="V36" s="76">
        <v>3.9090909090909092</v>
      </c>
      <c r="X36" s="75">
        <v>19.636363636363637</v>
      </c>
      <c r="Y36" s="75" t="s">
        <v>1</v>
      </c>
      <c r="Z36" s="75">
        <v>19.09090909090909</v>
      </c>
    </row>
    <row r="37" spans="1:26" ht="12.75" customHeight="1" x14ac:dyDescent="0.2">
      <c r="A37" s="195">
        <v>30</v>
      </c>
      <c r="B37" t="s">
        <v>92</v>
      </c>
      <c r="C37" t="s">
        <v>40</v>
      </c>
      <c r="D37" t="s">
        <v>48</v>
      </c>
      <c r="E37" s="1">
        <v>11</v>
      </c>
      <c r="F37" s="1">
        <v>44</v>
      </c>
      <c r="H37" s="1">
        <v>18</v>
      </c>
      <c r="I37" s="1">
        <v>7</v>
      </c>
      <c r="J37" s="1">
        <v>19</v>
      </c>
      <c r="L37">
        <v>43</v>
      </c>
      <c r="M37" t="s">
        <v>1</v>
      </c>
      <c r="N37">
        <v>45</v>
      </c>
      <c r="P37">
        <v>260</v>
      </c>
      <c r="Q37" t="s">
        <v>1</v>
      </c>
      <c r="R37">
        <v>261</v>
      </c>
      <c r="T37">
        <v>-1</v>
      </c>
      <c r="V37" s="76">
        <v>3.9090909090909092</v>
      </c>
      <c r="X37" s="75">
        <v>23.636363636363637</v>
      </c>
      <c r="Y37" s="75" t="s">
        <v>1</v>
      </c>
      <c r="Z37" s="75">
        <v>23.727272727272727</v>
      </c>
    </row>
    <row r="38" spans="1:26" ht="12.75" customHeight="1" x14ac:dyDescent="0.2">
      <c r="A38" s="195">
        <v>31</v>
      </c>
      <c r="B38" t="s">
        <v>99</v>
      </c>
      <c r="C38" t="s">
        <v>44</v>
      </c>
      <c r="D38" t="s">
        <v>48</v>
      </c>
      <c r="E38" s="1">
        <v>13</v>
      </c>
      <c r="F38" s="1">
        <v>52</v>
      </c>
      <c r="H38" s="1">
        <v>18</v>
      </c>
      <c r="I38" s="1">
        <v>7</v>
      </c>
      <c r="J38" s="1">
        <v>27</v>
      </c>
      <c r="L38">
        <v>43</v>
      </c>
      <c r="M38" t="s">
        <v>1</v>
      </c>
      <c r="N38">
        <v>61</v>
      </c>
      <c r="P38">
        <v>217</v>
      </c>
      <c r="Q38" t="s">
        <v>1</v>
      </c>
      <c r="R38">
        <v>244</v>
      </c>
      <c r="T38">
        <v>-27</v>
      </c>
      <c r="V38" s="76">
        <v>3.3076923076923075</v>
      </c>
      <c r="X38" s="75">
        <v>16.692307692307693</v>
      </c>
      <c r="Y38" s="75" t="s">
        <v>1</v>
      </c>
      <c r="Z38" s="75">
        <v>18.76923076923077</v>
      </c>
    </row>
    <row r="39" spans="1:26" ht="12.75" customHeight="1" x14ac:dyDescent="0.2">
      <c r="A39" s="195">
        <v>32</v>
      </c>
      <c r="B39" t="s">
        <v>72</v>
      </c>
      <c r="C39" t="s">
        <v>36</v>
      </c>
      <c r="D39" t="s">
        <v>48</v>
      </c>
      <c r="E39" s="1">
        <v>13</v>
      </c>
      <c r="F39" s="1">
        <v>52</v>
      </c>
      <c r="H39" s="1">
        <v>17</v>
      </c>
      <c r="I39" s="1">
        <v>8</v>
      </c>
      <c r="J39" s="1">
        <v>27</v>
      </c>
      <c r="L39">
        <v>42</v>
      </c>
      <c r="M39" t="s">
        <v>1</v>
      </c>
      <c r="N39">
        <v>62</v>
      </c>
      <c r="P39">
        <v>216</v>
      </c>
      <c r="Q39" t="s">
        <v>1</v>
      </c>
      <c r="R39">
        <v>236</v>
      </c>
      <c r="T39">
        <v>-20</v>
      </c>
      <c r="V39" s="76">
        <v>3.2307692307692308</v>
      </c>
      <c r="X39" s="75">
        <v>16.615384615384617</v>
      </c>
      <c r="Y39" s="75" t="s">
        <v>1</v>
      </c>
      <c r="Z39" s="75">
        <v>18.153846153846153</v>
      </c>
    </row>
    <row r="40" spans="1:26" ht="12.75" customHeight="1" x14ac:dyDescent="0.2">
      <c r="A40" s="195">
        <v>33</v>
      </c>
      <c r="B40" t="s">
        <v>104</v>
      </c>
      <c r="C40" t="s">
        <v>45</v>
      </c>
      <c r="D40" t="s">
        <v>48</v>
      </c>
      <c r="E40" s="1">
        <v>12</v>
      </c>
      <c r="F40" s="1">
        <v>48</v>
      </c>
      <c r="H40" s="1">
        <v>16</v>
      </c>
      <c r="I40" s="1">
        <v>9</v>
      </c>
      <c r="J40" s="1">
        <v>23</v>
      </c>
      <c r="L40">
        <v>41</v>
      </c>
      <c r="M40" t="s">
        <v>1</v>
      </c>
      <c r="N40">
        <v>55</v>
      </c>
      <c r="P40">
        <v>227</v>
      </c>
      <c r="Q40" t="s">
        <v>1</v>
      </c>
      <c r="R40">
        <v>217</v>
      </c>
      <c r="T40">
        <v>10</v>
      </c>
      <c r="V40" s="76">
        <v>3.4166666666666665</v>
      </c>
      <c r="X40" s="75">
        <v>18.916666666666668</v>
      </c>
      <c r="Y40" s="75" t="s">
        <v>1</v>
      </c>
      <c r="Z40" s="75">
        <v>18.083333333333332</v>
      </c>
    </row>
    <row r="41" spans="1:26" ht="12.75" customHeight="1" x14ac:dyDescent="0.2">
      <c r="A41" s="195">
        <v>34</v>
      </c>
      <c r="B41" t="s">
        <v>120</v>
      </c>
      <c r="C41" t="s">
        <v>43</v>
      </c>
      <c r="D41" t="s">
        <v>48</v>
      </c>
      <c r="E41" s="1">
        <v>12</v>
      </c>
      <c r="F41" s="1">
        <v>48</v>
      </c>
      <c r="H41" s="1">
        <v>16</v>
      </c>
      <c r="I41" s="1">
        <v>8</v>
      </c>
      <c r="J41" s="1">
        <v>24</v>
      </c>
      <c r="L41">
        <v>40</v>
      </c>
      <c r="M41" t="s">
        <v>1</v>
      </c>
      <c r="N41">
        <v>56</v>
      </c>
      <c r="P41">
        <v>197</v>
      </c>
      <c r="Q41" t="s">
        <v>1</v>
      </c>
      <c r="R41">
        <v>198</v>
      </c>
      <c r="T41">
        <v>-1</v>
      </c>
      <c r="V41" s="76">
        <v>3.3333333333333335</v>
      </c>
      <c r="X41" s="75">
        <v>16.416666666666668</v>
      </c>
      <c r="Y41" s="75" t="s">
        <v>1</v>
      </c>
      <c r="Z41" s="75">
        <v>16.5</v>
      </c>
    </row>
    <row r="42" spans="1:26" ht="12.75" customHeight="1" x14ac:dyDescent="0.2">
      <c r="A42" s="195">
        <v>35</v>
      </c>
      <c r="B42" t="s">
        <v>97</v>
      </c>
      <c r="C42" t="s">
        <v>42</v>
      </c>
      <c r="D42" t="s">
        <v>48</v>
      </c>
      <c r="E42" s="1">
        <v>8</v>
      </c>
      <c r="F42" s="1">
        <v>32</v>
      </c>
      <c r="H42" s="1">
        <v>18</v>
      </c>
      <c r="I42" s="1">
        <v>3</v>
      </c>
      <c r="J42" s="1">
        <v>11</v>
      </c>
      <c r="L42">
        <v>39</v>
      </c>
      <c r="M42" t="s">
        <v>1</v>
      </c>
      <c r="N42">
        <v>25</v>
      </c>
      <c r="P42">
        <v>153</v>
      </c>
      <c r="Q42" t="s">
        <v>1</v>
      </c>
      <c r="R42">
        <v>143</v>
      </c>
      <c r="T42">
        <v>10</v>
      </c>
      <c r="V42" s="76">
        <v>4.875</v>
      </c>
      <c r="X42" s="75">
        <v>19.125</v>
      </c>
      <c r="Y42" s="75" t="s">
        <v>1</v>
      </c>
      <c r="Z42" s="75">
        <v>17.875</v>
      </c>
    </row>
    <row r="43" spans="1:26" ht="12.75" customHeight="1" x14ac:dyDescent="0.2">
      <c r="A43" s="195">
        <v>36</v>
      </c>
      <c r="B43" t="s">
        <v>98</v>
      </c>
      <c r="C43" t="s">
        <v>44</v>
      </c>
      <c r="D43" t="s">
        <v>48</v>
      </c>
      <c r="E43" s="1">
        <v>12</v>
      </c>
      <c r="F43" s="1">
        <v>48</v>
      </c>
      <c r="H43" s="1">
        <v>13</v>
      </c>
      <c r="I43" s="1">
        <v>10</v>
      </c>
      <c r="J43" s="1">
        <v>25</v>
      </c>
      <c r="L43">
        <v>36</v>
      </c>
      <c r="M43" t="s">
        <v>1</v>
      </c>
      <c r="N43">
        <v>60</v>
      </c>
      <c r="P43">
        <v>239</v>
      </c>
      <c r="Q43" t="s">
        <v>1</v>
      </c>
      <c r="R43">
        <v>316</v>
      </c>
      <c r="T43">
        <v>-77</v>
      </c>
      <c r="V43" s="76">
        <v>3</v>
      </c>
      <c r="X43" s="75">
        <v>19.916666666666668</v>
      </c>
      <c r="Y43" s="75" t="s">
        <v>1</v>
      </c>
      <c r="Z43" s="75">
        <v>26.333333333333332</v>
      </c>
    </row>
    <row r="44" spans="1:26" ht="12.75" customHeight="1" x14ac:dyDescent="0.2">
      <c r="A44" s="195">
        <v>37</v>
      </c>
      <c r="B44" t="s">
        <v>74</v>
      </c>
      <c r="C44" t="s">
        <v>37</v>
      </c>
      <c r="D44" t="s">
        <v>48</v>
      </c>
      <c r="E44" s="1">
        <v>9</v>
      </c>
      <c r="F44" s="1">
        <v>36</v>
      </c>
      <c r="H44" s="1">
        <v>15</v>
      </c>
      <c r="I44" s="1">
        <v>5</v>
      </c>
      <c r="J44" s="1">
        <v>16</v>
      </c>
      <c r="L44">
        <v>35</v>
      </c>
      <c r="M44" t="s">
        <v>1</v>
      </c>
      <c r="N44">
        <v>37</v>
      </c>
      <c r="P44">
        <v>153</v>
      </c>
      <c r="Q44" t="s">
        <v>1</v>
      </c>
      <c r="R44">
        <v>170</v>
      </c>
      <c r="T44">
        <v>-17</v>
      </c>
      <c r="V44" s="76">
        <v>3.8888888888888888</v>
      </c>
      <c r="X44" s="75">
        <v>17</v>
      </c>
      <c r="Y44" s="75" t="s">
        <v>1</v>
      </c>
      <c r="Z44" s="75">
        <v>18.888888888888889</v>
      </c>
    </row>
    <row r="45" spans="1:26" ht="12.75" customHeight="1" x14ac:dyDescent="0.2">
      <c r="A45" s="195">
        <v>38</v>
      </c>
      <c r="B45" t="s">
        <v>94</v>
      </c>
      <c r="C45" t="s">
        <v>42</v>
      </c>
      <c r="D45" t="s">
        <v>48</v>
      </c>
      <c r="E45" s="1">
        <v>7</v>
      </c>
      <c r="F45" s="1">
        <v>28</v>
      </c>
      <c r="H45" s="1">
        <v>14</v>
      </c>
      <c r="I45" s="1">
        <v>5</v>
      </c>
      <c r="J45" s="1">
        <v>9</v>
      </c>
      <c r="L45">
        <v>33</v>
      </c>
      <c r="M45" t="s">
        <v>1</v>
      </c>
      <c r="N45">
        <v>23</v>
      </c>
      <c r="P45">
        <v>167</v>
      </c>
      <c r="Q45" t="s">
        <v>1</v>
      </c>
      <c r="R45">
        <v>133</v>
      </c>
      <c r="T45">
        <v>34</v>
      </c>
      <c r="V45" s="76">
        <v>4.7142857142857144</v>
      </c>
      <c r="X45" s="75">
        <v>23.857142857142858</v>
      </c>
      <c r="Y45" s="75" t="s">
        <v>1</v>
      </c>
      <c r="Z45" s="75">
        <v>19</v>
      </c>
    </row>
    <row r="46" spans="1:26" ht="12.75" customHeight="1" x14ac:dyDescent="0.2">
      <c r="A46" s="195">
        <v>39</v>
      </c>
      <c r="B46" t="s">
        <v>101</v>
      </c>
      <c r="C46" t="s">
        <v>41</v>
      </c>
      <c r="D46" t="s">
        <v>48</v>
      </c>
      <c r="E46" s="1">
        <v>6</v>
      </c>
      <c r="F46" s="1">
        <v>24</v>
      </c>
      <c r="H46" s="1">
        <v>14</v>
      </c>
      <c r="I46" s="1">
        <v>2</v>
      </c>
      <c r="J46" s="1">
        <v>8</v>
      </c>
      <c r="L46">
        <v>30</v>
      </c>
      <c r="M46" t="s">
        <v>1</v>
      </c>
      <c r="N46">
        <v>18</v>
      </c>
      <c r="P46">
        <v>124</v>
      </c>
      <c r="Q46" t="s">
        <v>1</v>
      </c>
      <c r="R46">
        <v>90</v>
      </c>
      <c r="T46">
        <v>34</v>
      </c>
      <c r="V46" s="76">
        <v>5</v>
      </c>
      <c r="X46" s="75">
        <v>20.666666666666668</v>
      </c>
      <c r="Y46" s="75" t="s">
        <v>1</v>
      </c>
      <c r="Z46" s="75">
        <v>15</v>
      </c>
    </row>
    <row r="47" spans="1:26" ht="12.75" customHeight="1" x14ac:dyDescent="0.2">
      <c r="A47" s="195">
        <v>40</v>
      </c>
      <c r="B47" t="s">
        <v>79</v>
      </c>
      <c r="C47" t="s">
        <v>47</v>
      </c>
      <c r="D47" t="s">
        <v>48</v>
      </c>
      <c r="E47" s="1">
        <v>13</v>
      </c>
      <c r="F47" s="1">
        <v>52</v>
      </c>
      <c r="H47" s="1">
        <v>12</v>
      </c>
      <c r="I47" s="1">
        <v>6</v>
      </c>
      <c r="J47" s="1">
        <v>34</v>
      </c>
      <c r="L47">
        <v>30</v>
      </c>
      <c r="M47" t="s">
        <v>1</v>
      </c>
      <c r="N47">
        <v>74</v>
      </c>
      <c r="P47">
        <v>203</v>
      </c>
      <c r="Q47" t="s">
        <v>1</v>
      </c>
      <c r="R47">
        <v>320</v>
      </c>
      <c r="T47">
        <v>-117</v>
      </c>
      <c r="V47" s="76">
        <v>2.3076923076923075</v>
      </c>
      <c r="X47" s="75">
        <v>15.615384615384615</v>
      </c>
      <c r="Y47" s="75" t="s">
        <v>1</v>
      </c>
      <c r="Z47" s="75">
        <v>24.615384615384617</v>
      </c>
    </row>
    <row r="48" spans="1:26" ht="12.75" customHeight="1" x14ac:dyDescent="0.2">
      <c r="A48" s="195">
        <v>41</v>
      </c>
      <c r="B48" t="s">
        <v>129</v>
      </c>
      <c r="C48" t="s">
        <v>43</v>
      </c>
      <c r="D48" t="s">
        <v>48</v>
      </c>
      <c r="E48" s="1">
        <v>8</v>
      </c>
      <c r="F48" s="1">
        <v>32</v>
      </c>
      <c r="H48" s="1">
        <v>13</v>
      </c>
      <c r="I48" s="1">
        <v>3</v>
      </c>
      <c r="J48" s="1">
        <v>16</v>
      </c>
      <c r="L48">
        <v>29</v>
      </c>
      <c r="M48" t="s">
        <v>1</v>
      </c>
      <c r="N48">
        <v>35</v>
      </c>
      <c r="P48">
        <v>109</v>
      </c>
      <c r="Q48" t="s">
        <v>1</v>
      </c>
      <c r="R48">
        <v>127</v>
      </c>
      <c r="T48">
        <v>-18</v>
      </c>
      <c r="V48" s="76">
        <v>3.625</v>
      </c>
      <c r="X48" s="75">
        <v>13.625</v>
      </c>
      <c r="Y48" s="75" t="s">
        <v>1</v>
      </c>
      <c r="Z48" s="75">
        <v>15.875</v>
      </c>
    </row>
    <row r="49" spans="1:26" ht="12.75" customHeight="1" x14ac:dyDescent="0.2">
      <c r="A49" s="195">
        <v>42</v>
      </c>
      <c r="B49" t="s">
        <v>83</v>
      </c>
      <c r="C49" t="s">
        <v>38</v>
      </c>
      <c r="D49" t="s">
        <v>48</v>
      </c>
      <c r="E49" s="1">
        <v>12</v>
      </c>
      <c r="F49" s="1">
        <v>48</v>
      </c>
      <c r="H49" s="1">
        <v>9</v>
      </c>
      <c r="I49" s="1">
        <v>11</v>
      </c>
      <c r="J49" s="1">
        <v>28</v>
      </c>
      <c r="L49">
        <v>29</v>
      </c>
      <c r="M49" t="s">
        <v>1</v>
      </c>
      <c r="N49">
        <v>67</v>
      </c>
      <c r="P49">
        <v>181</v>
      </c>
      <c r="Q49" t="s">
        <v>1</v>
      </c>
      <c r="R49">
        <v>243</v>
      </c>
      <c r="T49">
        <v>-62</v>
      </c>
      <c r="V49" s="76">
        <v>2.4166666666666665</v>
      </c>
      <c r="X49" s="75">
        <v>15.083333333333334</v>
      </c>
      <c r="Y49" s="75" t="s">
        <v>1</v>
      </c>
      <c r="Z49" s="75">
        <v>20.25</v>
      </c>
    </row>
    <row r="50" spans="1:26" ht="12.75" customHeight="1" x14ac:dyDescent="0.2">
      <c r="A50" s="195">
        <v>43</v>
      </c>
      <c r="B50" t="s">
        <v>81</v>
      </c>
      <c r="C50" t="s">
        <v>47</v>
      </c>
      <c r="D50" t="s">
        <v>48</v>
      </c>
      <c r="E50" s="1">
        <v>13</v>
      </c>
      <c r="F50" s="1">
        <v>52</v>
      </c>
      <c r="H50" s="1">
        <v>13</v>
      </c>
      <c r="I50" s="1">
        <v>3</v>
      </c>
      <c r="J50" s="1">
        <v>36</v>
      </c>
      <c r="L50">
        <v>29</v>
      </c>
      <c r="M50" t="s">
        <v>1</v>
      </c>
      <c r="N50">
        <v>75</v>
      </c>
      <c r="P50">
        <v>193</v>
      </c>
      <c r="Q50" t="s">
        <v>1</v>
      </c>
      <c r="R50">
        <v>266</v>
      </c>
      <c r="T50">
        <v>-73</v>
      </c>
      <c r="V50" s="76">
        <v>2.2307692307692308</v>
      </c>
      <c r="X50" s="75">
        <v>14.846153846153847</v>
      </c>
      <c r="Y50" s="75" t="s">
        <v>1</v>
      </c>
      <c r="Z50" s="75">
        <v>20.46153846153846</v>
      </c>
    </row>
    <row r="51" spans="1:26" ht="12.75" customHeight="1" x14ac:dyDescent="0.2">
      <c r="A51" s="195">
        <v>44</v>
      </c>
      <c r="B51" t="s">
        <v>124</v>
      </c>
      <c r="C51" t="s">
        <v>42</v>
      </c>
      <c r="D51" t="s">
        <v>48</v>
      </c>
      <c r="E51" s="1">
        <v>8</v>
      </c>
      <c r="F51" s="1">
        <v>32</v>
      </c>
      <c r="H51" s="1">
        <v>12</v>
      </c>
      <c r="I51" s="1">
        <v>4</v>
      </c>
      <c r="J51" s="1">
        <v>16</v>
      </c>
      <c r="L51">
        <v>28</v>
      </c>
      <c r="M51" t="s">
        <v>1</v>
      </c>
      <c r="N51">
        <v>36</v>
      </c>
      <c r="P51">
        <v>161</v>
      </c>
      <c r="Q51" t="s">
        <v>1</v>
      </c>
      <c r="R51">
        <v>184</v>
      </c>
      <c r="T51">
        <v>-23</v>
      </c>
      <c r="V51" s="76">
        <v>3.5</v>
      </c>
      <c r="X51" s="75">
        <v>20.125</v>
      </c>
      <c r="Y51" s="75" t="s">
        <v>1</v>
      </c>
      <c r="Z51" s="75">
        <v>23</v>
      </c>
    </row>
    <row r="52" spans="1:26" ht="12.75" customHeight="1" x14ac:dyDescent="0.2">
      <c r="A52" s="195">
        <v>45</v>
      </c>
      <c r="B52" t="s">
        <v>96</v>
      </c>
      <c r="C52" t="s">
        <v>42</v>
      </c>
      <c r="D52" t="s">
        <v>48</v>
      </c>
      <c r="E52" s="1">
        <v>5</v>
      </c>
      <c r="F52" s="1">
        <v>20</v>
      </c>
      <c r="H52" s="1">
        <v>12</v>
      </c>
      <c r="I52" s="1">
        <v>3</v>
      </c>
      <c r="J52" s="1">
        <v>5</v>
      </c>
      <c r="L52">
        <v>27</v>
      </c>
      <c r="M52" t="s">
        <v>1</v>
      </c>
      <c r="N52">
        <v>13</v>
      </c>
      <c r="P52">
        <v>129</v>
      </c>
      <c r="Q52" t="s">
        <v>1</v>
      </c>
      <c r="R52">
        <v>95</v>
      </c>
      <c r="T52">
        <v>34</v>
      </c>
      <c r="V52" s="76">
        <v>5.4</v>
      </c>
      <c r="X52" s="75">
        <v>25.8</v>
      </c>
      <c r="Y52" s="75" t="s">
        <v>1</v>
      </c>
      <c r="Z52" s="75">
        <v>19</v>
      </c>
    </row>
    <row r="53" spans="1:26" ht="12.75" customHeight="1" x14ac:dyDescent="0.2">
      <c r="A53" s="195">
        <v>46</v>
      </c>
      <c r="B53" t="s">
        <v>112</v>
      </c>
      <c r="C53" t="s">
        <v>41</v>
      </c>
      <c r="D53" t="s">
        <v>48</v>
      </c>
      <c r="E53" s="1">
        <v>5</v>
      </c>
      <c r="F53" s="1">
        <v>20</v>
      </c>
      <c r="H53" s="1">
        <v>11</v>
      </c>
      <c r="I53" s="1">
        <v>4</v>
      </c>
      <c r="J53" s="1">
        <v>5</v>
      </c>
      <c r="L53">
        <v>26</v>
      </c>
      <c r="M53" t="s">
        <v>1</v>
      </c>
      <c r="N53">
        <v>14</v>
      </c>
      <c r="P53">
        <v>97</v>
      </c>
      <c r="Q53" t="s">
        <v>1</v>
      </c>
      <c r="R53">
        <v>79</v>
      </c>
      <c r="T53">
        <v>18</v>
      </c>
      <c r="V53" s="76">
        <v>5.2</v>
      </c>
      <c r="X53" s="75">
        <v>19.399999999999999</v>
      </c>
      <c r="Y53" s="75" t="s">
        <v>1</v>
      </c>
      <c r="Z53" s="75">
        <v>15.8</v>
      </c>
    </row>
    <row r="54" spans="1:26" ht="12.75" customHeight="1" x14ac:dyDescent="0.2">
      <c r="A54" s="195">
        <v>47</v>
      </c>
      <c r="B54" t="s">
        <v>76</v>
      </c>
      <c r="C54" t="s">
        <v>37</v>
      </c>
      <c r="D54" t="s">
        <v>48</v>
      </c>
      <c r="E54" s="1">
        <v>6</v>
      </c>
      <c r="F54" s="1">
        <v>24</v>
      </c>
      <c r="H54" s="1">
        <v>11</v>
      </c>
      <c r="I54" s="1">
        <v>4</v>
      </c>
      <c r="J54" s="1">
        <v>9</v>
      </c>
      <c r="L54">
        <v>26</v>
      </c>
      <c r="M54" t="s">
        <v>1</v>
      </c>
      <c r="N54">
        <v>22</v>
      </c>
      <c r="P54">
        <v>103</v>
      </c>
      <c r="Q54" t="s">
        <v>1</v>
      </c>
      <c r="R54">
        <v>97</v>
      </c>
      <c r="T54">
        <v>6</v>
      </c>
      <c r="V54" s="76">
        <v>4.333333333333333</v>
      </c>
      <c r="X54" s="75">
        <v>17.166666666666668</v>
      </c>
      <c r="Y54" s="75" t="s">
        <v>1</v>
      </c>
      <c r="Z54" s="75">
        <v>16.166666666666668</v>
      </c>
    </row>
    <row r="55" spans="1:26" ht="12.75" customHeight="1" x14ac:dyDescent="0.2">
      <c r="A55" s="195">
        <v>48</v>
      </c>
      <c r="B55" t="s">
        <v>78</v>
      </c>
      <c r="C55" t="s">
        <v>47</v>
      </c>
      <c r="D55" t="s">
        <v>48</v>
      </c>
      <c r="E55" s="1">
        <v>9</v>
      </c>
      <c r="F55" s="1">
        <v>36</v>
      </c>
      <c r="H55" s="1">
        <v>12</v>
      </c>
      <c r="I55" s="1">
        <v>2</v>
      </c>
      <c r="J55" s="1">
        <v>22</v>
      </c>
      <c r="L55">
        <v>26</v>
      </c>
      <c r="M55" t="s">
        <v>1</v>
      </c>
      <c r="N55">
        <v>46</v>
      </c>
      <c r="P55">
        <v>209</v>
      </c>
      <c r="Q55" t="s">
        <v>1</v>
      </c>
      <c r="R55">
        <v>264</v>
      </c>
      <c r="T55">
        <v>-55</v>
      </c>
      <c r="V55" s="76">
        <v>2.8888888888888888</v>
      </c>
      <c r="X55" s="75">
        <v>23.222222222222221</v>
      </c>
      <c r="Y55" s="75" t="s">
        <v>1</v>
      </c>
      <c r="Z55" s="75">
        <v>29.333333333333332</v>
      </c>
    </row>
    <row r="56" spans="1:26" ht="12.75" customHeight="1" x14ac:dyDescent="0.2">
      <c r="A56" s="195">
        <v>49</v>
      </c>
      <c r="B56" t="s">
        <v>66</v>
      </c>
      <c r="C56" t="s">
        <v>35</v>
      </c>
      <c r="D56" t="s">
        <v>48</v>
      </c>
      <c r="E56" s="1">
        <v>12</v>
      </c>
      <c r="F56" s="1">
        <v>48</v>
      </c>
      <c r="H56" s="1">
        <v>10</v>
      </c>
      <c r="I56" s="1">
        <v>5</v>
      </c>
      <c r="J56" s="1">
        <v>33</v>
      </c>
      <c r="L56">
        <v>25</v>
      </c>
      <c r="M56" t="s">
        <v>1</v>
      </c>
      <c r="N56">
        <v>71</v>
      </c>
      <c r="P56">
        <v>169</v>
      </c>
      <c r="Q56" t="s">
        <v>1</v>
      </c>
      <c r="R56">
        <v>306</v>
      </c>
      <c r="T56">
        <v>-137</v>
      </c>
      <c r="V56" s="76">
        <v>2.0833333333333335</v>
      </c>
      <c r="X56" s="75">
        <v>14.083333333333334</v>
      </c>
      <c r="Y56" s="75" t="s">
        <v>1</v>
      </c>
      <c r="Z56" s="75">
        <v>25.5</v>
      </c>
    </row>
    <row r="57" spans="1:26" ht="12.75" customHeight="1" x14ac:dyDescent="0.2">
      <c r="A57" s="195">
        <v>50</v>
      </c>
      <c r="B57" t="s">
        <v>77</v>
      </c>
      <c r="C57" t="s">
        <v>37</v>
      </c>
      <c r="D57" t="s">
        <v>48</v>
      </c>
      <c r="E57" s="1">
        <v>8</v>
      </c>
      <c r="F57" s="1">
        <v>32</v>
      </c>
      <c r="H57" s="1">
        <v>10</v>
      </c>
      <c r="I57" s="1">
        <v>4</v>
      </c>
      <c r="J57" s="1">
        <v>18</v>
      </c>
      <c r="L57">
        <v>24</v>
      </c>
      <c r="M57" t="s">
        <v>1</v>
      </c>
      <c r="N57">
        <v>40</v>
      </c>
      <c r="P57">
        <v>106</v>
      </c>
      <c r="Q57" t="s">
        <v>1</v>
      </c>
      <c r="R57">
        <v>161</v>
      </c>
      <c r="T57">
        <v>-55</v>
      </c>
      <c r="V57" s="76">
        <v>3</v>
      </c>
      <c r="X57" s="75">
        <v>13.25</v>
      </c>
      <c r="Y57" s="75" t="s">
        <v>1</v>
      </c>
      <c r="Z57" s="75">
        <v>20.125</v>
      </c>
    </row>
    <row r="58" spans="1:26" ht="12.75" customHeight="1" x14ac:dyDescent="0.2">
      <c r="A58" s="195">
        <v>51</v>
      </c>
      <c r="B58" t="s">
        <v>107</v>
      </c>
      <c r="C58" t="s">
        <v>46</v>
      </c>
      <c r="D58" t="s">
        <v>48</v>
      </c>
      <c r="E58" s="1">
        <v>12</v>
      </c>
      <c r="F58" s="1">
        <v>48</v>
      </c>
      <c r="H58" s="1">
        <v>9</v>
      </c>
      <c r="I58" s="1">
        <v>5</v>
      </c>
      <c r="J58" s="1">
        <v>34</v>
      </c>
      <c r="L58">
        <v>23</v>
      </c>
      <c r="M58" t="s">
        <v>1</v>
      </c>
      <c r="N58">
        <v>73</v>
      </c>
      <c r="P58">
        <v>187</v>
      </c>
      <c r="Q58" t="s">
        <v>1</v>
      </c>
      <c r="R58">
        <v>288</v>
      </c>
      <c r="T58">
        <v>-101</v>
      </c>
      <c r="V58" s="76">
        <v>1.9166666666666667</v>
      </c>
      <c r="X58" s="75">
        <v>15.583333333333334</v>
      </c>
      <c r="Y58" s="75" t="s">
        <v>1</v>
      </c>
      <c r="Z58" s="75">
        <v>24</v>
      </c>
    </row>
    <row r="59" spans="1:26" ht="12.75" customHeight="1" x14ac:dyDescent="0.2">
      <c r="A59" s="195">
        <v>52</v>
      </c>
      <c r="B59" t="s">
        <v>84</v>
      </c>
      <c r="C59" t="s">
        <v>38</v>
      </c>
      <c r="D59" t="s">
        <v>48</v>
      </c>
      <c r="E59" s="1">
        <v>11</v>
      </c>
      <c r="F59" s="1">
        <v>44</v>
      </c>
      <c r="H59" s="1">
        <v>8</v>
      </c>
      <c r="I59" s="1">
        <v>6</v>
      </c>
      <c r="J59" s="1">
        <v>30</v>
      </c>
      <c r="L59">
        <v>22</v>
      </c>
      <c r="M59" t="s">
        <v>1</v>
      </c>
      <c r="N59">
        <v>66</v>
      </c>
      <c r="P59">
        <v>157</v>
      </c>
      <c r="Q59" t="s">
        <v>1</v>
      </c>
      <c r="R59">
        <v>236</v>
      </c>
      <c r="T59">
        <v>-79</v>
      </c>
      <c r="V59" s="76">
        <v>2</v>
      </c>
      <c r="X59" s="75">
        <v>14.272727272727273</v>
      </c>
      <c r="Y59" s="75" t="s">
        <v>1</v>
      </c>
      <c r="Z59" s="75">
        <v>21.454545454545453</v>
      </c>
    </row>
    <row r="60" spans="1:26" ht="12.75" customHeight="1" x14ac:dyDescent="0.2">
      <c r="A60" s="195">
        <v>53</v>
      </c>
      <c r="B60" t="s">
        <v>126</v>
      </c>
      <c r="C60" t="s">
        <v>40</v>
      </c>
      <c r="D60" t="s">
        <v>48</v>
      </c>
      <c r="E60" s="1">
        <v>6</v>
      </c>
      <c r="F60" s="1">
        <v>24</v>
      </c>
      <c r="H60" s="1">
        <v>10</v>
      </c>
      <c r="I60" s="1">
        <v>1</v>
      </c>
      <c r="J60" s="1">
        <v>13</v>
      </c>
      <c r="L60">
        <v>21</v>
      </c>
      <c r="M60" t="s">
        <v>1</v>
      </c>
      <c r="N60">
        <v>27</v>
      </c>
      <c r="P60">
        <v>103</v>
      </c>
      <c r="Q60" t="s">
        <v>1</v>
      </c>
      <c r="R60">
        <v>103</v>
      </c>
      <c r="T60">
        <v>0</v>
      </c>
      <c r="V60" s="76">
        <v>3.5</v>
      </c>
      <c r="X60" s="75">
        <v>17.166666666666668</v>
      </c>
      <c r="Y60" s="75" t="s">
        <v>1</v>
      </c>
      <c r="Z60" s="75">
        <v>17.166666666666668</v>
      </c>
    </row>
    <row r="61" spans="1:26" ht="12.75" customHeight="1" x14ac:dyDescent="0.2">
      <c r="A61" s="195">
        <v>54</v>
      </c>
      <c r="B61" t="s">
        <v>91</v>
      </c>
      <c r="C61" t="s">
        <v>40</v>
      </c>
      <c r="D61" t="s">
        <v>48</v>
      </c>
      <c r="E61" s="1">
        <v>9</v>
      </c>
      <c r="F61" s="1">
        <v>36</v>
      </c>
      <c r="H61" s="1">
        <v>8</v>
      </c>
      <c r="I61" s="1">
        <v>4</v>
      </c>
      <c r="J61" s="1">
        <v>24</v>
      </c>
      <c r="L61">
        <v>20</v>
      </c>
      <c r="M61" t="s">
        <v>1</v>
      </c>
      <c r="N61">
        <v>52</v>
      </c>
      <c r="P61">
        <v>140</v>
      </c>
      <c r="Q61" t="s">
        <v>1</v>
      </c>
      <c r="R61">
        <v>182</v>
      </c>
      <c r="T61">
        <v>-42</v>
      </c>
      <c r="V61" s="76">
        <v>2.2222222222222223</v>
      </c>
      <c r="X61" s="75">
        <v>15.555555555555555</v>
      </c>
      <c r="Y61" s="75" t="s">
        <v>1</v>
      </c>
      <c r="Z61" s="75">
        <v>20.222222222222221</v>
      </c>
    </row>
    <row r="62" spans="1:26" ht="12.75" customHeight="1" x14ac:dyDescent="0.2">
      <c r="A62" s="195">
        <v>55</v>
      </c>
      <c r="B62" t="s">
        <v>123</v>
      </c>
      <c r="C62" t="s">
        <v>47</v>
      </c>
      <c r="D62" t="s">
        <v>48</v>
      </c>
      <c r="E62" s="1">
        <v>9</v>
      </c>
      <c r="F62" s="1">
        <v>36</v>
      </c>
      <c r="H62" s="1">
        <v>7</v>
      </c>
      <c r="I62" s="1">
        <v>5</v>
      </c>
      <c r="J62" s="1">
        <v>24</v>
      </c>
      <c r="L62">
        <v>19</v>
      </c>
      <c r="M62" t="s">
        <v>1</v>
      </c>
      <c r="N62">
        <v>53</v>
      </c>
      <c r="P62">
        <v>119</v>
      </c>
      <c r="Q62" t="s">
        <v>1</v>
      </c>
      <c r="R62">
        <v>253</v>
      </c>
      <c r="T62">
        <v>-134</v>
      </c>
      <c r="V62" s="76">
        <v>2.1111111111111112</v>
      </c>
      <c r="X62" s="75">
        <v>13.222222222222221</v>
      </c>
      <c r="Y62" s="75" t="s">
        <v>1</v>
      </c>
      <c r="Z62" s="75">
        <v>28.111111111111111</v>
      </c>
    </row>
    <row r="63" spans="1:26" ht="12.75" customHeight="1" x14ac:dyDescent="0.2">
      <c r="A63" s="195">
        <v>56</v>
      </c>
      <c r="B63" t="s">
        <v>130</v>
      </c>
      <c r="C63" t="s">
        <v>42</v>
      </c>
      <c r="D63" t="s">
        <v>48</v>
      </c>
      <c r="E63" s="1">
        <v>4</v>
      </c>
      <c r="F63" s="1">
        <v>16</v>
      </c>
      <c r="H63" s="1">
        <v>8</v>
      </c>
      <c r="I63" s="1">
        <v>1</v>
      </c>
      <c r="J63" s="1">
        <v>7</v>
      </c>
      <c r="L63">
        <v>17</v>
      </c>
      <c r="M63" t="s">
        <v>1</v>
      </c>
      <c r="N63">
        <v>15</v>
      </c>
      <c r="P63">
        <v>71</v>
      </c>
      <c r="Q63" t="s">
        <v>1</v>
      </c>
      <c r="R63">
        <v>79</v>
      </c>
      <c r="T63">
        <v>-8</v>
      </c>
      <c r="V63" s="76">
        <v>4.25</v>
      </c>
      <c r="X63" s="75">
        <v>17.75</v>
      </c>
      <c r="Y63" s="75" t="s">
        <v>1</v>
      </c>
      <c r="Z63" s="75">
        <v>19.75</v>
      </c>
    </row>
    <row r="64" spans="1:26" ht="12.75" customHeight="1" x14ac:dyDescent="0.2">
      <c r="A64" s="195">
        <v>57</v>
      </c>
      <c r="B64" t="s">
        <v>101</v>
      </c>
      <c r="C64" t="s">
        <v>44</v>
      </c>
      <c r="D64" t="s">
        <v>48</v>
      </c>
      <c r="E64" s="1">
        <v>4</v>
      </c>
      <c r="F64" s="1">
        <v>16</v>
      </c>
      <c r="H64" s="1">
        <v>7</v>
      </c>
      <c r="I64" s="1">
        <v>2</v>
      </c>
      <c r="J64" s="1">
        <v>7</v>
      </c>
      <c r="L64">
        <v>16</v>
      </c>
      <c r="M64" t="s">
        <v>1</v>
      </c>
      <c r="N64">
        <v>16</v>
      </c>
      <c r="P64">
        <v>87</v>
      </c>
      <c r="Q64" t="s">
        <v>1</v>
      </c>
      <c r="R64">
        <v>80</v>
      </c>
      <c r="T64">
        <v>7</v>
      </c>
      <c r="V64" s="76">
        <v>4</v>
      </c>
      <c r="X64" s="75">
        <v>21.75</v>
      </c>
      <c r="Y64" s="75" t="s">
        <v>1</v>
      </c>
      <c r="Z64" s="75">
        <v>20</v>
      </c>
    </row>
    <row r="65" spans="1:26" ht="12.75" customHeight="1" x14ac:dyDescent="0.2">
      <c r="A65" s="195">
        <v>58</v>
      </c>
      <c r="B65" t="s">
        <v>121</v>
      </c>
      <c r="C65" t="s">
        <v>43</v>
      </c>
      <c r="D65" t="s">
        <v>48</v>
      </c>
      <c r="E65" s="1">
        <v>4</v>
      </c>
      <c r="F65" s="1">
        <v>16</v>
      </c>
      <c r="H65" s="1">
        <v>7</v>
      </c>
      <c r="I65" s="1">
        <v>2</v>
      </c>
      <c r="J65" s="1">
        <v>7</v>
      </c>
      <c r="L65">
        <v>16</v>
      </c>
      <c r="M65" t="s">
        <v>1</v>
      </c>
      <c r="N65">
        <v>16</v>
      </c>
      <c r="P65">
        <v>63</v>
      </c>
      <c r="Q65" t="s">
        <v>1</v>
      </c>
      <c r="R65">
        <v>66</v>
      </c>
      <c r="T65">
        <v>-3</v>
      </c>
      <c r="V65" s="76">
        <v>4</v>
      </c>
      <c r="X65" s="75">
        <v>15.75</v>
      </c>
      <c r="Y65" s="75" t="s">
        <v>1</v>
      </c>
      <c r="Z65" s="75">
        <v>16.5</v>
      </c>
    </row>
    <row r="66" spans="1:26" ht="12.75" customHeight="1" x14ac:dyDescent="0.2">
      <c r="A66" s="195">
        <v>59</v>
      </c>
      <c r="B66" t="s">
        <v>75</v>
      </c>
      <c r="C66" t="s">
        <v>37</v>
      </c>
      <c r="D66" t="s">
        <v>48</v>
      </c>
      <c r="E66" s="1">
        <v>4</v>
      </c>
      <c r="F66" s="1">
        <v>16</v>
      </c>
      <c r="H66" s="1">
        <v>7</v>
      </c>
      <c r="I66" s="1">
        <v>1</v>
      </c>
      <c r="J66" s="1">
        <v>8</v>
      </c>
      <c r="L66">
        <v>15</v>
      </c>
      <c r="M66" t="s">
        <v>1</v>
      </c>
      <c r="N66">
        <v>17</v>
      </c>
      <c r="P66">
        <v>60</v>
      </c>
      <c r="Q66" t="s">
        <v>1</v>
      </c>
      <c r="R66">
        <v>66</v>
      </c>
      <c r="T66">
        <v>-6</v>
      </c>
      <c r="V66" s="76">
        <v>3.75</v>
      </c>
      <c r="X66" s="75">
        <v>15</v>
      </c>
      <c r="Y66" s="75" t="s">
        <v>1</v>
      </c>
      <c r="Z66" s="75">
        <v>16.5</v>
      </c>
    </row>
    <row r="67" spans="1:26" ht="12.75" customHeight="1" x14ac:dyDescent="0.2">
      <c r="A67" s="195">
        <v>60</v>
      </c>
      <c r="B67" t="s">
        <v>80</v>
      </c>
      <c r="C67" t="s">
        <v>47</v>
      </c>
      <c r="D67" t="s">
        <v>48</v>
      </c>
      <c r="E67" s="1">
        <v>7</v>
      </c>
      <c r="F67" s="1">
        <v>28</v>
      </c>
      <c r="H67" s="1">
        <v>6</v>
      </c>
      <c r="I67" s="1">
        <v>3</v>
      </c>
      <c r="J67" s="1">
        <v>19</v>
      </c>
      <c r="L67">
        <v>15</v>
      </c>
      <c r="M67" t="s">
        <v>1</v>
      </c>
      <c r="N67">
        <v>41</v>
      </c>
      <c r="P67">
        <v>116</v>
      </c>
      <c r="Q67" t="s">
        <v>1</v>
      </c>
      <c r="R67">
        <v>184</v>
      </c>
      <c r="T67">
        <v>-68</v>
      </c>
      <c r="V67" s="76">
        <v>2.1428571428571428</v>
      </c>
      <c r="X67" s="75">
        <v>16.571428571428573</v>
      </c>
      <c r="Y67" s="75" t="s">
        <v>1</v>
      </c>
      <c r="Z67" s="75">
        <v>26.285714285714285</v>
      </c>
    </row>
    <row r="68" spans="1:26" ht="12.75" customHeight="1" x14ac:dyDescent="0.2">
      <c r="A68" s="195">
        <v>61</v>
      </c>
      <c r="B68" t="s">
        <v>128</v>
      </c>
      <c r="C68" t="s">
        <v>46</v>
      </c>
      <c r="D68" t="s">
        <v>48</v>
      </c>
      <c r="E68" s="1">
        <v>7</v>
      </c>
      <c r="F68" s="1">
        <v>28</v>
      </c>
      <c r="H68" s="1">
        <v>5</v>
      </c>
      <c r="I68" s="1">
        <v>3</v>
      </c>
      <c r="J68" s="1">
        <v>20</v>
      </c>
      <c r="L68">
        <v>13</v>
      </c>
      <c r="M68" t="s">
        <v>1</v>
      </c>
      <c r="N68">
        <v>43</v>
      </c>
      <c r="P68">
        <v>79</v>
      </c>
      <c r="Q68" t="s">
        <v>1</v>
      </c>
      <c r="R68">
        <v>127</v>
      </c>
      <c r="T68">
        <v>-48</v>
      </c>
      <c r="V68" s="76">
        <v>1.8571428571428572</v>
      </c>
      <c r="X68" s="75">
        <v>11.285714285714286</v>
      </c>
      <c r="Y68" s="75" t="s">
        <v>1</v>
      </c>
      <c r="Z68" s="75">
        <v>18.142857142857142</v>
      </c>
    </row>
    <row r="69" spans="1:26" ht="12.75" customHeight="1" x14ac:dyDescent="0.2">
      <c r="A69" s="195">
        <v>62</v>
      </c>
      <c r="B69" t="s">
        <v>106</v>
      </c>
      <c r="C69" t="s">
        <v>44</v>
      </c>
      <c r="D69" t="s">
        <v>48</v>
      </c>
      <c r="E69" s="1">
        <v>7</v>
      </c>
      <c r="F69" s="1">
        <v>28</v>
      </c>
      <c r="H69" s="1">
        <v>5</v>
      </c>
      <c r="I69" s="1">
        <v>2</v>
      </c>
      <c r="J69" s="1">
        <v>21</v>
      </c>
      <c r="L69">
        <v>12</v>
      </c>
      <c r="M69" t="s">
        <v>1</v>
      </c>
      <c r="N69">
        <v>44</v>
      </c>
      <c r="P69">
        <v>91</v>
      </c>
      <c r="Q69" t="s">
        <v>1</v>
      </c>
      <c r="R69">
        <v>175</v>
      </c>
      <c r="T69">
        <v>-84</v>
      </c>
      <c r="V69" s="76">
        <v>1.7142857142857142</v>
      </c>
      <c r="X69" s="75">
        <v>13</v>
      </c>
      <c r="Y69" s="75" t="s">
        <v>1</v>
      </c>
      <c r="Z69" s="75">
        <v>25</v>
      </c>
    </row>
    <row r="70" spans="1:26" ht="12.75" customHeight="1" x14ac:dyDescent="0.2">
      <c r="A70" s="195">
        <v>63</v>
      </c>
      <c r="B70" t="s">
        <v>116</v>
      </c>
      <c r="C70" t="s">
        <v>42</v>
      </c>
      <c r="D70" t="s">
        <v>48</v>
      </c>
      <c r="E70" s="1">
        <v>4</v>
      </c>
      <c r="F70" s="1">
        <v>16</v>
      </c>
      <c r="H70" s="1">
        <v>4</v>
      </c>
      <c r="I70" s="1">
        <v>2</v>
      </c>
      <c r="J70" s="1">
        <v>10</v>
      </c>
      <c r="L70">
        <v>10</v>
      </c>
      <c r="M70" t="s">
        <v>1</v>
      </c>
      <c r="N70">
        <v>22</v>
      </c>
      <c r="P70">
        <v>61</v>
      </c>
      <c r="Q70" t="s">
        <v>1</v>
      </c>
      <c r="R70">
        <v>76</v>
      </c>
      <c r="T70">
        <v>-15</v>
      </c>
      <c r="V70" s="76">
        <v>2.5</v>
      </c>
      <c r="X70" s="75">
        <v>15.25</v>
      </c>
      <c r="Y70" s="75" t="s">
        <v>1</v>
      </c>
      <c r="Z70" s="75">
        <v>19</v>
      </c>
    </row>
    <row r="71" spans="1:26" ht="12.75" customHeight="1" x14ac:dyDescent="0.2">
      <c r="A71" s="195">
        <v>64</v>
      </c>
      <c r="B71" t="s">
        <v>137</v>
      </c>
      <c r="C71" t="s">
        <v>39</v>
      </c>
      <c r="D71" t="s">
        <v>48</v>
      </c>
      <c r="E71" s="1">
        <v>1</v>
      </c>
      <c r="F71" s="1">
        <v>4</v>
      </c>
      <c r="H71" s="1">
        <v>4</v>
      </c>
      <c r="I71" s="1">
        <v>0</v>
      </c>
      <c r="J71" s="1">
        <v>0</v>
      </c>
      <c r="L71">
        <v>8</v>
      </c>
      <c r="M71" t="s">
        <v>1</v>
      </c>
      <c r="N71">
        <v>0</v>
      </c>
      <c r="P71">
        <v>20</v>
      </c>
      <c r="Q71" t="s">
        <v>1</v>
      </c>
      <c r="R71">
        <v>0</v>
      </c>
      <c r="T71">
        <v>20</v>
      </c>
      <c r="V71" s="76">
        <v>8</v>
      </c>
      <c r="X71" s="75">
        <v>20</v>
      </c>
      <c r="Y71" s="75" t="s">
        <v>1</v>
      </c>
      <c r="Z71" s="75">
        <v>0</v>
      </c>
    </row>
    <row r="72" spans="1:26" ht="12.75" customHeight="1" x14ac:dyDescent="0.2">
      <c r="A72" s="195">
        <v>65</v>
      </c>
      <c r="B72" t="s">
        <v>136</v>
      </c>
      <c r="C72" t="s">
        <v>39</v>
      </c>
      <c r="D72" t="s">
        <v>48</v>
      </c>
      <c r="E72" s="1">
        <v>1</v>
      </c>
      <c r="F72" s="1">
        <v>4</v>
      </c>
      <c r="H72" s="1">
        <v>4</v>
      </c>
      <c r="I72" s="1">
        <v>0</v>
      </c>
      <c r="J72" s="1">
        <v>0</v>
      </c>
      <c r="L72">
        <v>8</v>
      </c>
      <c r="M72" t="s">
        <v>1</v>
      </c>
      <c r="N72">
        <v>0</v>
      </c>
      <c r="P72">
        <v>20</v>
      </c>
      <c r="Q72" t="s">
        <v>1</v>
      </c>
      <c r="R72">
        <v>0</v>
      </c>
      <c r="T72">
        <v>20</v>
      </c>
      <c r="V72" s="76">
        <v>8</v>
      </c>
      <c r="X72" s="75">
        <v>20</v>
      </c>
      <c r="Y72" s="75" t="s">
        <v>1</v>
      </c>
      <c r="Z72" s="75">
        <v>0</v>
      </c>
    </row>
    <row r="73" spans="1:26" ht="12.75" customHeight="1" x14ac:dyDescent="0.2">
      <c r="A73" s="195">
        <v>66</v>
      </c>
      <c r="B73" t="s">
        <v>135</v>
      </c>
      <c r="C73" t="s">
        <v>39</v>
      </c>
      <c r="D73" t="s">
        <v>48</v>
      </c>
      <c r="E73" s="1">
        <v>1</v>
      </c>
      <c r="F73" s="1">
        <v>4</v>
      </c>
      <c r="H73" s="1">
        <v>4</v>
      </c>
      <c r="I73" s="1">
        <v>0</v>
      </c>
      <c r="J73" s="1">
        <v>0</v>
      </c>
      <c r="L73">
        <v>8</v>
      </c>
      <c r="M73" t="s">
        <v>1</v>
      </c>
      <c r="N73">
        <v>0</v>
      </c>
      <c r="P73">
        <v>20</v>
      </c>
      <c r="Q73" t="s">
        <v>1</v>
      </c>
      <c r="R73">
        <v>0</v>
      </c>
      <c r="T73">
        <v>20</v>
      </c>
      <c r="V73" s="76">
        <v>8</v>
      </c>
      <c r="X73" s="75">
        <v>20</v>
      </c>
      <c r="Y73" s="75" t="s">
        <v>1</v>
      </c>
      <c r="Z73" s="75">
        <v>0</v>
      </c>
    </row>
    <row r="74" spans="1:26" ht="12.75" customHeight="1" x14ac:dyDescent="0.2">
      <c r="A74" s="195">
        <v>67</v>
      </c>
      <c r="B74" t="s">
        <v>134</v>
      </c>
      <c r="C74" t="s">
        <v>39</v>
      </c>
      <c r="D74" t="s">
        <v>48</v>
      </c>
      <c r="E74" s="1">
        <v>1</v>
      </c>
      <c r="F74" s="1">
        <v>4</v>
      </c>
      <c r="H74" s="1">
        <v>4</v>
      </c>
      <c r="I74" s="1">
        <v>0</v>
      </c>
      <c r="J74" s="1">
        <v>0</v>
      </c>
      <c r="L74">
        <v>8</v>
      </c>
      <c r="M74" t="s">
        <v>1</v>
      </c>
      <c r="N74">
        <v>0</v>
      </c>
      <c r="P74">
        <v>20</v>
      </c>
      <c r="Q74" t="s">
        <v>1</v>
      </c>
      <c r="R74">
        <v>0</v>
      </c>
      <c r="T74">
        <v>20</v>
      </c>
      <c r="V74" s="76">
        <v>8</v>
      </c>
      <c r="X74" s="75">
        <v>20</v>
      </c>
      <c r="Y74" s="75" t="s">
        <v>1</v>
      </c>
      <c r="Z74" s="75">
        <v>0</v>
      </c>
    </row>
    <row r="75" spans="1:26" ht="12.75" customHeight="1" x14ac:dyDescent="0.2">
      <c r="A75" s="195">
        <v>68</v>
      </c>
      <c r="B75" t="s">
        <v>137</v>
      </c>
      <c r="C75" t="s">
        <v>34</v>
      </c>
      <c r="D75" t="s">
        <v>48</v>
      </c>
      <c r="E75" s="1">
        <v>1</v>
      </c>
      <c r="F75" s="1">
        <v>4</v>
      </c>
      <c r="H75" s="1">
        <v>4</v>
      </c>
      <c r="I75" s="1">
        <v>0</v>
      </c>
      <c r="J75" s="1">
        <v>0</v>
      </c>
      <c r="L75">
        <v>8</v>
      </c>
      <c r="M75" t="s">
        <v>1</v>
      </c>
      <c r="N75">
        <v>0</v>
      </c>
      <c r="P75">
        <v>20</v>
      </c>
      <c r="Q75" t="s">
        <v>1</v>
      </c>
      <c r="R75">
        <v>0</v>
      </c>
      <c r="T75">
        <v>20</v>
      </c>
      <c r="V75" s="76">
        <v>8</v>
      </c>
      <c r="X75" s="75">
        <v>20</v>
      </c>
      <c r="Y75" s="75" t="s">
        <v>1</v>
      </c>
      <c r="Z75" s="75">
        <v>0</v>
      </c>
    </row>
    <row r="76" spans="1:26" ht="12.75" customHeight="1" x14ac:dyDescent="0.2">
      <c r="A76" s="195">
        <v>69</v>
      </c>
      <c r="B76" t="s">
        <v>136</v>
      </c>
      <c r="C76" t="s">
        <v>34</v>
      </c>
      <c r="D76" t="s">
        <v>48</v>
      </c>
      <c r="E76" s="1">
        <v>1</v>
      </c>
      <c r="F76" s="1">
        <v>4</v>
      </c>
      <c r="H76" s="1">
        <v>4</v>
      </c>
      <c r="I76" s="1">
        <v>0</v>
      </c>
      <c r="J76" s="1">
        <v>0</v>
      </c>
      <c r="L76">
        <v>8</v>
      </c>
      <c r="M76" t="s">
        <v>1</v>
      </c>
      <c r="N76">
        <v>0</v>
      </c>
      <c r="P76">
        <v>20</v>
      </c>
      <c r="Q76" t="s">
        <v>1</v>
      </c>
      <c r="R76">
        <v>0</v>
      </c>
      <c r="T76">
        <v>20</v>
      </c>
      <c r="V76" s="76">
        <v>8</v>
      </c>
      <c r="X76" s="75">
        <v>20</v>
      </c>
      <c r="Y76" s="75" t="s">
        <v>1</v>
      </c>
      <c r="Z76" s="75">
        <v>0</v>
      </c>
    </row>
    <row r="77" spans="1:26" ht="12.75" customHeight="1" x14ac:dyDescent="0.2">
      <c r="A77" s="195">
        <v>70</v>
      </c>
      <c r="B77" t="s">
        <v>135</v>
      </c>
      <c r="C77" t="s">
        <v>34</v>
      </c>
      <c r="D77" t="s">
        <v>48</v>
      </c>
      <c r="E77" s="1">
        <v>1</v>
      </c>
      <c r="F77" s="1">
        <v>4</v>
      </c>
      <c r="H77" s="1">
        <v>4</v>
      </c>
      <c r="I77" s="1">
        <v>0</v>
      </c>
      <c r="J77" s="1">
        <v>0</v>
      </c>
      <c r="L77">
        <v>8</v>
      </c>
      <c r="M77" t="s">
        <v>1</v>
      </c>
      <c r="N77">
        <v>0</v>
      </c>
      <c r="P77">
        <v>20</v>
      </c>
      <c r="Q77" t="s">
        <v>1</v>
      </c>
      <c r="R77">
        <v>0</v>
      </c>
      <c r="T77">
        <v>20</v>
      </c>
      <c r="V77" s="76">
        <v>8</v>
      </c>
      <c r="X77" s="75">
        <v>20</v>
      </c>
      <c r="Y77" s="75" t="s">
        <v>1</v>
      </c>
      <c r="Z77" s="75">
        <v>0</v>
      </c>
    </row>
    <row r="78" spans="1:26" ht="12.75" customHeight="1" x14ac:dyDescent="0.2">
      <c r="A78" s="195">
        <v>71</v>
      </c>
      <c r="B78" t="s">
        <v>134</v>
      </c>
      <c r="C78" t="s">
        <v>34</v>
      </c>
      <c r="D78" t="s">
        <v>48</v>
      </c>
      <c r="E78" s="1">
        <v>1</v>
      </c>
      <c r="F78" s="1">
        <v>4</v>
      </c>
      <c r="H78" s="1">
        <v>4</v>
      </c>
      <c r="I78" s="1">
        <v>0</v>
      </c>
      <c r="J78" s="1">
        <v>0</v>
      </c>
      <c r="L78">
        <v>8</v>
      </c>
      <c r="M78" t="s">
        <v>1</v>
      </c>
      <c r="N78">
        <v>0</v>
      </c>
      <c r="P78">
        <v>20</v>
      </c>
      <c r="Q78" t="s">
        <v>1</v>
      </c>
      <c r="R78">
        <v>0</v>
      </c>
      <c r="T78">
        <v>20</v>
      </c>
      <c r="V78" s="76">
        <v>8</v>
      </c>
      <c r="X78" s="75">
        <v>20</v>
      </c>
      <c r="Y78" s="75" t="s">
        <v>1</v>
      </c>
      <c r="Z78" s="75">
        <v>0</v>
      </c>
    </row>
    <row r="79" spans="1:26" ht="12.75" customHeight="1" x14ac:dyDescent="0.2">
      <c r="A79" s="195">
        <v>72</v>
      </c>
      <c r="B79" t="s">
        <v>141</v>
      </c>
      <c r="C79" t="s">
        <v>40</v>
      </c>
      <c r="D79" t="s">
        <v>48</v>
      </c>
      <c r="E79" s="1">
        <v>1</v>
      </c>
      <c r="F79" s="1">
        <v>4</v>
      </c>
      <c r="H79" s="1">
        <v>4</v>
      </c>
      <c r="I79" s="1">
        <v>0</v>
      </c>
      <c r="J79" s="1">
        <v>0</v>
      </c>
      <c r="L79">
        <v>8</v>
      </c>
      <c r="M79" t="s">
        <v>1</v>
      </c>
      <c r="N79">
        <v>0</v>
      </c>
      <c r="P79">
        <v>20</v>
      </c>
      <c r="Q79" t="s">
        <v>1</v>
      </c>
      <c r="R79">
        <v>0</v>
      </c>
      <c r="T79">
        <v>20</v>
      </c>
      <c r="V79" s="76">
        <v>8</v>
      </c>
      <c r="X79" s="75">
        <v>20</v>
      </c>
      <c r="Y79" s="75" t="s">
        <v>1</v>
      </c>
      <c r="Z79" s="75">
        <v>0</v>
      </c>
    </row>
    <row r="80" spans="1:26" ht="12.75" customHeight="1" x14ac:dyDescent="0.2">
      <c r="A80" s="195">
        <v>73</v>
      </c>
      <c r="B80" t="s">
        <v>140</v>
      </c>
      <c r="C80" t="s">
        <v>40</v>
      </c>
      <c r="D80" t="s">
        <v>48</v>
      </c>
      <c r="E80" s="1">
        <v>1</v>
      </c>
      <c r="F80" s="1">
        <v>4</v>
      </c>
      <c r="H80" s="1">
        <v>4</v>
      </c>
      <c r="I80" s="1">
        <v>0</v>
      </c>
      <c r="J80" s="1">
        <v>0</v>
      </c>
      <c r="L80">
        <v>8</v>
      </c>
      <c r="M80" t="s">
        <v>1</v>
      </c>
      <c r="N80">
        <v>0</v>
      </c>
      <c r="P80">
        <v>20</v>
      </c>
      <c r="Q80" t="s">
        <v>1</v>
      </c>
      <c r="R80">
        <v>0</v>
      </c>
      <c r="T80">
        <v>20</v>
      </c>
      <c r="V80" s="76">
        <v>8</v>
      </c>
      <c r="X80" s="75">
        <v>20</v>
      </c>
      <c r="Y80" s="75" t="s">
        <v>1</v>
      </c>
      <c r="Z80" s="75">
        <v>0</v>
      </c>
    </row>
    <row r="81" spans="1:26" ht="12.75" customHeight="1" x14ac:dyDescent="0.2">
      <c r="A81" s="195">
        <v>74</v>
      </c>
      <c r="B81" t="s">
        <v>139</v>
      </c>
      <c r="C81" t="s">
        <v>40</v>
      </c>
      <c r="D81" t="s">
        <v>48</v>
      </c>
      <c r="E81" s="1">
        <v>1</v>
      </c>
      <c r="F81" s="1">
        <v>4</v>
      </c>
      <c r="H81" s="1">
        <v>4</v>
      </c>
      <c r="I81" s="1">
        <v>0</v>
      </c>
      <c r="J81" s="1">
        <v>0</v>
      </c>
      <c r="L81">
        <v>8</v>
      </c>
      <c r="M81" t="s">
        <v>1</v>
      </c>
      <c r="N81">
        <v>0</v>
      </c>
      <c r="P81">
        <v>20</v>
      </c>
      <c r="Q81" t="s">
        <v>1</v>
      </c>
      <c r="R81">
        <v>0</v>
      </c>
      <c r="T81">
        <v>20</v>
      </c>
      <c r="V81" s="76">
        <v>8</v>
      </c>
      <c r="X81" s="75">
        <v>20</v>
      </c>
      <c r="Y81" s="75" t="s">
        <v>1</v>
      </c>
      <c r="Z81" s="75">
        <v>0</v>
      </c>
    </row>
    <row r="82" spans="1:26" ht="12.75" customHeight="1" x14ac:dyDescent="0.2">
      <c r="A82" s="195">
        <v>75</v>
      </c>
      <c r="B82" t="s">
        <v>138</v>
      </c>
      <c r="C82" t="s">
        <v>40</v>
      </c>
      <c r="D82" t="s">
        <v>48</v>
      </c>
      <c r="E82" s="1">
        <v>1</v>
      </c>
      <c r="F82" s="1">
        <v>4</v>
      </c>
      <c r="H82" s="1">
        <v>4</v>
      </c>
      <c r="I82" s="1">
        <v>0</v>
      </c>
      <c r="J82" s="1">
        <v>0</v>
      </c>
      <c r="L82">
        <v>8</v>
      </c>
      <c r="M82" t="s">
        <v>1</v>
      </c>
      <c r="N82">
        <v>0</v>
      </c>
      <c r="P82">
        <v>20</v>
      </c>
      <c r="Q82" t="s">
        <v>1</v>
      </c>
      <c r="R82">
        <v>0</v>
      </c>
      <c r="T82">
        <v>20</v>
      </c>
      <c r="V82" s="76">
        <v>8</v>
      </c>
      <c r="X82" s="75">
        <v>20</v>
      </c>
      <c r="Y82" s="75" t="s">
        <v>1</v>
      </c>
      <c r="Z82" s="75">
        <v>0</v>
      </c>
    </row>
    <row r="83" spans="1:26" ht="12.75" customHeight="1" x14ac:dyDescent="0.2">
      <c r="A83" s="195">
        <v>76</v>
      </c>
      <c r="B83" t="s">
        <v>137</v>
      </c>
      <c r="C83" t="s">
        <v>40</v>
      </c>
      <c r="D83" t="s">
        <v>48</v>
      </c>
      <c r="E83" s="1">
        <v>1</v>
      </c>
      <c r="F83" s="1">
        <v>4</v>
      </c>
      <c r="H83" s="1">
        <v>4</v>
      </c>
      <c r="I83" s="1">
        <v>0</v>
      </c>
      <c r="J83" s="1">
        <v>0</v>
      </c>
      <c r="L83">
        <v>8</v>
      </c>
      <c r="M83" t="s">
        <v>1</v>
      </c>
      <c r="N83">
        <v>0</v>
      </c>
      <c r="P83">
        <v>20</v>
      </c>
      <c r="Q83" t="s">
        <v>1</v>
      </c>
      <c r="R83">
        <v>0</v>
      </c>
      <c r="T83">
        <v>20</v>
      </c>
      <c r="V83" s="76">
        <v>8</v>
      </c>
      <c r="X83" s="75">
        <v>20</v>
      </c>
      <c r="Y83" s="75" t="s">
        <v>1</v>
      </c>
      <c r="Z83" s="75">
        <v>0</v>
      </c>
    </row>
    <row r="84" spans="1:26" ht="12.75" customHeight="1" x14ac:dyDescent="0.2">
      <c r="A84" s="195">
        <v>77</v>
      </c>
      <c r="B84" t="s">
        <v>136</v>
      </c>
      <c r="C84" t="s">
        <v>40</v>
      </c>
      <c r="D84" t="s">
        <v>48</v>
      </c>
      <c r="E84" s="1">
        <v>1</v>
      </c>
      <c r="F84" s="1">
        <v>4</v>
      </c>
      <c r="H84" s="1">
        <v>4</v>
      </c>
      <c r="I84" s="1">
        <v>0</v>
      </c>
      <c r="J84" s="1">
        <v>0</v>
      </c>
      <c r="L84">
        <v>8</v>
      </c>
      <c r="M84" t="s">
        <v>1</v>
      </c>
      <c r="N84">
        <v>0</v>
      </c>
      <c r="P84">
        <v>20</v>
      </c>
      <c r="Q84" t="s">
        <v>1</v>
      </c>
      <c r="R84">
        <v>0</v>
      </c>
      <c r="T84">
        <v>20</v>
      </c>
      <c r="V84" s="76">
        <v>8</v>
      </c>
      <c r="X84" s="75">
        <v>20</v>
      </c>
      <c r="Y84" s="75" t="s">
        <v>1</v>
      </c>
      <c r="Z84" s="75">
        <v>0</v>
      </c>
    </row>
    <row r="85" spans="1:26" ht="12.75" customHeight="1" x14ac:dyDescent="0.2">
      <c r="A85" s="195">
        <v>78</v>
      </c>
      <c r="B85" t="s">
        <v>135</v>
      </c>
      <c r="C85" t="s">
        <v>40</v>
      </c>
      <c r="D85" t="s">
        <v>48</v>
      </c>
      <c r="E85" s="1">
        <v>1</v>
      </c>
      <c r="F85" s="1">
        <v>4</v>
      </c>
      <c r="H85" s="1">
        <v>4</v>
      </c>
      <c r="I85" s="1">
        <v>0</v>
      </c>
      <c r="J85" s="1">
        <v>0</v>
      </c>
      <c r="L85">
        <v>8</v>
      </c>
      <c r="M85" t="s">
        <v>1</v>
      </c>
      <c r="N85">
        <v>0</v>
      </c>
      <c r="P85">
        <v>20</v>
      </c>
      <c r="Q85" t="s">
        <v>1</v>
      </c>
      <c r="R85">
        <v>0</v>
      </c>
      <c r="T85">
        <v>20</v>
      </c>
      <c r="V85" s="76">
        <v>8</v>
      </c>
      <c r="X85" s="75">
        <v>20</v>
      </c>
      <c r="Y85" s="75" t="s">
        <v>1</v>
      </c>
      <c r="Z85" s="75">
        <v>0</v>
      </c>
    </row>
    <row r="86" spans="1:26" ht="12.75" customHeight="1" x14ac:dyDescent="0.2">
      <c r="A86" s="195">
        <v>79</v>
      </c>
      <c r="B86" t="s">
        <v>134</v>
      </c>
      <c r="C86" t="s">
        <v>40</v>
      </c>
      <c r="D86" t="s">
        <v>48</v>
      </c>
      <c r="E86" s="1">
        <v>1</v>
      </c>
      <c r="F86" s="1">
        <v>4</v>
      </c>
      <c r="H86" s="1">
        <v>4</v>
      </c>
      <c r="I86" s="1">
        <v>0</v>
      </c>
      <c r="J86" s="1">
        <v>0</v>
      </c>
      <c r="L86">
        <v>8</v>
      </c>
      <c r="M86" t="s">
        <v>1</v>
      </c>
      <c r="N86">
        <v>0</v>
      </c>
      <c r="P86">
        <v>20</v>
      </c>
      <c r="Q86" t="s">
        <v>1</v>
      </c>
      <c r="R86">
        <v>0</v>
      </c>
      <c r="T86">
        <v>20</v>
      </c>
      <c r="V86" s="76">
        <v>8</v>
      </c>
      <c r="X86" s="75">
        <v>20</v>
      </c>
      <c r="Y86" s="75" t="s">
        <v>1</v>
      </c>
      <c r="Z86" s="75">
        <v>0</v>
      </c>
    </row>
    <row r="87" spans="1:26" ht="12.75" customHeight="1" x14ac:dyDescent="0.2">
      <c r="A87" s="195">
        <v>80</v>
      </c>
      <c r="B87" t="s">
        <v>104</v>
      </c>
      <c r="C87" t="s">
        <v>44</v>
      </c>
      <c r="D87" t="s">
        <v>48</v>
      </c>
      <c r="E87" s="1">
        <v>1</v>
      </c>
      <c r="F87" s="1">
        <v>4</v>
      </c>
      <c r="H87" s="1">
        <v>4</v>
      </c>
      <c r="I87" s="1">
        <v>0</v>
      </c>
      <c r="J87" s="1">
        <v>0</v>
      </c>
      <c r="L87">
        <v>8</v>
      </c>
      <c r="M87" t="s">
        <v>1</v>
      </c>
      <c r="N87">
        <v>0</v>
      </c>
      <c r="P87">
        <v>26</v>
      </c>
      <c r="Q87" t="s">
        <v>1</v>
      </c>
      <c r="R87">
        <v>16</v>
      </c>
      <c r="T87">
        <v>10</v>
      </c>
      <c r="V87" s="76">
        <v>8</v>
      </c>
      <c r="X87" s="75">
        <v>26</v>
      </c>
      <c r="Y87" s="75" t="s">
        <v>1</v>
      </c>
      <c r="Z87" s="75">
        <v>16</v>
      </c>
    </row>
    <row r="88" spans="1:26" ht="12.75" customHeight="1" x14ac:dyDescent="0.2">
      <c r="A88" s="195">
        <v>81</v>
      </c>
      <c r="B88" t="s">
        <v>137</v>
      </c>
      <c r="C88" t="s">
        <v>37</v>
      </c>
      <c r="D88" t="s">
        <v>48</v>
      </c>
      <c r="E88" s="1">
        <v>2</v>
      </c>
      <c r="F88" s="1">
        <v>8</v>
      </c>
      <c r="H88" s="1">
        <v>4</v>
      </c>
      <c r="I88" s="1">
        <v>0</v>
      </c>
      <c r="J88" s="1">
        <v>4</v>
      </c>
      <c r="L88">
        <v>8</v>
      </c>
      <c r="M88" t="s">
        <v>1</v>
      </c>
      <c r="N88">
        <v>8</v>
      </c>
      <c r="P88">
        <v>20</v>
      </c>
      <c r="Q88" t="s">
        <v>1</v>
      </c>
      <c r="R88">
        <v>20</v>
      </c>
      <c r="T88">
        <v>0</v>
      </c>
      <c r="V88" s="76">
        <v>4</v>
      </c>
      <c r="X88" s="75">
        <v>10</v>
      </c>
      <c r="Y88" s="75" t="s">
        <v>1</v>
      </c>
      <c r="Z88" s="75">
        <v>10</v>
      </c>
    </row>
    <row r="89" spans="1:26" ht="12.75" customHeight="1" x14ac:dyDescent="0.2">
      <c r="A89" s="195">
        <v>82</v>
      </c>
      <c r="B89" t="s">
        <v>136</v>
      </c>
      <c r="C89" t="s">
        <v>37</v>
      </c>
      <c r="D89" t="s">
        <v>48</v>
      </c>
      <c r="E89" s="1">
        <v>2</v>
      </c>
      <c r="F89" s="1">
        <v>8</v>
      </c>
      <c r="H89" s="1">
        <v>4</v>
      </c>
      <c r="I89" s="1">
        <v>0</v>
      </c>
      <c r="J89" s="1">
        <v>4</v>
      </c>
      <c r="L89">
        <v>8</v>
      </c>
      <c r="M89" t="s">
        <v>1</v>
      </c>
      <c r="N89">
        <v>8</v>
      </c>
      <c r="P89">
        <v>20</v>
      </c>
      <c r="Q89" t="s">
        <v>1</v>
      </c>
      <c r="R89">
        <v>20</v>
      </c>
      <c r="T89">
        <v>0</v>
      </c>
      <c r="V89" s="76">
        <v>4</v>
      </c>
      <c r="X89" s="75">
        <v>10</v>
      </c>
      <c r="Y89" s="75" t="s">
        <v>1</v>
      </c>
      <c r="Z89" s="75">
        <v>10</v>
      </c>
    </row>
    <row r="90" spans="1:26" ht="12.75" customHeight="1" x14ac:dyDescent="0.2">
      <c r="A90" s="195">
        <v>83</v>
      </c>
      <c r="B90" t="s">
        <v>109</v>
      </c>
      <c r="C90" t="s">
        <v>46</v>
      </c>
      <c r="D90" t="s">
        <v>48</v>
      </c>
      <c r="E90" s="1">
        <v>3</v>
      </c>
      <c r="F90" s="1">
        <v>12</v>
      </c>
      <c r="H90" s="1">
        <v>2</v>
      </c>
      <c r="I90" s="1">
        <v>4</v>
      </c>
      <c r="J90" s="1">
        <v>6</v>
      </c>
      <c r="L90">
        <v>8</v>
      </c>
      <c r="M90" t="s">
        <v>1</v>
      </c>
      <c r="N90">
        <v>16</v>
      </c>
      <c r="P90">
        <v>46</v>
      </c>
      <c r="Q90" t="s">
        <v>1</v>
      </c>
      <c r="R90">
        <v>66</v>
      </c>
      <c r="T90">
        <v>-20</v>
      </c>
      <c r="V90" s="76">
        <v>2.6666666666666665</v>
      </c>
      <c r="X90" s="75">
        <v>15.333333333333334</v>
      </c>
      <c r="Y90" s="75" t="s">
        <v>1</v>
      </c>
      <c r="Z90" s="75">
        <v>22</v>
      </c>
    </row>
    <row r="91" spans="1:26" ht="12.75" customHeight="1" x14ac:dyDescent="0.2">
      <c r="A91" s="195">
        <v>84</v>
      </c>
      <c r="B91" t="s">
        <v>135</v>
      </c>
      <c r="C91" t="s">
        <v>37</v>
      </c>
      <c r="D91" t="s">
        <v>48</v>
      </c>
      <c r="E91" s="1">
        <v>3</v>
      </c>
      <c r="F91" s="1">
        <v>12</v>
      </c>
      <c r="H91" s="1">
        <v>4</v>
      </c>
      <c r="I91" s="1">
        <v>0</v>
      </c>
      <c r="J91" s="1">
        <v>8</v>
      </c>
      <c r="L91">
        <v>8</v>
      </c>
      <c r="M91" t="s">
        <v>1</v>
      </c>
      <c r="N91">
        <v>16</v>
      </c>
      <c r="P91">
        <v>20</v>
      </c>
      <c r="Q91" t="s">
        <v>1</v>
      </c>
      <c r="R91">
        <v>40</v>
      </c>
      <c r="T91">
        <v>-20</v>
      </c>
      <c r="V91" s="76">
        <v>2.6666666666666665</v>
      </c>
      <c r="X91" s="75">
        <v>6.666666666666667</v>
      </c>
      <c r="Y91" s="75" t="s">
        <v>1</v>
      </c>
      <c r="Z91" s="75">
        <v>13.333333333333334</v>
      </c>
    </row>
    <row r="92" spans="1:26" ht="12.75" customHeight="1" x14ac:dyDescent="0.2">
      <c r="A92" s="195">
        <v>85</v>
      </c>
      <c r="B92" t="s">
        <v>134</v>
      </c>
      <c r="C92" t="s">
        <v>37</v>
      </c>
      <c r="D92" t="s">
        <v>48</v>
      </c>
      <c r="E92" s="1">
        <v>3</v>
      </c>
      <c r="F92" s="1">
        <v>12</v>
      </c>
      <c r="H92" s="1">
        <v>4</v>
      </c>
      <c r="I92" s="1">
        <v>0</v>
      </c>
      <c r="J92" s="1">
        <v>8</v>
      </c>
      <c r="L92">
        <v>8</v>
      </c>
      <c r="M92" t="s">
        <v>1</v>
      </c>
      <c r="N92">
        <v>16</v>
      </c>
      <c r="P92">
        <v>20</v>
      </c>
      <c r="Q92" t="s">
        <v>1</v>
      </c>
      <c r="R92">
        <v>40</v>
      </c>
      <c r="T92">
        <v>-20</v>
      </c>
      <c r="V92" s="76">
        <v>2.6666666666666665</v>
      </c>
      <c r="X92" s="75">
        <v>6.666666666666667</v>
      </c>
      <c r="Y92" s="75" t="s">
        <v>1</v>
      </c>
      <c r="Z92" s="75">
        <v>13.333333333333334</v>
      </c>
    </row>
    <row r="93" spans="1:26" ht="12.75" customHeight="1" x14ac:dyDescent="0.2">
      <c r="A93" s="195">
        <v>86</v>
      </c>
      <c r="B93" t="s">
        <v>101</v>
      </c>
      <c r="C93" t="s">
        <v>43</v>
      </c>
      <c r="D93" t="s">
        <v>48</v>
      </c>
      <c r="E93" s="1">
        <v>1</v>
      </c>
      <c r="F93" s="1">
        <v>4</v>
      </c>
      <c r="H93" s="1">
        <v>3</v>
      </c>
      <c r="I93" s="1">
        <v>1</v>
      </c>
      <c r="J93" s="1">
        <v>0</v>
      </c>
      <c r="L93">
        <v>7</v>
      </c>
      <c r="M93" t="s">
        <v>1</v>
      </c>
      <c r="N93">
        <v>1</v>
      </c>
      <c r="P93">
        <v>31</v>
      </c>
      <c r="Q93" t="s">
        <v>1</v>
      </c>
      <c r="R93">
        <v>12</v>
      </c>
      <c r="T93">
        <v>19</v>
      </c>
      <c r="V93" s="76">
        <v>7</v>
      </c>
      <c r="X93" s="75">
        <v>31</v>
      </c>
      <c r="Y93" s="75" t="s">
        <v>1</v>
      </c>
      <c r="Z93" s="75">
        <v>12</v>
      </c>
    </row>
    <row r="94" spans="1:26" ht="12.75" customHeight="1" x14ac:dyDescent="0.2">
      <c r="A94" s="195">
        <v>87</v>
      </c>
      <c r="B94" t="s">
        <v>97</v>
      </c>
      <c r="C94" t="s">
        <v>41</v>
      </c>
      <c r="D94" t="s">
        <v>48</v>
      </c>
      <c r="E94" s="1">
        <v>2</v>
      </c>
      <c r="F94" s="1">
        <v>8</v>
      </c>
      <c r="H94" s="1">
        <v>3</v>
      </c>
      <c r="I94" s="1">
        <v>1</v>
      </c>
      <c r="J94" s="1">
        <v>4</v>
      </c>
      <c r="L94">
        <v>7</v>
      </c>
      <c r="M94" t="s">
        <v>1</v>
      </c>
      <c r="N94">
        <v>9</v>
      </c>
      <c r="P94">
        <v>48</v>
      </c>
      <c r="Q94" t="s">
        <v>1</v>
      </c>
      <c r="R94">
        <v>52</v>
      </c>
      <c r="T94">
        <v>-4</v>
      </c>
      <c r="V94" s="76">
        <v>3.5</v>
      </c>
      <c r="X94" s="75">
        <v>24</v>
      </c>
      <c r="Y94" s="75" t="s">
        <v>1</v>
      </c>
      <c r="Z94" s="75">
        <v>26</v>
      </c>
    </row>
    <row r="95" spans="1:26" ht="12.75" customHeight="1" x14ac:dyDescent="0.2">
      <c r="A95" s="195">
        <v>88</v>
      </c>
      <c r="B95" t="s">
        <v>133</v>
      </c>
      <c r="C95" t="s">
        <v>46</v>
      </c>
      <c r="D95" t="s">
        <v>48</v>
      </c>
      <c r="E95" s="1">
        <v>3</v>
      </c>
      <c r="F95" s="1">
        <v>12</v>
      </c>
      <c r="H95" s="1">
        <v>3</v>
      </c>
      <c r="I95" s="1">
        <v>1</v>
      </c>
      <c r="J95" s="1">
        <v>8</v>
      </c>
      <c r="L95">
        <v>7</v>
      </c>
      <c r="M95" t="s">
        <v>1</v>
      </c>
      <c r="N95">
        <v>17</v>
      </c>
      <c r="P95">
        <v>43</v>
      </c>
      <c r="Q95" t="s">
        <v>1</v>
      </c>
      <c r="R95">
        <v>63</v>
      </c>
      <c r="T95">
        <v>-20</v>
      </c>
      <c r="V95" s="76">
        <v>2.3333333333333335</v>
      </c>
      <c r="X95" s="75">
        <v>14.333333333333334</v>
      </c>
      <c r="Y95" s="75" t="s">
        <v>1</v>
      </c>
      <c r="Z95" s="75">
        <v>21</v>
      </c>
    </row>
    <row r="96" spans="1:26" ht="12.75" customHeight="1" x14ac:dyDescent="0.2">
      <c r="A96" s="195">
        <v>89</v>
      </c>
      <c r="B96" t="s">
        <v>111</v>
      </c>
      <c r="C96" t="s">
        <v>38</v>
      </c>
      <c r="D96" t="s">
        <v>48</v>
      </c>
      <c r="E96" s="1">
        <v>4</v>
      </c>
      <c r="F96" s="1">
        <v>16</v>
      </c>
      <c r="H96" s="1">
        <v>2</v>
      </c>
      <c r="I96" s="1">
        <v>3</v>
      </c>
      <c r="J96" s="1">
        <v>11</v>
      </c>
      <c r="L96">
        <v>7</v>
      </c>
      <c r="M96" t="s">
        <v>1</v>
      </c>
      <c r="N96">
        <v>25</v>
      </c>
      <c r="P96">
        <v>50</v>
      </c>
      <c r="Q96" t="s">
        <v>1</v>
      </c>
      <c r="R96">
        <v>79</v>
      </c>
      <c r="T96">
        <v>-29</v>
      </c>
      <c r="V96" s="76">
        <v>1.75</v>
      </c>
      <c r="X96" s="75">
        <v>12.5</v>
      </c>
      <c r="Y96" s="75" t="s">
        <v>1</v>
      </c>
      <c r="Z96" s="75">
        <v>19.75</v>
      </c>
    </row>
    <row r="97" spans="1:26" ht="12.75" customHeight="1" x14ac:dyDescent="0.2">
      <c r="A97" s="195">
        <v>90</v>
      </c>
      <c r="B97" t="s">
        <v>102</v>
      </c>
      <c r="C97" t="s">
        <v>44</v>
      </c>
      <c r="D97" t="s">
        <v>48</v>
      </c>
      <c r="E97" s="1">
        <v>1</v>
      </c>
      <c r="F97" s="1">
        <v>4</v>
      </c>
      <c r="H97" s="1">
        <v>3</v>
      </c>
      <c r="I97" s="1">
        <v>0</v>
      </c>
      <c r="J97" s="1">
        <v>1</v>
      </c>
      <c r="L97">
        <v>6</v>
      </c>
      <c r="M97" t="s">
        <v>1</v>
      </c>
      <c r="N97">
        <v>2</v>
      </c>
      <c r="P97">
        <v>19</v>
      </c>
      <c r="Q97" t="s">
        <v>1</v>
      </c>
      <c r="R97">
        <v>6</v>
      </c>
      <c r="T97">
        <v>13</v>
      </c>
      <c r="V97" s="76">
        <v>6</v>
      </c>
      <c r="X97" s="75">
        <v>19</v>
      </c>
      <c r="Y97" s="75" t="s">
        <v>1</v>
      </c>
      <c r="Z97" s="75">
        <v>6</v>
      </c>
    </row>
    <row r="98" spans="1:26" ht="12.75" customHeight="1" x14ac:dyDescent="0.2">
      <c r="A98" s="195">
        <v>91</v>
      </c>
      <c r="B98" t="s">
        <v>95</v>
      </c>
      <c r="C98" t="s">
        <v>41</v>
      </c>
      <c r="D98" t="s">
        <v>48</v>
      </c>
      <c r="E98" s="1">
        <v>1</v>
      </c>
      <c r="F98" s="1">
        <v>4</v>
      </c>
      <c r="H98" s="1">
        <v>3</v>
      </c>
      <c r="I98" s="1">
        <v>0</v>
      </c>
      <c r="J98" s="1">
        <v>1</v>
      </c>
      <c r="L98">
        <v>6</v>
      </c>
      <c r="M98" t="s">
        <v>1</v>
      </c>
      <c r="N98">
        <v>2</v>
      </c>
      <c r="P98">
        <v>20</v>
      </c>
      <c r="Q98" t="s">
        <v>1</v>
      </c>
      <c r="R98">
        <v>11</v>
      </c>
      <c r="T98">
        <v>9</v>
      </c>
      <c r="V98" s="76">
        <v>6</v>
      </c>
      <c r="X98" s="75">
        <v>20</v>
      </c>
      <c r="Y98" s="75" t="s">
        <v>1</v>
      </c>
      <c r="Z98" s="75">
        <v>11</v>
      </c>
    </row>
    <row r="99" spans="1:26" ht="12.75" customHeight="1" x14ac:dyDescent="0.2">
      <c r="A99" s="195">
        <v>92</v>
      </c>
      <c r="B99" t="s">
        <v>125</v>
      </c>
      <c r="C99" t="s">
        <v>40</v>
      </c>
      <c r="D99" t="s">
        <v>48</v>
      </c>
      <c r="E99" s="1">
        <v>1</v>
      </c>
      <c r="F99" s="1">
        <v>4</v>
      </c>
      <c r="H99" s="1">
        <v>2</v>
      </c>
      <c r="I99" s="1">
        <v>2</v>
      </c>
      <c r="J99" s="1">
        <v>0</v>
      </c>
      <c r="L99">
        <v>6</v>
      </c>
      <c r="M99" t="s">
        <v>1</v>
      </c>
      <c r="N99">
        <v>2</v>
      </c>
      <c r="P99">
        <v>18</v>
      </c>
      <c r="Q99" t="s">
        <v>1</v>
      </c>
      <c r="R99">
        <v>13</v>
      </c>
      <c r="T99">
        <v>5</v>
      </c>
      <c r="V99" s="76">
        <v>6</v>
      </c>
      <c r="X99" s="75">
        <v>18</v>
      </c>
      <c r="Y99" s="75" t="s">
        <v>1</v>
      </c>
      <c r="Z99" s="75">
        <v>13</v>
      </c>
    </row>
    <row r="100" spans="1:26" ht="12.75" customHeight="1" x14ac:dyDescent="0.2">
      <c r="A100" s="195">
        <v>93</v>
      </c>
      <c r="B100" t="s">
        <v>101</v>
      </c>
      <c r="C100" t="s">
        <v>42</v>
      </c>
      <c r="D100" t="s">
        <v>48</v>
      </c>
      <c r="E100" s="1">
        <v>1</v>
      </c>
      <c r="F100" s="1">
        <v>4</v>
      </c>
      <c r="H100" s="1">
        <v>1</v>
      </c>
      <c r="I100" s="1">
        <v>3</v>
      </c>
      <c r="J100" s="1">
        <v>0</v>
      </c>
      <c r="L100">
        <v>5</v>
      </c>
      <c r="M100" t="s">
        <v>1</v>
      </c>
      <c r="N100">
        <v>3</v>
      </c>
      <c r="P100">
        <v>24</v>
      </c>
      <c r="Q100" t="s">
        <v>1</v>
      </c>
      <c r="R100">
        <v>19</v>
      </c>
      <c r="T100">
        <v>5</v>
      </c>
      <c r="V100" s="76">
        <v>5</v>
      </c>
      <c r="X100" s="75">
        <v>24</v>
      </c>
      <c r="Y100" s="75" t="s">
        <v>1</v>
      </c>
      <c r="Z100" s="75">
        <v>19</v>
      </c>
    </row>
    <row r="101" spans="1:26" ht="12.75" customHeight="1" x14ac:dyDescent="0.2">
      <c r="A101" s="195">
        <v>94</v>
      </c>
      <c r="B101" t="s">
        <v>129</v>
      </c>
      <c r="C101" t="s">
        <v>44</v>
      </c>
      <c r="D101" t="s">
        <v>48</v>
      </c>
      <c r="E101" s="1">
        <v>1</v>
      </c>
      <c r="F101" s="1">
        <v>4</v>
      </c>
      <c r="H101" s="1">
        <v>2</v>
      </c>
      <c r="I101" s="1">
        <v>1</v>
      </c>
      <c r="J101" s="1">
        <v>1</v>
      </c>
      <c r="L101">
        <v>5</v>
      </c>
      <c r="M101" t="s">
        <v>1</v>
      </c>
      <c r="N101">
        <v>3</v>
      </c>
      <c r="P101">
        <v>21</v>
      </c>
      <c r="Q101" t="s">
        <v>1</v>
      </c>
      <c r="R101">
        <v>17</v>
      </c>
      <c r="T101">
        <v>4</v>
      </c>
      <c r="V101" s="76">
        <v>5</v>
      </c>
      <c r="X101" s="75">
        <v>21</v>
      </c>
      <c r="Y101" s="75" t="s">
        <v>1</v>
      </c>
      <c r="Z101" s="75">
        <v>17</v>
      </c>
    </row>
    <row r="102" spans="1:26" ht="12.75" customHeight="1" x14ac:dyDescent="0.2">
      <c r="A102" s="195">
        <v>95</v>
      </c>
      <c r="B102" t="s">
        <v>122</v>
      </c>
      <c r="C102" t="s">
        <v>42</v>
      </c>
      <c r="D102" t="s">
        <v>48</v>
      </c>
      <c r="E102" s="1">
        <v>1</v>
      </c>
      <c r="F102" s="1">
        <v>4</v>
      </c>
      <c r="H102" s="1">
        <v>2</v>
      </c>
      <c r="I102" s="1">
        <v>1</v>
      </c>
      <c r="J102" s="1">
        <v>1</v>
      </c>
      <c r="L102">
        <v>5</v>
      </c>
      <c r="M102" t="s">
        <v>1</v>
      </c>
      <c r="N102">
        <v>3</v>
      </c>
      <c r="P102">
        <v>19</v>
      </c>
      <c r="Q102" t="s">
        <v>1</v>
      </c>
      <c r="R102">
        <v>16</v>
      </c>
      <c r="T102">
        <v>3</v>
      </c>
      <c r="V102" s="76">
        <v>5</v>
      </c>
      <c r="X102" s="75">
        <v>19</v>
      </c>
      <c r="Y102" s="75" t="s">
        <v>1</v>
      </c>
      <c r="Z102" s="75">
        <v>16</v>
      </c>
    </row>
    <row r="103" spans="1:26" ht="12.75" customHeight="1" x14ac:dyDescent="0.2">
      <c r="A103" s="195">
        <v>96</v>
      </c>
      <c r="B103" t="s">
        <v>126</v>
      </c>
      <c r="C103" t="s">
        <v>39</v>
      </c>
      <c r="D103" t="s">
        <v>48</v>
      </c>
      <c r="E103" s="1">
        <v>1</v>
      </c>
      <c r="F103" s="1">
        <v>4</v>
      </c>
      <c r="H103" s="1">
        <v>2</v>
      </c>
      <c r="I103" s="1">
        <v>1</v>
      </c>
      <c r="J103" s="1">
        <v>1</v>
      </c>
      <c r="L103">
        <v>5</v>
      </c>
      <c r="M103" t="s">
        <v>1</v>
      </c>
      <c r="N103">
        <v>3</v>
      </c>
      <c r="P103">
        <v>12</v>
      </c>
      <c r="Q103" t="s">
        <v>1</v>
      </c>
      <c r="R103">
        <v>11</v>
      </c>
      <c r="T103">
        <v>1</v>
      </c>
      <c r="V103" s="76">
        <v>5</v>
      </c>
      <c r="X103" s="75">
        <v>12</v>
      </c>
      <c r="Y103" s="75" t="s">
        <v>1</v>
      </c>
      <c r="Z103" s="75">
        <v>11</v>
      </c>
    </row>
    <row r="104" spans="1:26" ht="12.75" customHeight="1" x14ac:dyDescent="0.2">
      <c r="A104" s="195">
        <v>97</v>
      </c>
      <c r="B104" t="s">
        <v>99</v>
      </c>
      <c r="C104" t="s">
        <v>43</v>
      </c>
      <c r="D104" t="s">
        <v>48</v>
      </c>
      <c r="E104" s="1">
        <v>2</v>
      </c>
      <c r="F104" s="1">
        <v>8</v>
      </c>
      <c r="H104" s="1">
        <v>2</v>
      </c>
      <c r="I104" s="1">
        <v>1</v>
      </c>
      <c r="J104" s="1">
        <v>5</v>
      </c>
      <c r="L104">
        <v>5</v>
      </c>
      <c r="M104" t="s">
        <v>1</v>
      </c>
      <c r="N104">
        <v>11</v>
      </c>
      <c r="P104">
        <v>39</v>
      </c>
      <c r="Q104" t="s">
        <v>1</v>
      </c>
      <c r="R104">
        <v>54</v>
      </c>
      <c r="T104">
        <v>-15</v>
      </c>
      <c r="V104" s="76">
        <v>2.5</v>
      </c>
      <c r="X104" s="75">
        <v>19.5</v>
      </c>
      <c r="Y104" s="75" t="s">
        <v>1</v>
      </c>
      <c r="Z104" s="75">
        <v>27</v>
      </c>
    </row>
    <row r="105" spans="1:26" ht="12.75" customHeight="1" x14ac:dyDescent="0.2">
      <c r="A105" s="195">
        <v>98</v>
      </c>
      <c r="B105" t="s">
        <v>131</v>
      </c>
      <c r="C105" t="s">
        <v>37</v>
      </c>
      <c r="D105" t="s">
        <v>48</v>
      </c>
      <c r="E105" s="1">
        <v>4</v>
      </c>
      <c r="F105" s="1">
        <v>16</v>
      </c>
      <c r="H105" s="1">
        <v>2</v>
      </c>
      <c r="I105" s="1">
        <v>1</v>
      </c>
      <c r="J105" s="1">
        <v>13</v>
      </c>
      <c r="L105">
        <v>5</v>
      </c>
      <c r="M105" t="s">
        <v>1</v>
      </c>
      <c r="N105">
        <v>27</v>
      </c>
      <c r="P105">
        <v>39</v>
      </c>
      <c r="Q105" t="s">
        <v>1</v>
      </c>
      <c r="R105">
        <v>96</v>
      </c>
      <c r="T105">
        <v>-57</v>
      </c>
      <c r="V105" s="76">
        <v>1.25</v>
      </c>
      <c r="X105" s="75">
        <v>9.75</v>
      </c>
      <c r="Y105" s="75" t="s">
        <v>1</v>
      </c>
      <c r="Z105" s="75">
        <v>24</v>
      </c>
    </row>
    <row r="106" spans="1:26" ht="12.75" customHeight="1" x14ac:dyDescent="0.2">
      <c r="A106" s="195">
        <v>99</v>
      </c>
      <c r="B106" t="s">
        <v>124</v>
      </c>
      <c r="C106" t="s">
        <v>44</v>
      </c>
      <c r="D106" t="s">
        <v>48</v>
      </c>
      <c r="E106" s="1">
        <v>1</v>
      </c>
      <c r="F106" s="1">
        <v>4</v>
      </c>
      <c r="H106" s="1">
        <v>2</v>
      </c>
      <c r="I106" s="1">
        <v>0</v>
      </c>
      <c r="J106" s="1">
        <v>2</v>
      </c>
      <c r="L106">
        <v>4</v>
      </c>
      <c r="M106" t="s">
        <v>1</v>
      </c>
      <c r="N106">
        <v>4</v>
      </c>
      <c r="P106">
        <v>15</v>
      </c>
      <c r="Q106" t="s">
        <v>1</v>
      </c>
      <c r="R106">
        <v>15</v>
      </c>
      <c r="T106">
        <v>0</v>
      </c>
      <c r="V106" s="76">
        <v>4</v>
      </c>
      <c r="X106" s="75">
        <v>15</v>
      </c>
      <c r="Y106" s="75" t="s">
        <v>1</v>
      </c>
      <c r="Z106" s="75">
        <v>15</v>
      </c>
    </row>
    <row r="107" spans="1:26" ht="12.75" customHeight="1" x14ac:dyDescent="0.2">
      <c r="A107" s="195">
        <v>100</v>
      </c>
      <c r="B107" t="s">
        <v>90</v>
      </c>
      <c r="C107" t="s">
        <v>40</v>
      </c>
      <c r="D107" t="s">
        <v>48</v>
      </c>
      <c r="E107" s="1">
        <v>3</v>
      </c>
      <c r="F107" s="1">
        <v>12</v>
      </c>
      <c r="H107" s="1">
        <v>2</v>
      </c>
      <c r="I107" s="1">
        <v>0</v>
      </c>
      <c r="J107" s="1">
        <v>10</v>
      </c>
      <c r="L107">
        <v>4</v>
      </c>
      <c r="M107" t="s">
        <v>1</v>
      </c>
      <c r="N107">
        <v>20</v>
      </c>
      <c r="P107">
        <v>43</v>
      </c>
      <c r="Q107" t="s">
        <v>1</v>
      </c>
      <c r="R107">
        <v>91</v>
      </c>
      <c r="T107">
        <v>-48</v>
      </c>
      <c r="V107" s="76">
        <v>1.3333333333333333</v>
      </c>
      <c r="X107" s="75">
        <v>14.333333333333334</v>
      </c>
      <c r="Y107" s="75" t="s">
        <v>1</v>
      </c>
      <c r="Z107" s="75">
        <v>30.333333333333332</v>
      </c>
    </row>
    <row r="108" spans="1:26" ht="12.75" customHeight="1" x14ac:dyDescent="0.2">
      <c r="A108" s="195">
        <v>101</v>
      </c>
      <c r="B108" t="s">
        <v>92</v>
      </c>
      <c r="C108" t="s">
        <v>39</v>
      </c>
      <c r="D108" t="s">
        <v>48</v>
      </c>
      <c r="E108" s="1">
        <v>1</v>
      </c>
      <c r="F108" s="1">
        <v>4</v>
      </c>
      <c r="H108" s="1">
        <v>1</v>
      </c>
      <c r="I108" s="1">
        <v>1</v>
      </c>
      <c r="J108" s="1">
        <v>2</v>
      </c>
      <c r="L108">
        <v>3</v>
      </c>
      <c r="M108" t="s">
        <v>1</v>
      </c>
      <c r="N108">
        <v>5</v>
      </c>
      <c r="P108">
        <v>13</v>
      </c>
      <c r="Q108" t="s">
        <v>1</v>
      </c>
      <c r="R108">
        <v>16</v>
      </c>
      <c r="T108">
        <v>-3</v>
      </c>
      <c r="V108" s="76">
        <v>3</v>
      </c>
      <c r="X108" s="75">
        <v>13</v>
      </c>
      <c r="Y108" s="75" t="s">
        <v>1</v>
      </c>
      <c r="Z108" s="75">
        <v>16</v>
      </c>
    </row>
    <row r="109" spans="1:26" ht="12.75" customHeight="1" x14ac:dyDescent="0.2">
      <c r="A109" s="195">
        <v>102</v>
      </c>
      <c r="B109" t="s">
        <v>143</v>
      </c>
      <c r="C109" t="s">
        <v>40</v>
      </c>
      <c r="D109" t="s">
        <v>48</v>
      </c>
      <c r="E109" s="1">
        <v>1</v>
      </c>
      <c r="F109" s="1">
        <v>4</v>
      </c>
      <c r="H109" s="1">
        <v>1</v>
      </c>
      <c r="I109" s="1">
        <v>1</v>
      </c>
      <c r="J109" s="1">
        <v>2</v>
      </c>
      <c r="L109">
        <v>3</v>
      </c>
      <c r="M109" t="s">
        <v>1</v>
      </c>
      <c r="N109">
        <v>5</v>
      </c>
      <c r="P109">
        <v>12</v>
      </c>
      <c r="Q109" t="s">
        <v>1</v>
      </c>
      <c r="R109">
        <v>17</v>
      </c>
      <c r="T109">
        <v>-5</v>
      </c>
      <c r="V109" s="76">
        <v>3</v>
      </c>
      <c r="X109" s="75">
        <v>12</v>
      </c>
      <c r="Y109" s="75" t="s">
        <v>1</v>
      </c>
      <c r="Z109" s="75">
        <v>17</v>
      </c>
    </row>
    <row r="110" spans="1:26" ht="12.75" customHeight="1" x14ac:dyDescent="0.2">
      <c r="A110" s="195">
        <v>103</v>
      </c>
      <c r="B110" t="s">
        <v>132</v>
      </c>
      <c r="C110" t="s">
        <v>37</v>
      </c>
      <c r="D110" t="s">
        <v>48</v>
      </c>
      <c r="E110" s="1">
        <v>2</v>
      </c>
      <c r="F110" s="1">
        <v>8</v>
      </c>
      <c r="H110" s="1">
        <v>1</v>
      </c>
      <c r="I110" s="1">
        <v>1</v>
      </c>
      <c r="J110" s="1">
        <v>6</v>
      </c>
      <c r="L110">
        <v>3</v>
      </c>
      <c r="M110" t="s">
        <v>1</v>
      </c>
      <c r="N110">
        <v>13</v>
      </c>
      <c r="P110">
        <v>38</v>
      </c>
      <c r="Q110" t="s">
        <v>1</v>
      </c>
      <c r="R110">
        <v>55</v>
      </c>
      <c r="T110">
        <v>-17</v>
      </c>
      <c r="V110" s="76">
        <v>1.5</v>
      </c>
      <c r="X110" s="75">
        <v>19</v>
      </c>
      <c r="Y110" s="75" t="s">
        <v>1</v>
      </c>
      <c r="Z110" s="75">
        <v>27.5</v>
      </c>
    </row>
    <row r="111" spans="1:26" ht="12.75" customHeight="1" x14ac:dyDescent="0.2">
      <c r="A111" s="195">
        <v>104</v>
      </c>
      <c r="B111" t="s">
        <v>142</v>
      </c>
      <c r="C111" t="s">
        <v>40</v>
      </c>
      <c r="D111" t="s">
        <v>48</v>
      </c>
      <c r="E111" s="1">
        <v>2</v>
      </c>
      <c r="F111" s="1">
        <v>8</v>
      </c>
      <c r="H111" s="1">
        <v>1</v>
      </c>
      <c r="I111" s="1">
        <v>1</v>
      </c>
      <c r="J111" s="1">
        <v>6</v>
      </c>
      <c r="L111">
        <v>3</v>
      </c>
      <c r="M111" t="s">
        <v>1</v>
      </c>
      <c r="N111">
        <v>13</v>
      </c>
      <c r="P111">
        <v>28</v>
      </c>
      <c r="Q111" t="s">
        <v>1</v>
      </c>
      <c r="R111">
        <v>48</v>
      </c>
      <c r="T111">
        <v>-20</v>
      </c>
      <c r="V111" s="76">
        <v>1.5</v>
      </c>
      <c r="X111" s="75">
        <v>14</v>
      </c>
      <c r="Y111" s="75" t="s">
        <v>1</v>
      </c>
      <c r="Z111" s="75">
        <v>24</v>
      </c>
    </row>
    <row r="112" spans="1:26" ht="12.75" customHeight="1" x14ac:dyDescent="0.2">
      <c r="A112" s="195">
        <v>105</v>
      </c>
      <c r="B112" t="s">
        <v>103</v>
      </c>
      <c r="C112" t="s">
        <v>45</v>
      </c>
      <c r="D112" t="s">
        <v>48</v>
      </c>
      <c r="E112" s="1">
        <v>2</v>
      </c>
      <c r="F112" s="1">
        <v>8</v>
      </c>
      <c r="H112" s="1">
        <v>1</v>
      </c>
      <c r="I112" s="1">
        <v>1</v>
      </c>
      <c r="J112" s="1">
        <v>6</v>
      </c>
      <c r="L112">
        <v>3</v>
      </c>
      <c r="M112" t="s">
        <v>1</v>
      </c>
      <c r="N112">
        <v>13</v>
      </c>
      <c r="P112">
        <v>28</v>
      </c>
      <c r="Q112" t="s">
        <v>1</v>
      </c>
      <c r="R112">
        <v>52</v>
      </c>
      <c r="T112">
        <v>-24</v>
      </c>
      <c r="V112" s="76">
        <v>1.5</v>
      </c>
      <c r="X112" s="75">
        <v>14</v>
      </c>
      <c r="Y112" s="75" t="s">
        <v>1</v>
      </c>
      <c r="Z112" s="75">
        <v>26</v>
      </c>
    </row>
    <row r="113" spans="1:26" ht="12.75" customHeight="1" x14ac:dyDescent="0.2">
      <c r="A113" s="195">
        <v>106</v>
      </c>
      <c r="B113" t="s">
        <v>91</v>
      </c>
      <c r="C113" t="s">
        <v>39</v>
      </c>
      <c r="D113" t="s">
        <v>48</v>
      </c>
      <c r="E113" s="1">
        <v>1</v>
      </c>
      <c r="F113" s="1">
        <v>4</v>
      </c>
      <c r="H113" s="1">
        <v>1</v>
      </c>
      <c r="I113" s="1">
        <v>0</v>
      </c>
      <c r="J113" s="1">
        <v>3</v>
      </c>
      <c r="L113">
        <v>2</v>
      </c>
      <c r="M113" t="s">
        <v>1</v>
      </c>
      <c r="N113">
        <v>6</v>
      </c>
      <c r="P113">
        <v>13</v>
      </c>
      <c r="Q113" t="s">
        <v>1</v>
      </c>
      <c r="R113">
        <v>16</v>
      </c>
      <c r="T113">
        <v>-3</v>
      </c>
      <c r="V113" s="76">
        <v>2</v>
      </c>
      <c r="X113" s="75">
        <v>13</v>
      </c>
      <c r="Y113" s="75" t="s">
        <v>1</v>
      </c>
      <c r="Z113" s="75">
        <v>16</v>
      </c>
    </row>
    <row r="114" spans="1:26" ht="12.75" customHeight="1" x14ac:dyDescent="0.2">
      <c r="A114" s="195">
        <v>107</v>
      </c>
      <c r="B114" t="s">
        <v>106</v>
      </c>
      <c r="C114" t="s">
        <v>43</v>
      </c>
      <c r="D114" t="s">
        <v>48</v>
      </c>
      <c r="E114" s="1">
        <v>1</v>
      </c>
      <c r="F114" s="1">
        <v>4</v>
      </c>
      <c r="H114" s="1">
        <v>1</v>
      </c>
      <c r="I114" s="1">
        <v>0</v>
      </c>
      <c r="J114" s="1">
        <v>3</v>
      </c>
      <c r="L114">
        <v>2</v>
      </c>
      <c r="M114" t="s">
        <v>1</v>
      </c>
      <c r="N114">
        <v>6</v>
      </c>
      <c r="P114">
        <v>15</v>
      </c>
      <c r="Q114" t="s">
        <v>1</v>
      </c>
      <c r="R114">
        <v>19</v>
      </c>
      <c r="T114">
        <v>-4</v>
      </c>
      <c r="V114" s="76">
        <v>2</v>
      </c>
      <c r="X114" s="75">
        <v>15</v>
      </c>
      <c r="Y114" s="75" t="s">
        <v>1</v>
      </c>
      <c r="Z114" s="75">
        <v>19</v>
      </c>
    </row>
    <row r="115" spans="1:26" ht="12.75" customHeight="1" x14ac:dyDescent="0.2">
      <c r="A115" s="195">
        <v>108</v>
      </c>
      <c r="B115" t="s">
        <v>118</v>
      </c>
      <c r="C115" t="s">
        <v>46</v>
      </c>
      <c r="D115" t="s">
        <v>48</v>
      </c>
      <c r="E115" s="1">
        <v>1</v>
      </c>
      <c r="F115" s="1">
        <v>4</v>
      </c>
      <c r="H115" s="1">
        <v>1</v>
      </c>
      <c r="I115" s="1">
        <v>0</v>
      </c>
      <c r="J115" s="1">
        <v>3</v>
      </c>
      <c r="L115">
        <v>2</v>
      </c>
      <c r="M115" t="s">
        <v>1</v>
      </c>
      <c r="N115">
        <v>6</v>
      </c>
      <c r="P115">
        <v>15</v>
      </c>
      <c r="Q115" t="s">
        <v>1</v>
      </c>
      <c r="R115">
        <v>28</v>
      </c>
      <c r="T115">
        <v>-13</v>
      </c>
      <c r="V115" s="76">
        <v>2</v>
      </c>
      <c r="X115" s="75">
        <v>15</v>
      </c>
      <c r="Y115" s="75" t="s">
        <v>1</v>
      </c>
      <c r="Z115" s="75">
        <v>28</v>
      </c>
    </row>
    <row r="116" spans="1:26" ht="12.75" customHeight="1" x14ac:dyDescent="0.2">
      <c r="A116" s="195">
        <v>109</v>
      </c>
      <c r="B116" t="s">
        <v>417</v>
      </c>
      <c r="C116" t="s">
        <v>45</v>
      </c>
      <c r="D116" t="s">
        <v>48</v>
      </c>
      <c r="E116" s="1">
        <v>1</v>
      </c>
      <c r="F116" s="1">
        <v>4</v>
      </c>
      <c r="H116" s="1">
        <v>1</v>
      </c>
      <c r="I116" s="1">
        <v>0</v>
      </c>
      <c r="J116" s="1">
        <v>3</v>
      </c>
      <c r="L116">
        <v>2</v>
      </c>
      <c r="M116" t="s">
        <v>1</v>
      </c>
      <c r="N116">
        <v>6</v>
      </c>
      <c r="P116">
        <v>18</v>
      </c>
      <c r="Q116" t="s">
        <v>1</v>
      </c>
      <c r="R116">
        <v>33</v>
      </c>
      <c r="T116">
        <v>-15</v>
      </c>
      <c r="V116" s="76">
        <v>2</v>
      </c>
      <c r="X116" s="75">
        <v>18</v>
      </c>
      <c r="Y116" s="75" t="s">
        <v>1</v>
      </c>
      <c r="Z116" s="75">
        <v>33</v>
      </c>
    </row>
    <row r="117" spans="1:26" ht="12.75" customHeight="1" x14ac:dyDescent="0.2">
      <c r="A117" s="195">
        <v>110</v>
      </c>
      <c r="B117" t="s">
        <v>99</v>
      </c>
      <c r="C117" t="s">
        <v>42</v>
      </c>
      <c r="D117" t="s">
        <v>48</v>
      </c>
      <c r="E117" s="1">
        <v>1</v>
      </c>
      <c r="F117" s="1">
        <v>4</v>
      </c>
      <c r="H117" s="1">
        <v>0</v>
      </c>
      <c r="I117" s="1">
        <v>1</v>
      </c>
      <c r="J117" s="1">
        <v>3</v>
      </c>
      <c r="L117">
        <v>1</v>
      </c>
      <c r="M117" t="s">
        <v>1</v>
      </c>
      <c r="N117">
        <v>7</v>
      </c>
      <c r="P117">
        <v>16</v>
      </c>
      <c r="Q117" t="s">
        <v>1</v>
      </c>
      <c r="R117">
        <v>20</v>
      </c>
      <c r="T117">
        <v>-4</v>
      </c>
      <c r="V117" s="76">
        <v>1</v>
      </c>
      <c r="X117" s="75">
        <v>16</v>
      </c>
      <c r="Y117" s="75" t="s">
        <v>1</v>
      </c>
      <c r="Z117" s="75">
        <v>20</v>
      </c>
    </row>
    <row r="118" spans="1:26" ht="12.75" customHeight="1" x14ac:dyDescent="0.2">
      <c r="A118" s="195">
        <v>111</v>
      </c>
      <c r="B118" t="s">
        <v>74</v>
      </c>
      <c r="C118" t="s">
        <v>36</v>
      </c>
      <c r="D118" t="s">
        <v>48</v>
      </c>
      <c r="E118" s="1">
        <v>1</v>
      </c>
      <c r="F118" s="1">
        <v>4</v>
      </c>
      <c r="H118" s="1">
        <v>0</v>
      </c>
      <c r="I118" s="1">
        <v>0</v>
      </c>
      <c r="J118" s="1">
        <v>4</v>
      </c>
      <c r="L118">
        <v>0</v>
      </c>
      <c r="M118" t="s">
        <v>1</v>
      </c>
      <c r="N118">
        <v>8</v>
      </c>
      <c r="P118">
        <v>10</v>
      </c>
      <c r="Q118" t="s">
        <v>1</v>
      </c>
      <c r="R118">
        <v>19</v>
      </c>
      <c r="T118">
        <v>-9</v>
      </c>
      <c r="V118" s="76">
        <v>0</v>
      </c>
      <c r="X118" s="75">
        <v>10</v>
      </c>
      <c r="Y118" s="75" t="s">
        <v>1</v>
      </c>
      <c r="Z118" s="75">
        <v>19</v>
      </c>
    </row>
    <row r="119" spans="1:26" ht="12.75" customHeight="1" x14ac:dyDescent="0.2">
      <c r="A119" s="195">
        <v>112</v>
      </c>
      <c r="B119" t="s">
        <v>93</v>
      </c>
      <c r="C119" t="s">
        <v>39</v>
      </c>
      <c r="D119" t="s">
        <v>48</v>
      </c>
      <c r="E119" s="1">
        <v>1</v>
      </c>
      <c r="F119" s="1">
        <v>4</v>
      </c>
      <c r="H119" s="1">
        <v>0</v>
      </c>
      <c r="I119" s="1">
        <v>0</v>
      </c>
      <c r="J119" s="1">
        <v>4</v>
      </c>
      <c r="L119">
        <v>0</v>
      </c>
      <c r="M119" t="s">
        <v>1</v>
      </c>
      <c r="N119">
        <v>8</v>
      </c>
      <c r="P119">
        <v>11</v>
      </c>
      <c r="Q119" t="s">
        <v>1</v>
      </c>
      <c r="R119">
        <v>31</v>
      </c>
      <c r="T119">
        <v>-20</v>
      </c>
      <c r="V119" s="76">
        <v>0</v>
      </c>
      <c r="X119" s="75">
        <v>11</v>
      </c>
      <c r="Y119" s="75" t="s">
        <v>1</v>
      </c>
      <c r="Z119" s="75">
        <v>31</v>
      </c>
    </row>
    <row r="120" spans="1:26" ht="12.75" customHeight="1" x14ac:dyDescent="0.2">
      <c r="A120" s="195">
        <v>113</v>
      </c>
      <c r="B120" t="s">
        <v>141</v>
      </c>
      <c r="C120" t="s">
        <v>45</v>
      </c>
      <c r="D120" t="s">
        <v>48</v>
      </c>
      <c r="E120" s="1">
        <v>1</v>
      </c>
      <c r="F120" s="1">
        <v>4</v>
      </c>
      <c r="H120" s="1">
        <v>0</v>
      </c>
      <c r="I120" s="1">
        <v>0</v>
      </c>
      <c r="J120" s="1">
        <v>4</v>
      </c>
      <c r="L120">
        <v>0</v>
      </c>
      <c r="M120" t="s">
        <v>1</v>
      </c>
      <c r="N120">
        <v>8</v>
      </c>
      <c r="P120">
        <v>0</v>
      </c>
      <c r="Q120" t="s">
        <v>1</v>
      </c>
      <c r="R120">
        <v>20</v>
      </c>
      <c r="T120">
        <v>-20</v>
      </c>
      <c r="V120" s="76">
        <v>0</v>
      </c>
      <c r="X120" s="75">
        <v>0</v>
      </c>
      <c r="Y120" s="75" t="s">
        <v>1</v>
      </c>
      <c r="Z120" s="75">
        <v>20</v>
      </c>
    </row>
    <row r="121" spans="1:26" ht="12.75" customHeight="1" x14ac:dyDescent="0.2">
      <c r="A121" s="195">
        <v>114</v>
      </c>
      <c r="B121" t="s">
        <v>140</v>
      </c>
      <c r="C121" t="s">
        <v>45</v>
      </c>
      <c r="D121" t="s">
        <v>48</v>
      </c>
      <c r="E121" s="1">
        <v>1</v>
      </c>
      <c r="F121" s="1">
        <v>4</v>
      </c>
      <c r="H121" s="1">
        <v>0</v>
      </c>
      <c r="I121" s="1">
        <v>0</v>
      </c>
      <c r="J121" s="1">
        <v>4</v>
      </c>
      <c r="L121">
        <v>0</v>
      </c>
      <c r="M121" t="s">
        <v>1</v>
      </c>
      <c r="N121">
        <v>8</v>
      </c>
      <c r="P121">
        <v>0</v>
      </c>
      <c r="Q121" t="s">
        <v>1</v>
      </c>
      <c r="R121">
        <v>20</v>
      </c>
      <c r="T121">
        <v>-20</v>
      </c>
      <c r="V121" s="76">
        <v>0</v>
      </c>
      <c r="X121" s="75">
        <v>0</v>
      </c>
      <c r="Y121" s="75" t="s">
        <v>1</v>
      </c>
      <c r="Z121" s="75">
        <v>20</v>
      </c>
    </row>
    <row r="122" spans="1:26" ht="12.75" customHeight="1" x14ac:dyDescent="0.2">
      <c r="A122" s="195">
        <v>115</v>
      </c>
      <c r="B122" t="s">
        <v>139</v>
      </c>
      <c r="C122" t="s">
        <v>45</v>
      </c>
      <c r="D122" t="s">
        <v>48</v>
      </c>
      <c r="E122" s="1">
        <v>1</v>
      </c>
      <c r="F122" s="1">
        <v>4</v>
      </c>
      <c r="H122" s="1">
        <v>0</v>
      </c>
      <c r="I122" s="1">
        <v>0</v>
      </c>
      <c r="J122" s="1">
        <v>4</v>
      </c>
      <c r="L122">
        <v>0</v>
      </c>
      <c r="M122" t="s">
        <v>1</v>
      </c>
      <c r="N122">
        <v>8</v>
      </c>
      <c r="P122">
        <v>0</v>
      </c>
      <c r="Q122" t="s">
        <v>1</v>
      </c>
      <c r="R122">
        <v>20</v>
      </c>
      <c r="T122">
        <v>-20</v>
      </c>
      <c r="V122" s="76">
        <v>0</v>
      </c>
      <c r="X122" s="75">
        <v>0</v>
      </c>
      <c r="Y122" s="75" t="s">
        <v>1</v>
      </c>
      <c r="Z122" s="75">
        <v>20</v>
      </c>
    </row>
    <row r="123" spans="1:26" ht="12.75" customHeight="1" x14ac:dyDescent="0.2">
      <c r="A123" s="195">
        <v>116</v>
      </c>
      <c r="B123" t="s">
        <v>138</v>
      </c>
      <c r="C123" t="s">
        <v>45</v>
      </c>
      <c r="D123" t="s">
        <v>48</v>
      </c>
      <c r="E123" s="1">
        <v>1</v>
      </c>
      <c r="F123" s="1">
        <v>4</v>
      </c>
      <c r="H123" s="1">
        <v>0</v>
      </c>
      <c r="I123" s="1">
        <v>0</v>
      </c>
      <c r="J123" s="1">
        <v>4</v>
      </c>
      <c r="L123">
        <v>0</v>
      </c>
      <c r="M123" t="s">
        <v>1</v>
      </c>
      <c r="N123">
        <v>8</v>
      </c>
      <c r="P123">
        <v>0</v>
      </c>
      <c r="Q123" t="s">
        <v>1</v>
      </c>
      <c r="R123">
        <v>20</v>
      </c>
      <c r="T123">
        <v>-20</v>
      </c>
      <c r="V123" s="76">
        <v>0</v>
      </c>
      <c r="X123" s="75">
        <v>0</v>
      </c>
      <c r="Y123" s="75" t="s">
        <v>1</v>
      </c>
      <c r="Z123" s="75">
        <v>20</v>
      </c>
    </row>
    <row r="124" spans="1:26" ht="12.75" customHeight="1" x14ac:dyDescent="0.2">
      <c r="A124" s="195">
        <v>117</v>
      </c>
      <c r="B124" t="s">
        <v>119</v>
      </c>
      <c r="C124" t="s">
        <v>47</v>
      </c>
      <c r="D124" t="s">
        <v>48</v>
      </c>
      <c r="E124" s="1">
        <v>1</v>
      </c>
      <c r="F124" s="1">
        <v>4</v>
      </c>
      <c r="H124" s="1">
        <v>0</v>
      </c>
      <c r="I124" s="1">
        <v>0</v>
      </c>
      <c r="J124" s="1">
        <v>4</v>
      </c>
      <c r="L124">
        <v>0</v>
      </c>
      <c r="M124" t="s">
        <v>1</v>
      </c>
      <c r="N124">
        <v>8</v>
      </c>
      <c r="P124">
        <v>0</v>
      </c>
      <c r="Q124" t="s">
        <v>1</v>
      </c>
      <c r="R124">
        <v>20</v>
      </c>
      <c r="T124">
        <v>-20</v>
      </c>
      <c r="V124" s="76">
        <v>0</v>
      </c>
      <c r="X124" s="75">
        <v>0</v>
      </c>
      <c r="Y124" s="75" t="s">
        <v>1</v>
      </c>
      <c r="Z124" s="75">
        <v>20</v>
      </c>
    </row>
    <row r="125" spans="1:26" ht="12.75" customHeight="1" x14ac:dyDescent="0.2">
      <c r="A125" s="195">
        <v>118</v>
      </c>
      <c r="B125" t="s">
        <v>141</v>
      </c>
      <c r="C125" t="s">
        <v>35</v>
      </c>
      <c r="D125" t="s">
        <v>48</v>
      </c>
      <c r="E125" s="1">
        <v>1</v>
      </c>
      <c r="F125" s="1">
        <v>4</v>
      </c>
      <c r="H125" s="1">
        <v>0</v>
      </c>
      <c r="I125" s="1">
        <v>0</v>
      </c>
      <c r="J125" s="1">
        <v>4</v>
      </c>
      <c r="L125">
        <v>0</v>
      </c>
      <c r="M125" t="s">
        <v>1</v>
      </c>
      <c r="N125">
        <v>8</v>
      </c>
      <c r="P125">
        <v>0</v>
      </c>
      <c r="Q125" t="s">
        <v>1</v>
      </c>
      <c r="R125">
        <v>20</v>
      </c>
      <c r="T125">
        <v>-20</v>
      </c>
      <c r="V125" s="76">
        <v>0</v>
      </c>
      <c r="X125" s="75">
        <v>0</v>
      </c>
      <c r="Y125" s="75" t="s">
        <v>1</v>
      </c>
      <c r="Z125" s="75">
        <v>20</v>
      </c>
    </row>
    <row r="126" spans="1:26" ht="12.75" customHeight="1" x14ac:dyDescent="0.2">
      <c r="A126" s="195">
        <v>119</v>
      </c>
      <c r="B126" t="s">
        <v>140</v>
      </c>
      <c r="C126" t="s">
        <v>35</v>
      </c>
      <c r="D126" t="s">
        <v>48</v>
      </c>
      <c r="E126" s="1">
        <v>1</v>
      </c>
      <c r="F126" s="1">
        <v>4</v>
      </c>
      <c r="H126" s="1">
        <v>0</v>
      </c>
      <c r="I126" s="1">
        <v>0</v>
      </c>
      <c r="J126" s="1">
        <v>4</v>
      </c>
      <c r="L126">
        <v>0</v>
      </c>
      <c r="M126" t="s">
        <v>1</v>
      </c>
      <c r="N126">
        <v>8</v>
      </c>
      <c r="P126">
        <v>0</v>
      </c>
      <c r="Q126" t="s">
        <v>1</v>
      </c>
      <c r="R126">
        <v>20</v>
      </c>
      <c r="T126">
        <v>-20</v>
      </c>
      <c r="V126" s="76">
        <v>0</v>
      </c>
      <c r="X126" s="75">
        <v>0</v>
      </c>
      <c r="Y126" s="75" t="s">
        <v>1</v>
      </c>
      <c r="Z126" s="75">
        <v>20</v>
      </c>
    </row>
    <row r="127" spans="1:26" ht="12.75" customHeight="1" x14ac:dyDescent="0.2">
      <c r="A127" s="195">
        <v>120</v>
      </c>
      <c r="B127" t="s">
        <v>139</v>
      </c>
      <c r="C127" t="s">
        <v>35</v>
      </c>
      <c r="D127" t="s">
        <v>48</v>
      </c>
      <c r="E127" s="1">
        <v>1</v>
      </c>
      <c r="F127" s="1">
        <v>4</v>
      </c>
      <c r="H127" s="1">
        <v>0</v>
      </c>
      <c r="I127" s="1">
        <v>0</v>
      </c>
      <c r="J127" s="1">
        <v>4</v>
      </c>
      <c r="L127">
        <v>0</v>
      </c>
      <c r="M127" t="s">
        <v>1</v>
      </c>
      <c r="N127">
        <v>8</v>
      </c>
      <c r="P127">
        <v>0</v>
      </c>
      <c r="Q127" t="s">
        <v>1</v>
      </c>
      <c r="R127">
        <v>20</v>
      </c>
      <c r="T127">
        <v>-20</v>
      </c>
      <c r="V127" s="76">
        <v>0</v>
      </c>
      <c r="X127" s="75">
        <v>0</v>
      </c>
      <c r="Y127" s="75" t="s">
        <v>1</v>
      </c>
      <c r="Z127" s="75">
        <v>20</v>
      </c>
    </row>
    <row r="128" spans="1:26" ht="12.75" customHeight="1" x14ac:dyDescent="0.2">
      <c r="A128" s="195">
        <v>121</v>
      </c>
      <c r="B128" t="s">
        <v>138</v>
      </c>
      <c r="C128" t="s">
        <v>35</v>
      </c>
      <c r="D128" t="s">
        <v>48</v>
      </c>
      <c r="E128" s="1">
        <v>1</v>
      </c>
      <c r="F128" s="1">
        <v>4</v>
      </c>
      <c r="H128" s="1">
        <v>0</v>
      </c>
      <c r="I128" s="1">
        <v>0</v>
      </c>
      <c r="J128" s="1">
        <v>4</v>
      </c>
      <c r="L128">
        <v>0</v>
      </c>
      <c r="M128" t="s">
        <v>1</v>
      </c>
      <c r="N128">
        <v>8</v>
      </c>
      <c r="P128">
        <v>0</v>
      </c>
      <c r="Q128" t="s">
        <v>1</v>
      </c>
      <c r="R128">
        <v>20</v>
      </c>
      <c r="T128">
        <v>-20</v>
      </c>
      <c r="V128" s="76">
        <v>0</v>
      </c>
      <c r="X128" s="75">
        <v>0</v>
      </c>
      <c r="Y128" s="75" t="s">
        <v>1</v>
      </c>
      <c r="Z128" s="75">
        <v>20</v>
      </c>
    </row>
    <row r="129" spans="1:26" ht="12.75" customHeight="1" x14ac:dyDescent="0.2">
      <c r="A129" s="195">
        <v>122</v>
      </c>
      <c r="B129" t="s">
        <v>119</v>
      </c>
      <c r="C129" t="s">
        <v>41</v>
      </c>
      <c r="D129" t="s">
        <v>48</v>
      </c>
      <c r="E129" s="1">
        <v>1</v>
      </c>
      <c r="F129" s="1">
        <v>4</v>
      </c>
      <c r="H129" s="1">
        <v>0</v>
      </c>
      <c r="I129" s="1">
        <v>0</v>
      </c>
      <c r="J129" s="1">
        <v>4</v>
      </c>
      <c r="L129">
        <v>0</v>
      </c>
      <c r="M129" t="s">
        <v>1</v>
      </c>
      <c r="N129">
        <v>8</v>
      </c>
      <c r="P129">
        <v>0</v>
      </c>
      <c r="Q129" t="s">
        <v>1</v>
      </c>
      <c r="R129">
        <v>20</v>
      </c>
      <c r="T129">
        <v>-20</v>
      </c>
      <c r="V129" s="76">
        <v>0</v>
      </c>
      <c r="X129" s="75">
        <v>0</v>
      </c>
      <c r="Y129" s="75" t="s">
        <v>1</v>
      </c>
      <c r="Z129" s="75">
        <v>20</v>
      </c>
    </row>
    <row r="130" spans="1:26" ht="12.75" customHeight="1" x14ac:dyDescent="0.2">
      <c r="A130" s="195">
        <v>123</v>
      </c>
      <c r="B130" t="s">
        <v>119</v>
      </c>
      <c r="C130" t="s">
        <v>37</v>
      </c>
      <c r="D130" t="s">
        <v>48</v>
      </c>
      <c r="E130" s="1">
        <v>1</v>
      </c>
      <c r="F130" s="1">
        <v>4</v>
      </c>
      <c r="H130" s="1">
        <v>0</v>
      </c>
      <c r="I130" s="1">
        <v>0</v>
      </c>
      <c r="J130" s="1">
        <v>4</v>
      </c>
      <c r="L130">
        <v>0</v>
      </c>
      <c r="M130" t="s">
        <v>1</v>
      </c>
      <c r="N130">
        <v>8</v>
      </c>
      <c r="P130">
        <v>0</v>
      </c>
      <c r="Q130" t="s">
        <v>1</v>
      </c>
      <c r="R130">
        <v>20</v>
      </c>
      <c r="T130">
        <v>-20</v>
      </c>
      <c r="V130" s="76">
        <v>0</v>
      </c>
      <c r="X130" s="75">
        <v>0</v>
      </c>
      <c r="Y130" s="75" t="s">
        <v>1</v>
      </c>
      <c r="Z130" s="75">
        <v>20</v>
      </c>
    </row>
    <row r="131" spans="1:26" ht="12.75" customHeight="1" x14ac:dyDescent="0.2">
      <c r="A131" s="195">
        <v>124</v>
      </c>
      <c r="B131" t="s">
        <v>117</v>
      </c>
      <c r="C131" t="s">
        <v>40</v>
      </c>
      <c r="D131" t="s">
        <v>48</v>
      </c>
      <c r="E131" s="1">
        <v>1</v>
      </c>
      <c r="F131" s="1">
        <v>4</v>
      </c>
      <c r="H131" s="1">
        <v>0</v>
      </c>
      <c r="I131" s="1">
        <v>0</v>
      </c>
      <c r="J131" s="1">
        <v>4</v>
      </c>
      <c r="L131">
        <v>0</v>
      </c>
      <c r="M131" t="s">
        <v>1</v>
      </c>
      <c r="N131">
        <v>8</v>
      </c>
      <c r="P131">
        <v>9</v>
      </c>
      <c r="Q131" t="s">
        <v>1</v>
      </c>
      <c r="R131">
        <v>37</v>
      </c>
      <c r="T131">
        <v>-28</v>
      </c>
      <c r="V131" s="76">
        <v>0</v>
      </c>
      <c r="X131" s="75">
        <v>9</v>
      </c>
      <c r="Y131" s="75" t="s">
        <v>1</v>
      </c>
      <c r="Z131" s="75">
        <v>37</v>
      </c>
    </row>
    <row r="132" spans="1:26" ht="12.75" customHeight="1" x14ac:dyDescent="0.2">
      <c r="A132" s="195">
        <v>125</v>
      </c>
      <c r="B132" t="s">
        <v>141</v>
      </c>
      <c r="C132" t="s">
        <v>37</v>
      </c>
      <c r="D132" t="s">
        <v>48</v>
      </c>
      <c r="E132" s="1">
        <v>2</v>
      </c>
      <c r="F132" s="1">
        <v>8</v>
      </c>
      <c r="H132" s="1">
        <v>0</v>
      </c>
      <c r="I132" s="1">
        <v>0</v>
      </c>
      <c r="J132" s="1">
        <v>8</v>
      </c>
      <c r="L132">
        <v>0</v>
      </c>
      <c r="M132" t="s">
        <v>1</v>
      </c>
      <c r="N132">
        <v>16</v>
      </c>
      <c r="P132">
        <v>0</v>
      </c>
      <c r="Q132" t="s">
        <v>1</v>
      </c>
      <c r="R132">
        <v>40</v>
      </c>
      <c r="T132">
        <v>-40</v>
      </c>
      <c r="V132" s="76">
        <v>0</v>
      </c>
      <c r="X132" s="75">
        <v>0</v>
      </c>
      <c r="Y132" s="75" t="s">
        <v>1</v>
      </c>
      <c r="Z132" s="75">
        <v>20</v>
      </c>
    </row>
    <row r="133" spans="1:26" ht="12.75" customHeight="1" x14ac:dyDescent="0.2">
      <c r="A133" s="195">
        <v>126</v>
      </c>
      <c r="B133" t="s">
        <v>140</v>
      </c>
      <c r="C133" t="s">
        <v>37</v>
      </c>
      <c r="D133" t="s">
        <v>48</v>
      </c>
      <c r="E133" s="1">
        <v>2</v>
      </c>
      <c r="F133" s="1">
        <v>8</v>
      </c>
      <c r="H133" s="1">
        <v>0</v>
      </c>
      <c r="I133" s="1">
        <v>0</v>
      </c>
      <c r="J133" s="1">
        <v>8</v>
      </c>
      <c r="L133">
        <v>0</v>
      </c>
      <c r="M133" t="s">
        <v>1</v>
      </c>
      <c r="N133">
        <v>16</v>
      </c>
      <c r="P133">
        <v>0</v>
      </c>
      <c r="Q133" t="s">
        <v>1</v>
      </c>
      <c r="R133">
        <v>40</v>
      </c>
      <c r="T133">
        <v>-40</v>
      </c>
      <c r="V133" s="76">
        <v>0</v>
      </c>
      <c r="X133" s="75">
        <v>0</v>
      </c>
      <c r="Y133" s="75" t="s">
        <v>1</v>
      </c>
      <c r="Z133" s="75">
        <v>20</v>
      </c>
    </row>
    <row r="134" spans="1:26" ht="12.75" customHeight="1" x14ac:dyDescent="0.2">
      <c r="A134" s="195">
        <v>127</v>
      </c>
      <c r="B134" t="s">
        <v>139</v>
      </c>
      <c r="C134" t="s">
        <v>37</v>
      </c>
      <c r="D134" t="s">
        <v>48</v>
      </c>
      <c r="E134" s="1">
        <v>2</v>
      </c>
      <c r="F134" s="1">
        <v>8</v>
      </c>
      <c r="H134" s="1">
        <v>0</v>
      </c>
      <c r="I134" s="1">
        <v>0</v>
      </c>
      <c r="J134" s="1">
        <v>8</v>
      </c>
      <c r="L134">
        <v>0</v>
      </c>
      <c r="M134" t="s">
        <v>1</v>
      </c>
      <c r="N134">
        <v>16</v>
      </c>
      <c r="P134">
        <v>0</v>
      </c>
      <c r="Q134" t="s">
        <v>1</v>
      </c>
      <c r="R134">
        <v>40</v>
      </c>
      <c r="T134">
        <v>-40</v>
      </c>
      <c r="V134" s="76">
        <v>0</v>
      </c>
      <c r="X134" s="75">
        <v>0</v>
      </c>
      <c r="Y134" s="75" t="s">
        <v>1</v>
      </c>
      <c r="Z134" s="75">
        <v>20</v>
      </c>
    </row>
    <row r="135" spans="1:26" ht="12.75" customHeight="1" x14ac:dyDescent="0.2">
      <c r="A135" s="195">
        <v>128</v>
      </c>
      <c r="B135" t="s">
        <v>138</v>
      </c>
      <c r="C135" t="s">
        <v>37</v>
      </c>
      <c r="D135" t="s">
        <v>48</v>
      </c>
      <c r="E135" s="1">
        <v>2</v>
      </c>
      <c r="F135" s="1">
        <v>8</v>
      </c>
      <c r="H135" s="1">
        <v>0</v>
      </c>
      <c r="I135" s="1">
        <v>0</v>
      </c>
      <c r="J135" s="1">
        <v>8</v>
      </c>
      <c r="L135">
        <v>0</v>
      </c>
      <c r="M135" t="s">
        <v>1</v>
      </c>
      <c r="N135">
        <v>16</v>
      </c>
      <c r="P135">
        <v>0</v>
      </c>
      <c r="Q135" t="s">
        <v>1</v>
      </c>
      <c r="R135">
        <v>40</v>
      </c>
      <c r="T135">
        <v>-40</v>
      </c>
      <c r="V135" s="76">
        <v>0</v>
      </c>
      <c r="X135" s="75">
        <v>0</v>
      </c>
      <c r="Y135" s="75" t="s">
        <v>1</v>
      </c>
      <c r="Z135" s="75">
        <v>20</v>
      </c>
    </row>
    <row r="136" spans="1:26" ht="12.75" customHeight="1" x14ac:dyDescent="0.2">
      <c r="A136" s="195">
        <v>129</v>
      </c>
      <c r="B136" t="s">
        <v>119</v>
      </c>
      <c r="C136" t="s">
        <v>42</v>
      </c>
      <c r="D136" t="s">
        <v>48</v>
      </c>
      <c r="E136" s="1">
        <v>2</v>
      </c>
      <c r="F136" s="1">
        <v>8</v>
      </c>
      <c r="H136" s="1">
        <v>0</v>
      </c>
      <c r="I136" s="1">
        <v>0</v>
      </c>
      <c r="J136" s="1">
        <v>8</v>
      </c>
      <c r="L136">
        <v>0</v>
      </c>
      <c r="M136" t="s">
        <v>1</v>
      </c>
      <c r="N136">
        <v>16</v>
      </c>
      <c r="P136">
        <v>0</v>
      </c>
      <c r="Q136" t="s">
        <v>1</v>
      </c>
      <c r="R136">
        <v>40</v>
      </c>
      <c r="T136">
        <v>-40</v>
      </c>
      <c r="V136" s="76">
        <v>0</v>
      </c>
      <c r="X136" s="75">
        <v>0</v>
      </c>
      <c r="Y136" s="75" t="s">
        <v>1</v>
      </c>
      <c r="Z136" s="75">
        <v>20</v>
      </c>
    </row>
    <row r="137" spans="1:26" ht="12.75" customHeight="1" x14ac:dyDescent="0.2">
      <c r="A137" s="195">
        <v>130</v>
      </c>
      <c r="B137" t="s">
        <v>119</v>
      </c>
      <c r="C137" t="s">
        <v>46</v>
      </c>
      <c r="D137" t="s">
        <v>48</v>
      </c>
      <c r="E137" s="1">
        <v>2</v>
      </c>
      <c r="F137" s="1">
        <v>8</v>
      </c>
      <c r="H137" s="1">
        <v>0</v>
      </c>
      <c r="I137" s="1">
        <v>0</v>
      </c>
      <c r="J137" s="1">
        <v>8</v>
      </c>
      <c r="L137">
        <v>0</v>
      </c>
      <c r="M137" t="s">
        <v>1</v>
      </c>
      <c r="N137">
        <v>16</v>
      </c>
      <c r="P137">
        <v>0</v>
      </c>
      <c r="Q137" t="s">
        <v>1</v>
      </c>
      <c r="R137">
        <v>40</v>
      </c>
      <c r="T137">
        <v>-40</v>
      </c>
      <c r="V137" s="76">
        <v>0</v>
      </c>
      <c r="X137" s="75">
        <v>0</v>
      </c>
      <c r="Y137" s="75" t="s">
        <v>1</v>
      </c>
      <c r="Z137" s="75">
        <v>20</v>
      </c>
    </row>
    <row r="138" spans="1:26" ht="12.75" customHeight="1" x14ac:dyDescent="0.2">
      <c r="V138" s="76"/>
      <c r="X138" s="75"/>
      <c r="Y138" s="75"/>
      <c r="Z138" s="75"/>
    </row>
    <row r="139" spans="1:26" ht="12.75" customHeight="1" x14ac:dyDescent="0.2">
      <c r="V139" s="76"/>
      <c r="X139" s="75"/>
      <c r="Y139" s="75"/>
      <c r="Z139" s="75"/>
    </row>
    <row r="145" spans="3:11" x14ac:dyDescent="0.2">
      <c r="C145" s="2"/>
      <c r="D145" s="2"/>
      <c r="K145" s="1"/>
    </row>
    <row r="146" spans="3:11" x14ac:dyDescent="0.2">
      <c r="C146" s="2"/>
      <c r="D146" s="2"/>
      <c r="K146" s="1"/>
    </row>
    <row r="147" spans="3:11" x14ac:dyDescent="0.2">
      <c r="C147" s="2"/>
      <c r="D147" s="2"/>
      <c r="K147" s="1"/>
    </row>
    <row r="148" spans="3:11" x14ac:dyDescent="0.2">
      <c r="C148" s="2"/>
      <c r="D148" s="2"/>
      <c r="K148" s="1"/>
    </row>
    <row r="149" spans="3:11" x14ac:dyDescent="0.2">
      <c r="C149" s="2"/>
      <c r="D149" s="2"/>
      <c r="K149" s="1"/>
    </row>
    <row r="150" spans="3:11" x14ac:dyDescent="0.2">
      <c r="C150" s="2"/>
      <c r="D150" s="2"/>
      <c r="K150" s="1"/>
    </row>
    <row r="151" spans="3:11" x14ac:dyDescent="0.2">
      <c r="C151" s="2"/>
      <c r="D151" s="2"/>
      <c r="K151" s="1"/>
    </row>
    <row r="152" spans="3:11" x14ac:dyDescent="0.2">
      <c r="C152" s="2"/>
      <c r="D152" s="2"/>
      <c r="K152" s="1"/>
    </row>
    <row r="153" spans="3:11" x14ac:dyDescent="0.2">
      <c r="C153" s="2"/>
      <c r="D153" s="2"/>
      <c r="K153" s="1"/>
    </row>
    <row r="154" spans="3:11" x14ac:dyDescent="0.2">
      <c r="C154" s="2"/>
      <c r="D154" s="2"/>
      <c r="K154" s="1"/>
    </row>
    <row r="155" spans="3:11" x14ac:dyDescent="0.2">
      <c r="C155" s="2"/>
      <c r="D155" s="2"/>
      <c r="K155" s="1"/>
    </row>
    <row r="156" spans="3:11" x14ac:dyDescent="0.2">
      <c r="C156" s="2"/>
      <c r="D156" s="2"/>
      <c r="K156" s="1"/>
    </row>
    <row r="157" spans="3:11" x14ac:dyDescent="0.2">
      <c r="C157" s="2"/>
      <c r="D157" s="2"/>
      <c r="K157" s="1"/>
    </row>
    <row r="158" spans="3:11" x14ac:dyDescent="0.2">
      <c r="C158" s="2"/>
      <c r="D158" s="2"/>
      <c r="K158" s="1"/>
    </row>
    <row r="159" spans="3:11" x14ac:dyDescent="0.2">
      <c r="C159" s="2"/>
      <c r="D159" s="2"/>
      <c r="K159" s="1"/>
    </row>
    <row r="160" spans="3:11" x14ac:dyDescent="0.2">
      <c r="C160" s="2"/>
      <c r="D160" s="2"/>
      <c r="K160" s="1"/>
    </row>
  </sheetData>
  <autoFilter ref="B7:Z139"/>
  <mergeCells count="1">
    <mergeCell ref="A2:Z2"/>
  </mergeCells>
  <phoneticPr fontId="0" type="noConversion"/>
  <printOptions horizontalCentered="1"/>
  <pageMargins left="0" right="0.19685039370078741" top="0.19685039370078741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1"/>
  <dimension ref="A1:BC40"/>
  <sheetViews>
    <sheetView showGridLines="0" zoomScale="75" workbookViewId="0">
      <selection activeCell="V1" sqref="V1:X1"/>
    </sheetView>
  </sheetViews>
  <sheetFormatPr baseColWidth="10" defaultColWidth="0" defaultRowHeight="12.75" zeroHeight="1" x14ac:dyDescent="0.2"/>
  <cols>
    <col min="1" max="2" width="2.42578125" style="6" customWidth="1"/>
    <col min="3" max="8" width="2.42578125" style="7" customWidth="1"/>
    <col min="9" max="21" width="2.140625" style="7" customWidth="1"/>
    <col min="22" max="36" width="2.140625" style="6" customWidth="1"/>
    <col min="37" max="37" width="1.42578125" style="6" customWidth="1"/>
    <col min="38" max="38" width="4.140625" style="6" hidden="1" customWidth="1"/>
    <col min="39" max="39" width="5.5703125" style="7" hidden="1" customWidth="1"/>
    <col min="40" max="40" width="2.140625" style="7" customWidth="1"/>
    <col min="41" max="42" width="2.140625" style="6" customWidth="1"/>
    <col min="43" max="43" width="2.42578125" style="6" customWidth="1"/>
    <col min="44" max="44" width="1.28515625" style="6" customWidth="1"/>
    <col min="45" max="45" width="3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578125" style="6" customWidth="1"/>
    <col min="51" max="55" width="2.42578125" style="6" hidden="1" customWidth="1"/>
    <col min="56" max="16384" width="2.28515625" style="6" hidden="1"/>
  </cols>
  <sheetData>
    <row r="1" spans="1:49" ht="30.95" customHeight="1" thickBot="1" x14ac:dyDescent="0.25">
      <c r="A1" s="77"/>
      <c r="M1" s="72"/>
      <c r="N1" s="73" t="s">
        <v>23</v>
      </c>
      <c r="O1" s="74"/>
      <c r="P1" s="74"/>
      <c r="Q1" s="74"/>
      <c r="R1" s="74"/>
      <c r="S1" s="74"/>
      <c r="T1" s="74"/>
      <c r="U1" s="74"/>
      <c r="V1" s="273">
        <v>1</v>
      </c>
      <c r="W1" s="274"/>
      <c r="X1" s="275"/>
      <c r="Y1" s="72"/>
      <c r="Z1" s="72"/>
      <c r="AA1" s="72"/>
      <c r="AB1" s="72"/>
      <c r="AC1" s="72"/>
      <c r="AD1" s="72"/>
      <c r="AN1" s="264" t="s">
        <v>4</v>
      </c>
      <c r="AO1" s="264"/>
      <c r="AP1" s="264"/>
      <c r="AQ1" s="265">
        <v>30936</v>
      </c>
      <c r="AR1" s="265"/>
      <c r="AS1" s="265"/>
      <c r="AT1" s="265"/>
      <c r="AU1" s="265"/>
      <c r="AV1" s="265"/>
      <c r="AW1" s="8"/>
    </row>
    <row r="2" spans="1:49" ht="21.95" customHeight="1" x14ac:dyDescent="0.25">
      <c r="C2" s="5" t="s">
        <v>11</v>
      </c>
      <c r="D2" s="9"/>
      <c r="E2" s="9"/>
      <c r="F2" s="9"/>
      <c r="G2" s="9"/>
      <c r="H2" s="9"/>
      <c r="I2" s="9"/>
      <c r="J2" s="246" t="s">
        <v>48</v>
      </c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1:49" ht="21.95" customHeight="1" x14ac:dyDescent="0.25">
      <c r="C3" s="245" t="s">
        <v>34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12" t="s">
        <v>0</v>
      </c>
      <c r="Q3" s="272" t="s">
        <v>35</v>
      </c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13"/>
      <c r="AI3" s="266">
        <f ca="1">AN34</f>
        <v>24</v>
      </c>
      <c r="AJ3" s="266"/>
      <c r="AK3" s="14" t="s">
        <v>1</v>
      </c>
      <c r="AL3" s="14"/>
      <c r="AM3" s="14"/>
      <c r="AN3" s="266">
        <f ca="1">AQ34</f>
        <v>8</v>
      </c>
      <c r="AO3" s="266"/>
      <c r="AP3" s="13"/>
      <c r="AQ3" s="13"/>
      <c r="AR3" s="266">
        <f>AS35</f>
        <v>111</v>
      </c>
      <c r="AS3" s="266"/>
      <c r="AT3" s="14" t="s">
        <v>1</v>
      </c>
      <c r="AU3" s="266">
        <f>AV35</f>
        <v>40</v>
      </c>
      <c r="AV3" s="266"/>
      <c r="AW3" s="6"/>
    </row>
    <row r="4" spans="1:49" ht="21.95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1:49" s="16" customFormat="1" ht="18" x14ac:dyDescent="0.2">
      <c r="F5" s="267" t="s">
        <v>5</v>
      </c>
      <c r="G5" s="267"/>
      <c r="H5" s="267"/>
      <c r="I5" s="267"/>
      <c r="J5" s="267"/>
      <c r="K5" s="267"/>
      <c r="L5" s="267"/>
      <c r="M5" s="267"/>
      <c r="N5" s="267"/>
      <c r="O5" s="267"/>
      <c r="P5" s="267"/>
      <c r="Y5" s="244" t="s">
        <v>6</v>
      </c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9" ht="21.95" customHeight="1" x14ac:dyDescent="0.2">
      <c r="E6" s="19">
        <v>1</v>
      </c>
      <c r="F6" s="247" t="s">
        <v>62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X6" s="20">
        <v>5</v>
      </c>
      <c r="Y6" s="247" t="s">
        <v>66</v>
      </c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1:49" ht="21.95" customHeight="1" x14ac:dyDescent="0.2">
      <c r="E7" s="19">
        <v>2</v>
      </c>
      <c r="F7" s="247" t="s">
        <v>63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X7" s="20">
        <v>6</v>
      </c>
      <c r="Y7" s="247" t="s">
        <v>67</v>
      </c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1:49" ht="21.95" customHeight="1" x14ac:dyDescent="0.2">
      <c r="E8" s="19">
        <v>3</v>
      </c>
      <c r="F8" s="247" t="s">
        <v>64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X8" s="20">
        <v>7</v>
      </c>
      <c r="Y8" s="247" t="s">
        <v>68</v>
      </c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1:49" ht="21.95" customHeight="1" x14ac:dyDescent="0.2">
      <c r="E9" s="19">
        <v>4</v>
      </c>
      <c r="F9" s="247" t="s">
        <v>65</v>
      </c>
      <c r="G9" s="247"/>
      <c r="H9" s="247"/>
      <c r="I9" s="247"/>
      <c r="J9" s="247"/>
      <c r="K9" s="247"/>
      <c r="L9" s="247"/>
      <c r="M9" s="247"/>
      <c r="N9" s="247"/>
      <c r="O9" s="247"/>
      <c r="P9" s="247"/>
      <c r="X9" s="20">
        <v>8</v>
      </c>
      <c r="Y9" s="247" t="s">
        <v>69</v>
      </c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spans="1:49" ht="21.95" customHeight="1" x14ac:dyDescent="0.2"/>
    <row r="11" spans="1:49" ht="21.95" customHeight="1" x14ac:dyDescent="0.2">
      <c r="C11" s="19">
        <v>1</v>
      </c>
      <c r="D11" s="248" t="str">
        <f>IF(ISBLANK($F$6),"",$F$6)</f>
        <v>KREßIN, Jens</v>
      </c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12" t="s">
        <v>0</v>
      </c>
      <c r="P11" s="7">
        <v>5</v>
      </c>
      <c r="Q11" s="248" t="str">
        <f>IF(ISBLANK($Y$6),"",$Y$6)</f>
        <v>GLUCH, Detlef</v>
      </c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E11" s="250">
        <v>9</v>
      </c>
      <c r="AF11" s="250"/>
      <c r="AG11" s="12" t="s">
        <v>1</v>
      </c>
      <c r="AH11" s="249">
        <v>3</v>
      </c>
      <c r="AI11" s="249"/>
      <c r="AJ11" s="14"/>
      <c r="AL11" s="13">
        <f t="shared" ref="AL11:AL26" si="0">IF(ISNUMBER(AH11),IF(AE11&gt;AH11,2,IF(AE11=AH11,1,0)),"")</f>
        <v>2</v>
      </c>
      <c r="AM11" s="15">
        <f t="shared" ref="AM11:AM26" si="1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1:49" ht="21.95" customHeight="1" x14ac:dyDescent="0.2">
      <c r="C12" s="19">
        <v>2</v>
      </c>
      <c r="D12" s="248" t="str">
        <f>IF(ISBLANK($F$7),"",$F$7)</f>
        <v>FUNKE, Peter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12" t="s">
        <v>0</v>
      </c>
      <c r="P12" s="7">
        <v>6</v>
      </c>
      <c r="Q12" s="248" t="str">
        <f>IF(ISBLANK($Y$7),"",$Y$7)</f>
        <v>BORNSCHEUER, Achim</v>
      </c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E12" s="250">
        <v>11</v>
      </c>
      <c r="AF12" s="250"/>
      <c r="AG12" s="12" t="s">
        <v>1</v>
      </c>
      <c r="AH12" s="249">
        <v>1</v>
      </c>
      <c r="AI12" s="249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20</v>
      </c>
      <c r="AU12" s="24" t="str">
        <f>IF(ISNUMBER(AH12),":","")</f>
        <v>:</v>
      </c>
      <c r="AV12" s="24">
        <f>IF(ISNUMBER(AH12),SUM($AH$11:AI12),"")</f>
        <v>4</v>
      </c>
      <c r="AW12" s="6"/>
    </row>
    <row r="13" spans="1:49" ht="21.95" customHeight="1" x14ac:dyDescent="0.2">
      <c r="C13" s="19">
        <v>3</v>
      </c>
      <c r="D13" s="248" t="str">
        <f>IF(ISBLANK($F$8),"",$F$8)</f>
        <v>BUDZYNSKI, Bernd</v>
      </c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12" t="s">
        <v>0</v>
      </c>
      <c r="P13" s="7">
        <v>7</v>
      </c>
      <c r="Q13" s="248" t="str">
        <f>IF(ISBLANK($Y$8),"",$Y$8)</f>
        <v>BOSSHOLD, Thomas</v>
      </c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E13" s="250">
        <v>8</v>
      </c>
      <c r="AF13" s="250"/>
      <c r="AG13" s="12" t="s">
        <v>1</v>
      </c>
      <c r="AH13" s="249">
        <v>0</v>
      </c>
      <c r="AI13" s="249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1:49" ht="21.95" customHeight="1" x14ac:dyDescent="0.2">
      <c r="C14" s="19">
        <v>4</v>
      </c>
      <c r="D14" s="248" t="str">
        <f>IF(ISBLANK($F$9),"",$F$9)</f>
        <v>GRUENHEID, Peter</v>
      </c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12" t="s">
        <v>0</v>
      </c>
      <c r="P14" s="7">
        <v>8</v>
      </c>
      <c r="Q14" s="248" t="str">
        <f>IF(ISBLANK($Y$9),"",$Y$9)</f>
        <v>KREßIN, Sven</v>
      </c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E14" s="250">
        <v>5</v>
      </c>
      <c r="AF14" s="250"/>
      <c r="AG14" s="12" t="s">
        <v>1</v>
      </c>
      <c r="AH14" s="249">
        <v>2</v>
      </c>
      <c r="AI14" s="249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8</v>
      </c>
      <c r="AR14" s="24" t="str">
        <f>IF(ISNUMBER(AH14),":","")</f>
        <v>:</v>
      </c>
      <c r="AS14" s="24">
        <f>IF(ISNUMBER(AH14),SUM($AM$11:AM14),"")</f>
        <v>0</v>
      </c>
      <c r="AT14" s="23">
        <f>IF(ISNUMBER(AH14),SUM($AE$11:AF14),"")</f>
        <v>33</v>
      </c>
      <c r="AU14" s="24" t="str">
        <f>IF(ISNUMBER(AH14),":","")</f>
        <v>:</v>
      </c>
      <c r="AV14" s="24">
        <f>IF(ISNUMBER(AH14),SUM($AH$11:AI14),"")</f>
        <v>6</v>
      </c>
      <c r="AW14" s="6"/>
    </row>
    <row r="15" spans="1:49" ht="21.95" customHeight="1" x14ac:dyDescent="0.2">
      <c r="C15" s="19">
        <v>2</v>
      </c>
      <c r="D15" s="248" t="str">
        <f>IF(ISBLANK($F$7),"",$F$7)</f>
        <v>FUNKE, Peter</v>
      </c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12" t="s">
        <v>0</v>
      </c>
      <c r="P15" s="7">
        <v>5</v>
      </c>
      <c r="Q15" s="248" t="str">
        <f>IF(ISBLANK($Y$6),"",$Y$6)</f>
        <v>GLUCH, Detlef</v>
      </c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E15" s="250">
        <v>14</v>
      </c>
      <c r="AF15" s="250"/>
      <c r="AG15" s="12" t="s">
        <v>1</v>
      </c>
      <c r="AH15" s="249">
        <v>1</v>
      </c>
      <c r="AI15" s="249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1:49" ht="21.95" customHeight="1" x14ac:dyDescent="0.2">
      <c r="C16" s="19">
        <v>3</v>
      </c>
      <c r="D16" s="248" t="str">
        <f>IF(ISBLANK($F$8),"",$F$8)</f>
        <v>BUDZYNSKI, Bernd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12" t="s">
        <v>0</v>
      </c>
      <c r="P16" s="7">
        <v>6</v>
      </c>
      <c r="Q16" s="248" t="str">
        <f>IF(ISBLANK($Y$7),"",$Y$7)</f>
        <v>BORNSCHEUER, Achim</v>
      </c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E16" s="250">
        <v>3</v>
      </c>
      <c r="AF16" s="250"/>
      <c r="AG16" s="12" t="s">
        <v>1</v>
      </c>
      <c r="AH16" s="249">
        <v>5</v>
      </c>
      <c r="AI16" s="249"/>
      <c r="AJ16" s="14"/>
      <c r="AL16" s="13">
        <f t="shared" si="0"/>
        <v>0</v>
      </c>
      <c r="AM16" s="15">
        <f t="shared" si="1"/>
        <v>2</v>
      </c>
      <c r="AO16" s="6">
        <v>8</v>
      </c>
      <c r="AQ16" s="23">
        <f>IF(ISNUMBER(AH16),SUM($AL$11:AL16),"")</f>
        <v>10</v>
      </c>
      <c r="AR16" s="24" t="str">
        <f>IF(ISNUMBER(AH16),":","")</f>
        <v>:</v>
      </c>
      <c r="AS16" s="24">
        <f>IF(ISNUMBER(AH16),SUM($AM$11:AM16),"")</f>
        <v>2</v>
      </c>
      <c r="AT16" s="23">
        <f>IF(ISNUMBER(AH16),SUM($AE$11:AF16),"")</f>
        <v>50</v>
      </c>
      <c r="AU16" s="24" t="str">
        <f>IF(ISNUMBER(AH16),":","")</f>
        <v>:</v>
      </c>
      <c r="AV16" s="24">
        <f>IF(ISNUMBER(AH16),SUM($AH$11:AI16),"")</f>
        <v>12</v>
      </c>
      <c r="AW16" s="6"/>
    </row>
    <row r="17" spans="3:49" ht="21.95" customHeight="1" x14ac:dyDescent="0.2">
      <c r="C17" s="19">
        <v>4</v>
      </c>
      <c r="D17" s="248" t="str">
        <f>IF(ISBLANK($F$9),"",$F$9)</f>
        <v>GRUENHEID, Peter</v>
      </c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12" t="s">
        <v>0</v>
      </c>
      <c r="P17" s="7">
        <v>7</v>
      </c>
      <c r="Q17" s="248" t="str">
        <f>IF(ISBLANK($Y$8),"",$Y$8)</f>
        <v>BOSSHOLD, Thomas</v>
      </c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E17" s="250">
        <v>8</v>
      </c>
      <c r="AF17" s="250"/>
      <c r="AG17" s="12" t="s">
        <v>1</v>
      </c>
      <c r="AH17" s="249">
        <v>1</v>
      </c>
      <c r="AI17" s="249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95" customHeight="1" x14ac:dyDescent="0.2">
      <c r="C18" s="19">
        <v>1</v>
      </c>
      <c r="D18" s="248" t="str">
        <f>IF(ISBLANK($F$6),"",$F$6)</f>
        <v>KREßIN, Jens</v>
      </c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12" t="s">
        <v>0</v>
      </c>
      <c r="P18" s="7">
        <v>8</v>
      </c>
      <c r="Q18" s="248" t="str">
        <f>IF(ISBLANK($Y$9),"",$Y$9)</f>
        <v>KREßIN, Sven</v>
      </c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E18" s="250">
        <v>2</v>
      </c>
      <c r="AF18" s="250"/>
      <c r="AG18" s="12" t="s">
        <v>1</v>
      </c>
      <c r="AH18" s="249">
        <v>3</v>
      </c>
      <c r="AI18" s="249"/>
      <c r="AJ18" s="14"/>
      <c r="AL18" s="13">
        <f t="shared" si="0"/>
        <v>0</v>
      </c>
      <c r="AM18" s="15">
        <f t="shared" si="1"/>
        <v>2</v>
      </c>
      <c r="AO18" s="6">
        <v>5</v>
      </c>
      <c r="AQ18" s="23">
        <f>IF(ISNUMBER(AH18),SUM($AL$11:AL18),"")</f>
        <v>12</v>
      </c>
      <c r="AR18" s="24" t="str">
        <f>IF(ISNUMBER(AH18),":","")</f>
        <v>:</v>
      </c>
      <c r="AS18" s="24">
        <f>IF(ISNUMBER(AH18),SUM($AM$11:AM18),"")</f>
        <v>4</v>
      </c>
      <c r="AT18" s="23">
        <f>IF(ISNUMBER(AH18),SUM($AE$11:AF18),"")</f>
        <v>60</v>
      </c>
      <c r="AU18" s="24" t="str">
        <f>IF(ISNUMBER(AH18),":","")</f>
        <v>:</v>
      </c>
      <c r="AV18" s="24">
        <f>IF(ISNUMBER(AH18),SUM($AH$11:AI18),"")</f>
        <v>16</v>
      </c>
      <c r="AW18" s="6"/>
    </row>
    <row r="19" spans="3:49" ht="21.95" customHeight="1" x14ac:dyDescent="0.2">
      <c r="C19" s="19">
        <v>4</v>
      </c>
      <c r="D19" s="248" t="str">
        <f>IF(ISBLANK($F$9),"",$F$9)</f>
        <v>GRUENHEID, Peter</v>
      </c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12" t="s">
        <v>0</v>
      </c>
      <c r="P19" s="7">
        <v>6</v>
      </c>
      <c r="Q19" s="248" t="str">
        <f>IF(ISBLANK($Y$7),"",$Y$7)</f>
        <v>BORNSCHEUER, Achim</v>
      </c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E19" s="250">
        <v>8</v>
      </c>
      <c r="AF19" s="250"/>
      <c r="AG19" s="12" t="s">
        <v>1</v>
      </c>
      <c r="AH19" s="249">
        <v>4</v>
      </c>
      <c r="AI19" s="249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95" customHeight="1" x14ac:dyDescent="0.2">
      <c r="C20" s="19">
        <v>3</v>
      </c>
      <c r="D20" s="248" t="str">
        <f>IF(ISBLANK($F$8),"",$F$8)</f>
        <v>BUDZYNSKI, Bernd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12" t="s">
        <v>0</v>
      </c>
      <c r="P20" s="7">
        <v>5</v>
      </c>
      <c r="Q20" s="248" t="str">
        <f>IF(ISBLANK($Y$6),"",$Y$6)</f>
        <v>GLUCH, Detlef</v>
      </c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E20" s="250">
        <v>6</v>
      </c>
      <c r="AF20" s="250"/>
      <c r="AG20" s="12" t="s">
        <v>1</v>
      </c>
      <c r="AH20" s="249">
        <v>3</v>
      </c>
      <c r="AI20" s="249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16</v>
      </c>
      <c r="AR20" s="24" t="str">
        <f>IF(ISNUMBER(AH20),":","")</f>
        <v>:</v>
      </c>
      <c r="AS20" s="24">
        <f>IF(ISNUMBER(AH20),SUM($AM$11:AM20),"")</f>
        <v>4</v>
      </c>
      <c r="AT20" s="23">
        <f>IF(ISNUMBER(AH20),SUM($AE$11:AF20),"")</f>
        <v>74</v>
      </c>
      <c r="AU20" s="24" t="str">
        <f>IF(ISNUMBER(AH20),":","")</f>
        <v>:</v>
      </c>
      <c r="AV20" s="24">
        <f>IF(ISNUMBER(AH20),SUM($AH$11:AI20),"")</f>
        <v>23</v>
      </c>
      <c r="AW20" s="6"/>
    </row>
    <row r="21" spans="3:49" ht="21.95" customHeight="1" x14ac:dyDescent="0.2">
      <c r="C21" s="19">
        <v>2</v>
      </c>
      <c r="D21" s="248" t="str">
        <f>IF(ISBLANK($F$7),"",$F$7)</f>
        <v>FUNKE, Peter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12" t="s">
        <v>0</v>
      </c>
      <c r="P21" s="7">
        <v>8</v>
      </c>
      <c r="Q21" s="248" t="str">
        <f>IF(ISBLANK($Y$9),"",$Y$9)</f>
        <v>KREßIN, Sven</v>
      </c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E21" s="250">
        <v>4</v>
      </c>
      <c r="AF21" s="250"/>
      <c r="AG21" s="12" t="s">
        <v>1</v>
      </c>
      <c r="AH21" s="249">
        <v>3</v>
      </c>
      <c r="AI21" s="249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95" customHeight="1" x14ac:dyDescent="0.2">
      <c r="C22" s="19">
        <v>1</v>
      </c>
      <c r="D22" s="248" t="str">
        <f>IF(ISBLANK($F$6),"",$F$6)</f>
        <v>KREßIN, Jens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12" t="s">
        <v>0</v>
      </c>
      <c r="P22" s="7">
        <v>7</v>
      </c>
      <c r="Q22" s="248" t="str">
        <f>IF(ISBLANK($Y$8),"",$Y$8)</f>
        <v>BOSSHOLD, Thomas</v>
      </c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E22" s="250">
        <v>5</v>
      </c>
      <c r="AF22" s="250"/>
      <c r="AG22" s="12" t="s">
        <v>1</v>
      </c>
      <c r="AH22" s="249">
        <v>6</v>
      </c>
      <c r="AI22" s="249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18</v>
      </c>
      <c r="AR22" s="24" t="str">
        <f>IF(ISNUMBER(AH22),":","")</f>
        <v>:</v>
      </c>
      <c r="AS22" s="24">
        <f>IF(ISNUMBER(AH22),SUM($AM$11:AM22),"")</f>
        <v>6</v>
      </c>
      <c r="AT22" s="23">
        <f>IF(ISNUMBER(AH22),SUM($AE$11:AF22),"")</f>
        <v>83</v>
      </c>
      <c r="AU22" s="24" t="str">
        <f>IF(ISNUMBER(AH22),":","")</f>
        <v>:</v>
      </c>
      <c r="AV22" s="24">
        <f>IF(ISNUMBER(AH22),SUM($AH$11:AI22),"")</f>
        <v>32</v>
      </c>
      <c r="AW22" s="6"/>
    </row>
    <row r="23" spans="3:49" ht="21.95" customHeight="1" x14ac:dyDescent="0.2">
      <c r="C23" s="19">
        <v>1</v>
      </c>
      <c r="D23" s="248" t="str">
        <f>IF(ISBLANK($F$6),"",$F$6)</f>
        <v>KREßIN, Jens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12" t="s">
        <v>0</v>
      </c>
      <c r="P23" s="7">
        <v>6</v>
      </c>
      <c r="Q23" s="248" t="str">
        <f>IF(ISBLANK($Y$7),"",$Y$7)</f>
        <v>BORNSCHEUER, Achim</v>
      </c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E23" s="250">
        <v>4</v>
      </c>
      <c r="AF23" s="250"/>
      <c r="AG23" s="12" t="s">
        <v>1</v>
      </c>
      <c r="AH23" s="249">
        <v>5</v>
      </c>
      <c r="AI23" s="249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95" customHeight="1" x14ac:dyDescent="0.2">
      <c r="C24" s="19">
        <v>4</v>
      </c>
      <c r="D24" s="248" t="str">
        <f>IF(ISBLANK($F$9),"",$F$9)</f>
        <v>GRUENHEID, Peter</v>
      </c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12" t="s">
        <v>0</v>
      </c>
      <c r="P24" s="7">
        <v>5</v>
      </c>
      <c r="Q24" s="248" t="str">
        <f>IF(ISBLANK($Y$6),"",$Y$6)</f>
        <v>GLUCH, Detlef</v>
      </c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E24" s="250">
        <v>9</v>
      </c>
      <c r="AF24" s="250"/>
      <c r="AG24" s="12" t="s">
        <v>1</v>
      </c>
      <c r="AH24" s="249">
        <v>0</v>
      </c>
      <c r="AI24" s="249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20</v>
      </c>
      <c r="AR24" s="24" t="str">
        <f>IF(ISNUMBER(AH24),":","")</f>
        <v>:</v>
      </c>
      <c r="AS24" s="24">
        <f>IF(ISNUMBER(AH24),SUM($AM$11:AM24),"")</f>
        <v>8</v>
      </c>
      <c r="AT24" s="23">
        <f>IF(ISNUMBER(AH24),SUM($AE$11:AF24),"")</f>
        <v>96</v>
      </c>
      <c r="AU24" s="24" t="str">
        <f>IF(ISNUMBER(AH24),":","")</f>
        <v>:</v>
      </c>
      <c r="AV24" s="24">
        <f>IF(ISNUMBER(AH24),SUM($AH$11:AI24),"")</f>
        <v>37</v>
      </c>
      <c r="AW24" s="6"/>
    </row>
    <row r="25" spans="3:49" ht="21.95" customHeight="1" x14ac:dyDescent="0.2">
      <c r="C25" s="19">
        <v>3</v>
      </c>
      <c r="D25" s="248" t="str">
        <f>IF(ISBLANK($F$8),"",$F$8)</f>
        <v>BUDZYNSKI, Bernd</v>
      </c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12" t="s">
        <v>0</v>
      </c>
      <c r="P25" s="7">
        <v>8</v>
      </c>
      <c r="Q25" s="248" t="str">
        <f>IF(ISBLANK($Y$9),"",$Y$9)</f>
        <v>KREßIN, Sven</v>
      </c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E25" s="250">
        <v>9</v>
      </c>
      <c r="AF25" s="250"/>
      <c r="AG25" s="12" t="s">
        <v>1</v>
      </c>
      <c r="AH25" s="249">
        <v>2</v>
      </c>
      <c r="AI25" s="249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95" customHeight="1" x14ac:dyDescent="0.2">
      <c r="C26" s="19">
        <v>2</v>
      </c>
      <c r="D26" s="248" t="str">
        <f>IF(ISBLANK($F$7),"",$F$7)</f>
        <v>FUNKE, Peter</v>
      </c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12" t="s">
        <v>0</v>
      </c>
      <c r="P26" s="7">
        <v>7</v>
      </c>
      <c r="Q26" s="248" t="str">
        <f>IF(ISBLANK($Y$8),"",$Y$8)</f>
        <v>BOSSHOLD, Thomas</v>
      </c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E26" s="250">
        <v>6</v>
      </c>
      <c r="AF26" s="250"/>
      <c r="AG26" s="12" t="s">
        <v>1</v>
      </c>
      <c r="AH26" s="249">
        <v>1</v>
      </c>
      <c r="AI26" s="249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24</v>
      </c>
      <c r="AR26" s="24" t="str">
        <f>IF(ISNUMBER(AH26),":","")</f>
        <v>:</v>
      </c>
      <c r="AS26" s="24">
        <f>IF(ISNUMBER(AH26),SUM($AM$11:AM26),"")</f>
        <v>8</v>
      </c>
      <c r="AT26" s="23">
        <f>IF(ISNUMBER(AH26),SUM($AE$11:AF26),"")</f>
        <v>111</v>
      </c>
      <c r="AU26" s="24" t="str">
        <f>IF(ISNUMBER(AH26),":","")</f>
        <v>:</v>
      </c>
      <c r="AV26" s="24">
        <f>IF(ISNUMBER(AH26),SUM($AH$11:AI26),"")</f>
        <v>40</v>
      </c>
      <c r="AW26" s="6"/>
    </row>
    <row r="27" spans="3:49" ht="19.5" customHeight="1" x14ac:dyDescent="0.2"/>
    <row r="28" spans="3:49" s="25" customFormat="1" ht="18.95" customHeight="1" x14ac:dyDescent="0.2">
      <c r="C28" s="26"/>
      <c r="D28" s="27"/>
      <c r="E28" s="27"/>
      <c r="F28" s="27"/>
      <c r="G28" s="27"/>
      <c r="H28" s="28"/>
      <c r="I28" s="29">
        <v>5</v>
      </c>
      <c r="J28" s="256" t="str">
        <f>IF(ISBLANK($Y$6),"",$Y$6)</f>
        <v>GLUCH, Detlef</v>
      </c>
      <c r="K28" s="256"/>
      <c r="L28" s="256"/>
      <c r="M28" s="256"/>
      <c r="N28" s="256"/>
      <c r="O28" s="257"/>
      <c r="P28" s="29">
        <v>6</v>
      </c>
      <c r="Q28" s="256" t="str">
        <f>IF(ISBLANK($Y$7),"",$Y$7)</f>
        <v>BORNSCHEUER, Achim</v>
      </c>
      <c r="R28" s="256"/>
      <c r="S28" s="256"/>
      <c r="T28" s="256"/>
      <c r="U28" s="256"/>
      <c r="V28" s="257"/>
      <c r="W28" s="29">
        <v>7</v>
      </c>
      <c r="X28" s="262" t="str">
        <f>IF(ISBLANK($Y$8),"",$Y$8)</f>
        <v>BOSSHOLD, Thomas</v>
      </c>
      <c r="Y28" s="262"/>
      <c r="Z28" s="262"/>
      <c r="AA28" s="262"/>
      <c r="AB28" s="262"/>
      <c r="AC28" s="263"/>
      <c r="AD28" s="29">
        <v>8</v>
      </c>
      <c r="AE28" s="262" t="str">
        <f>IF(ISBLANK($Y$9),"",$Y$9)</f>
        <v>KREßIN, Sven</v>
      </c>
      <c r="AF28" s="262"/>
      <c r="AG28" s="262"/>
      <c r="AH28" s="262"/>
      <c r="AI28" s="262"/>
      <c r="AJ28" s="263"/>
      <c r="AK28" s="30"/>
      <c r="AL28" s="30"/>
      <c r="AM28" s="30"/>
      <c r="AN28" s="253" t="s">
        <v>7</v>
      </c>
      <c r="AO28" s="254"/>
      <c r="AP28" s="254"/>
      <c r="AQ28" s="254"/>
      <c r="AR28" s="255"/>
      <c r="AS28" s="253" t="s">
        <v>8</v>
      </c>
      <c r="AT28" s="254"/>
      <c r="AU28" s="254"/>
      <c r="AV28" s="254"/>
      <c r="AW28" s="255"/>
    </row>
    <row r="29" spans="3:49" s="25" customFormat="1" ht="18.95" customHeight="1" x14ac:dyDescent="0.2">
      <c r="C29" s="34">
        <v>1</v>
      </c>
      <c r="D29" s="251" t="str">
        <f>IF(ISBLANK($F$6),"",$F$6)</f>
        <v>KREßIN, Jens</v>
      </c>
      <c r="E29" s="251"/>
      <c r="F29" s="251"/>
      <c r="G29" s="251"/>
      <c r="H29" s="252"/>
      <c r="I29" s="268">
        <f>IF(ISNUMBER(AE11),AE11,"")</f>
        <v>9</v>
      </c>
      <c r="J29" s="269"/>
      <c r="K29" s="269"/>
      <c r="L29" s="32" t="s">
        <v>1</v>
      </c>
      <c r="M29" s="270">
        <f>IF(ISNUMBER(AH11),AH11,"")</f>
        <v>3</v>
      </c>
      <c r="N29" s="270"/>
      <c r="O29" s="271"/>
      <c r="P29" s="258">
        <f>IF(ISNUMBER(AE23),AE23,"")</f>
        <v>4</v>
      </c>
      <c r="Q29" s="259"/>
      <c r="R29" s="259"/>
      <c r="S29" s="32" t="s">
        <v>1</v>
      </c>
      <c r="T29" s="260">
        <f>IF(ISNUMBER(AH23),AH23,"")</f>
        <v>5</v>
      </c>
      <c r="U29" s="260"/>
      <c r="V29" s="261"/>
      <c r="W29" s="258">
        <f>IF(ISNUMBER(AE22),AE22,"")</f>
        <v>5</v>
      </c>
      <c r="X29" s="259"/>
      <c r="Y29" s="259"/>
      <c r="Z29" s="32" t="s">
        <v>1</v>
      </c>
      <c r="AA29" s="260">
        <f>IF(ISNUMBER(AH22),AH22,"")</f>
        <v>6</v>
      </c>
      <c r="AB29" s="260"/>
      <c r="AC29" s="261"/>
      <c r="AD29" s="258">
        <f>IF(ISNUMBER(AE18),AE18,"")</f>
        <v>2</v>
      </c>
      <c r="AE29" s="259"/>
      <c r="AF29" s="259"/>
      <c r="AG29" s="32" t="s">
        <v>1</v>
      </c>
      <c r="AH29" s="260">
        <f>IF(ISNUMBER(AH18),AH18,"")</f>
        <v>3</v>
      </c>
      <c r="AI29" s="260"/>
      <c r="AJ29" s="261"/>
      <c r="AK29" s="27"/>
      <c r="AL29" s="27"/>
      <c r="AM29" s="27"/>
      <c r="AN29" s="258">
        <f ca="1">IF(ISBLANK(F6),"",IF(ISNUMBER(AH11),SUMIF(D11:N26,D29,AL11:AL26),""))</f>
        <v>2</v>
      </c>
      <c r="AO29" s="259"/>
      <c r="AP29" s="32" t="s">
        <v>1</v>
      </c>
      <c r="AQ29" s="260">
        <f ca="1">IF(ISBLANK(F6),"",IF(ISNUMBER(AH11),SUMIF(D11:N26,D29,AM11:AM26),""))</f>
        <v>6</v>
      </c>
      <c r="AR29" s="261"/>
      <c r="AS29" s="258">
        <f>IF(ISBLANK(F6),"",IF(ISNUMBER(AH11),SUM(I29,P29,W29,AD29),""))</f>
        <v>20</v>
      </c>
      <c r="AT29" s="259"/>
      <c r="AU29" s="32" t="s">
        <v>1</v>
      </c>
      <c r="AV29" s="260">
        <f>IF(ISBLANK(F6),"",IF(ISNUMBER(AH11),SUM(M29,T29,AA29,AH29),""))</f>
        <v>17</v>
      </c>
      <c r="AW29" s="261"/>
    </row>
    <row r="30" spans="3:49" s="25" customFormat="1" ht="18.95" customHeight="1" x14ac:dyDescent="0.2">
      <c r="C30" s="34">
        <v>2</v>
      </c>
      <c r="D30" s="251" t="str">
        <f>IF(ISBLANK($F$7),"",$F$7)</f>
        <v>FUNKE, Peter</v>
      </c>
      <c r="E30" s="251"/>
      <c r="F30" s="251"/>
      <c r="G30" s="251"/>
      <c r="H30" s="252"/>
      <c r="I30" s="268">
        <f>IF(ISNUMBER(AE15),AE15,"")</f>
        <v>14</v>
      </c>
      <c r="J30" s="269"/>
      <c r="K30" s="269"/>
      <c r="L30" s="32" t="s">
        <v>1</v>
      </c>
      <c r="M30" s="270">
        <f>IF(ISNUMBER(AH15),AH15,"")</f>
        <v>1</v>
      </c>
      <c r="N30" s="270"/>
      <c r="O30" s="271"/>
      <c r="P30" s="258">
        <f>IF(ISNUMBER(AE12),AE12,"")</f>
        <v>11</v>
      </c>
      <c r="Q30" s="259"/>
      <c r="R30" s="259"/>
      <c r="S30" s="32" t="s">
        <v>1</v>
      </c>
      <c r="T30" s="260">
        <f>IF(ISNUMBER(AH12),AH12,"")</f>
        <v>1</v>
      </c>
      <c r="U30" s="260"/>
      <c r="V30" s="261"/>
      <c r="W30" s="258">
        <f>IF(ISNUMBER(AE26),AE26,"")</f>
        <v>6</v>
      </c>
      <c r="X30" s="259"/>
      <c r="Y30" s="259"/>
      <c r="Z30" s="32" t="s">
        <v>1</v>
      </c>
      <c r="AA30" s="260">
        <f>IF(ISNUMBER(AH26),AH26,"")</f>
        <v>1</v>
      </c>
      <c r="AB30" s="260"/>
      <c r="AC30" s="261"/>
      <c r="AD30" s="258">
        <f>IF(ISNUMBER(AE21),AE21,"")</f>
        <v>4</v>
      </c>
      <c r="AE30" s="259"/>
      <c r="AF30" s="259"/>
      <c r="AG30" s="32" t="s">
        <v>1</v>
      </c>
      <c r="AH30" s="260">
        <f>IF(ISNUMBER(AH21),AH21,"")</f>
        <v>3</v>
      </c>
      <c r="AI30" s="260"/>
      <c r="AJ30" s="261"/>
      <c r="AK30" s="27"/>
      <c r="AL30" s="27"/>
      <c r="AM30" s="27"/>
      <c r="AN30" s="258">
        <f ca="1">IF(ISBLANK(F7),"",IF(ISNUMBER(AH12),SUMIF(D12:N27,D30,AL12:AL27),""))</f>
        <v>8</v>
      </c>
      <c r="AO30" s="259"/>
      <c r="AP30" s="32" t="s">
        <v>1</v>
      </c>
      <c r="AQ30" s="260">
        <f ca="1">IF(ISBLANK(F7),"",IF(ISNUMBER(AH12),SUMIF(D12:N27,D30,AM12:AM27),""))</f>
        <v>0</v>
      </c>
      <c r="AR30" s="261"/>
      <c r="AS30" s="258">
        <f>IF(ISBLANK(F7),"",IF(ISNUMBER(AH12),SUM(I30,P30,W30,AD30),""))</f>
        <v>35</v>
      </c>
      <c r="AT30" s="259"/>
      <c r="AU30" s="32" t="s">
        <v>1</v>
      </c>
      <c r="AV30" s="260">
        <f>IF(ISBLANK(F7),"",IF(ISNUMBER(AH12),SUM(M30,T30,AA30,AH30),""))</f>
        <v>6</v>
      </c>
      <c r="AW30" s="261"/>
    </row>
    <row r="31" spans="3:49" s="25" customFormat="1" ht="18.95" customHeight="1" x14ac:dyDescent="0.2">
      <c r="C31" s="34">
        <v>3</v>
      </c>
      <c r="D31" s="251" t="str">
        <f>IF(ISBLANK($F$8),"",$F$8)</f>
        <v>BUDZYNSKI, Bernd</v>
      </c>
      <c r="E31" s="251"/>
      <c r="F31" s="251"/>
      <c r="G31" s="251"/>
      <c r="H31" s="252"/>
      <c r="I31" s="268">
        <f>IF(ISNUMBER(AE20),AE20,"")</f>
        <v>6</v>
      </c>
      <c r="J31" s="269"/>
      <c r="K31" s="269"/>
      <c r="L31" s="32" t="s">
        <v>1</v>
      </c>
      <c r="M31" s="270">
        <f>IF(ISNUMBER(AH20),AH20,"")</f>
        <v>3</v>
      </c>
      <c r="N31" s="270"/>
      <c r="O31" s="271"/>
      <c r="P31" s="258">
        <f>IF(ISNUMBER(AE16),AE16,"")</f>
        <v>3</v>
      </c>
      <c r="Q31" s="259"/>
      <c r="R31" s="259"/>
      <c r="S31" s="32" t="s">
        <v>1</v>
      </c>
      <c r="T31" s="260">
        <f>IF(ISNUMBER(AH16),AH16,"")</f>
        <v>5</v>
      </c>
      <c r="U31" s="260"/>
      <c r="V31" s="261"/>
      <c r="W31" s="258">
        <f>IF(ISNUMBER(AE13),AE13,"")</f>
        <v>8</v>
      </c>
      <c r="X31" s="259"/>
      <c r="Y31" s="259"/>
      <c r="Z31" s="32" t="s">
        <v>1</v>
      </c>
      <c r="AA31" s="260">
        <f>IF(ISNUMBER(AH13),AH13,"")</f>
        <v>0</v>
      </c>
      <c r="AB31" s="260"/>
      <c r="AC31" s="261"/>
      <c r="AD31" s="258">
        <f>IF(ISNUMBER(AE25),AE25,"")</f>
        <v>9</v>
      </c>
      <c r="AE31" s="259"/>
      <c r="AF31" s="259"/>
      <c r="AG31" s="32" t="s">
        <v>1</v>
      </c>
      <c r="AH31" s="260">
        <f>IF(ISNUMBER(AH25),AH25,"")</f>
        <v>2</v>
      </c>
      <c r="AI31" s="260"/>
      <c r="AJ31" s="261"/>
      <c r="AK31" s="27"/>
      <c r="AL31" s="27"/>
      <c r="AM31" s="27"/>
      <c r="AN31" s="258">
        <f ca="1">IF(ISBLANK(F8),"",IF(ISNUMBER(AH13),SUMIF(D13:N28,D31,AL13:AL28),""))</f>
        <v>6</v>
      </c>
      <c r="AO31" s="259"/>
      <c r="AP31" s="32" t="s">
        <v>1</v>
      </c>
      <c r="AQ31" s="260">
        <f ca="1">IF(ISBLANK(F8),"",IF(ISNUMBER(AH13),SUMIF(D13:N28,D31,AM13:AM28),""))</f>
        <v>2</v>
      </c>
      <c r="AR31" s="261"/>
      <c r="AS31" s="258">
        <f>IF(ISBLANK(F8),"",IF(ISNUMBER(AH13),SUM(I31,P31,W31,AD31),""))</f>
        <v>26</v>
      </c>
      <c r="AT31" s="259"/>
      <c r="AU31" s="32" t="s">
        <v>1</v>
      </c>
      <c r="AV31" s="260">
        <f>IF(ISBLANK(F8),"",IF(ISNUMBER(AH13),SUM(M31,T31,AA31,AH31),""))</f>
        <v>10</v>
      </c>
      <c r="AW31" s="261"/>
    </row>
    <row r="32" spans="3:49" s="25" customFormat="1" ht="18.95" customHeight="1" x14ac:dyDescent="0.2">
      <c r="C32" s="34">
        <v>4</v>
      </c>
      <c r="D32" s="251" t="str">
        <f>IF(ISBLANK($F$9),"",$F$9)</f>
        <v>GRUENHEID, Peter</v>
      </c>
      <c r="E32" s="251"/>
      <c r="F32" s="251"/>
      <c r="G32" s="251"/>
      <c r="H32" s="252"/>
      <c r="I32" s="268">
        <f>IF(ISNUMBER(AE24),AE24,"")</f>
        <v>9</v>
      </c>
      <c r="J32" s="269"/>
      <c r="K32" s="269"/>
      <c r="L32" s="32" t="s">
        <v>1</v>
      </c>
      <c r="M32" s="270">
        <f>IF(ISNUMBER(AH24),AH24,"")</f>
        <v>0</v>
      </c>
      <c r="N32" s="270"/>
      <c r="O32" s="271"/>
      <c r="P32" s="258">
        <f>IF(ISNUMBER(AE19),AE19,"")</f>
        <v>8</v>
      </c>
      <c r="Q32" s="259"/>
      <c r="R32" s="259"/>
      <c r="S32" s="32" t="s">
        <v>1</v>
      </c>
      <c r="T32" s="260">
        <f>IF(ISNUMBER(AH19),AH19,"")</f>
        <v>4</v>
      </c>
      <c r="U32" s="260"/>
      <c r="V32" s="261"/>
      <c r="W32" s="258">
        <f>IF(ISNUMBER(AE17),AE17,"")</f>
        <v>8</v>
      </c>
      <c r="X32" s="259"/>
      <c r="Y32" s="259"/>
      <c r="Z32" s="32" t="s">
        <v>1</v>
      </c>
      <c r="AA32" s="260">
        <f>IF(ISNUMBER(AH17),AH17,"")</f>
        <v>1</v>
      </c>
      <c r="AB32" s="260"/>
      <c r="AC32" s="261"/>
      <c r="AD32" s="258">
        <f>IF(ISNUMBER(AE14),AE14,"")</f>
        <v>5</v>
      </c>
      <c r="AE32" s="259"/>
      <c r="AF32" s="259"/>
      <c r="AG32" s="32" t="s">
        <v>1</v>
      </c>
      <c r="AH32" s="260">
        <f>IF(ISNUMBER(AH14),AH14,"")</f>
        <v>2</v>
      </c>
      <c r="AI32" s="260"/>
      <c r="AJ32" s="261"/>
      <c r="AK32" s="27"/>
      <c r="AL32" s="27"/>
      <c r="AM32" s="27"/>
      <c r="AN32" s="258">
        <f ca="1">IF(ISBLANK(F9),"",IF(ISNUMBER(AH14),SUMIF(D14:N29,D32,AL14:AL29),""))</f>
        <v>8</v>
      </c>
      <c r="AO32" s="259"/>
      <c r="AP32" s="32" t="s">
        <v>1</v>
      </c>
      <c r="AQ32" s="260">
        <f ca="1">IF(ISBLANK(F9),"",IF(ISNUMBER(AH14),SUMIF(D14:N29,D32,AM14:AM29),""))</f>
        <v>0</v>
      </c>
      <c r="AR32" s="261"/>
      <c r="AS32" s="258">
        <f>IF(ISBLANK(F9),"",IF(ISNUMBER(AH14),SUM(I32,P32,W32,AD32),""))</f>
        <v>30</v>
      </c>
      <c r="AT32" s="259"/>
      <c r="AU32" s="32" t="s">
        <v>1</v>
      </c>
      <c r="AV32" s="260">
        <f>IF(ISBLANK(F9),"",IF(ISNUMBER(AH14),SUM(M32,T32,AA32,AH32),""))</f>
        <v>7</v>
      </c>
      <c r="AW32" s="261"/>
    </row>
    <row r="33" spans="1:49" s="25" customFormat="1" ht="6.75" customHeight="1" x14ac:dyDescent="0.2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1:49" s="25" customFormat="1" ht="18.95" customHeight="1" x14ac:dyDescent="0.2">
      <c r="C34" s="253" t="s">
        <v>7</v>
      </c>
      <c r="D34" s="254"/>
      <c r="E34" s="254"/>
      <c r="F34" s="254"/>
      <c r="G34" s="254"/>
      <c r="H34" s="255"/>
      <c r="I34" s="258">
        <f ca="1">IF(ISBLANK(Y6),"",IF(ISNUMBER(AH11),SUMIF($Q$11:$AB$26,J28,$AM$11:$AM$26),""))</f>
        <v>0</v>
      </c>
      <c r="J34" s="259"/>
      <c r="K34" s="259"/>
      <c r="L34" s="32" t="s">
        <v>1</v>
      </c>
      <c r="M34" s="260">
        <f ca="1">IF(ISBLANK(Y6),"",IF(ISNUMBER(AH11),SUMIF($Q$11:$AB$26,J28,$AL$11:$AL$26),""))</f>
        <v>8</v>
      </c>
      <c r="N34" s="260"/>
      <c r="O34" s="261"/>
      <c r="P34" s="258">
        <f ca="1">IF(ISBLANK(Y7),"",IF(ISNUMBER(AH12),SUMIF($Q$11:$AB$26,Q28,$AM$11:$AM$26),""))</f>
        <v>4</v>
      </c>
      <c r="Q34" s="259"/>
      <c r="R34" s="259"/>
      <c r="S34" s="32" t="s">
        <v>1</v>
      </c>
      <c r="T34" s="260">
        <f ca="1">IF(ISBLANK(Y7),"",IF(ISNUMBER(AH12),SUMIF($Q$11:$AB$26,Q28,$AL$11:$AL$26),""))</f>
        <v>4</v>
      </c>
      <c r="U34" s="260"/>
      <c r="V34" s="261"/>
      <c r="W34" s="258">
        <f ca="1">IF(ISBLANK(Y8),"",IF(ISNUMBER(AH13),SUMIF($Q$11:$AB$26,X28,$AM$11:$AM$26),""))</f>
        <v>2</v>
      </c>
      <c r="X34" s="259"/>
      <c r="Y34" s="259"/>
      <c r="Z34" s="32" t="s">
        <v>1</v>
      </c>
      <c r="AA34" s="260">
        <f ca="1">IF(ISBLANK(Y8),"",IF(ISNUMBER(AH13),SUMIF($Q$11:$AB$26,X28,$AL$11:$AL$26),""))</f>
        <v>6</v>
      </c>
      <c r="AB34" s="260"/>
      <c r="AC34" s="261"/>
      <c r="AD34" s="258">
        <f ca="1">IF(ISBLANK(Y9),"",IF(ISNUMBER(AH14),SUMIF($Q$11:$AB$26,AE28,$AM$11:$AM$26),""))</f>
        <v>2</v>
      </c>
      <c r="AE34" s="259"/>
      <c r="AF34" s="259"/>
      <c r="AG34" s="32" t="s">
        <v>1</v>
      </c>
      <c r="AH34" s="260">
        <f ca="1">IF(ISBLANK(Y9),"",IF(ISNUMBER(AH14),SUMIF($Q$11:$AB$26,AE28,$AL$11:$AL$26),""))</f>
        <v>6</v>
      </c>
      <c r="AI34" s="260"/>
      <c r="AJ34" s="261"/>
      <c r="AK34" s="27"/>
      <c r="AL34" s="27"/>
      <c r="AM34" s="27"/>
      <c r="AN34" s="258">
        <f ca="1">IF(ISNUMBER(AH11),SUM(AN29:AO32),"")</f>
        <v>24</v>
      </c>
      <c r="AO34" s="259"/>
      <c r="AP34" s="32" t="s">
        <v>1</v>
      </c>
      <c r="AQ34" s="260">
        <f ca="1">IF(ISNUMBER(AH11),SUM(AQ29:AR32),"")</f>
        <v>8</v>
      </c>
      <c r="AR34" s="261"/>
      <c r="AS34" s="31"/>
      <c r="AT34" s="38"/>
      <c r="AU34" s="38"/>
      <c r="AV34" s="38"/>
      <c r="AW34" s="39"/>
    </row>
    <row r="35" spans="1:49" s="25" customFormat="1" ht="18.95" customHeight="1" x14ac:dyDescent="0.2">
      <c r="A35" s="40"/>
      <c r="B35" s="40"/>
      <c r="C35" s="253" t="s">
        <v>8</v>
      </c>
      <c r="D35" s="254"/>
      <c r="E35" s="254"/>
      <c r="F35" s="254"/>
      <c r="G35" s="254"/>
      <c r="H35" s="255"/>
      <c r="I35" s="258">
        <f>IF(ISBLANK(Y6),"",IF(ISNUMBER(AH11),SUM(M29:M32),""))</f>
        <v>7</v>
      </c>
      <c r="J35" s="259"/>
      <c r="K35" s="259"/>
      <c r="L35" s="32" t="s">
        <v>1</v>
      </c>
      <c r="M35" s="260">
        <f>IF(ISBLANK(Y6),"",IF(ISNUMBER(AH11),SUM(I29:I32),""))</f>
        <v>38</v>
      </c>
      <c r="N35" s="260"/>
      <c r="O35" s="261"/>
      <c r="P35" s="258">
        <f>IF(ISBLANK(Y7),"",IF(ISNUMBER(AH12),SUM(T29:T32),""))</f>
        <v>15</v>
      </c>
      <c r="Q35" s="259"/>
      <c r="R35" s="259"/>
      <c r="S35" s="32" t="s">
        <v>1</v>
      </c>
      <c r="T35" s="260">
        <f>IF(ISBLANK(Y7),"",IF(ISNUMBER(AH12),SUM(P29:P32),""))</f>
        <v>26</v>
      </c>
      <c r="U35" s="260"/>
      <c r="V35" s="261"/>
      <c r="W35" s="258">
        <f>IF(ISBLANK(Y8),"",IF(ISNUMBER(AH13),SUM(AA29:AA32),""))</f>
        <v>8</v>
      </c>
      <c r="X35" s="259"/>
      <c r="Y35" s="259"/>
      <c r="Z35" s="32" t="s">
        <v>1</v>
      </c>
      <c r="AA35" s="260">
        <f>IF(ISBLANK(Y8),"",IF(ISNUMBER(AH13),SUM(W29:W32),""))</f>
        <v>27</v>
      </c>
      <c r="AB35" s="260"/>
      <c r="AC35" s="261"/>
      <c r="AD35" s="258">
        <f>IF(ISBLANK(Y9),"",IF(ISNUMBER(AH14),SUM(AH29:AH32),""))</f>
        <v>10</v>
      </c>
      <c r="AE35" s="259"/>
      <c r="AF35" s="259"/>
      <c r="AG35" s="32" t="s">
        <v>1</v>
      </c>
      <c r="AH35" s="260">
        <f>IF(ISBLANK(Y9),"",IF(ISNUMBER(AH14),SUM(AD29:AD32),""))</f>
        <v>20</v>
      </c>
      <c r="AI35" s="260"/>
      <c r="AJ35" s="261"/>
      <c r="AK35" s="27"/>
      <c r="AL35" s="27"/>
      <c r="AM35" s="27"/>
      <c r="AN35" s="31"/>
      <c r="AO35" s="32"/>
      <c r="AP35" s="32"/>
      <c r="AQ35" s="32"/>
      <c r="AR35" s="33"/>
      <c r="AS35" s="258">
        <f>IF(ISNUMBER(AH11),SUM(AS29:AT32),"")</f>
        <v>111</v>
      </c>
      <c r="AT35" s="259"/>
      <c r="AU35" s="32" t="s">
        <v>1</v>
      </c>
      <c r="AV35" s="260">
        <f>IF(ISNUMBER(AH11),SUM(AV29:AW32),"")</f>
        <v>40</v>
      </c>
      <c r="AW35" s="261"/>
    </row>
    <row r="36" spans="1:49" s="25" customFormat="1" ht="8.25" customHeight="1" x14ac:dyDescent="0.2"/>
    <row r="37" spans="1:49" x14ac:dyDescent="0.2">
      <c r="C37" s="41"/>
    </row>
    <row r="38" spans="1:49" x14ac:dyDescent="0.2">
      <c r="A38" s="42"/>
    </row>
    <row r="39" spans="1:49" s="13" customFormat="1" x14ac:dyDescent="0.2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1:49" x14ac:dyDescent="0.2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29:AO29"/>
    <mergeCell ref="AN30:AO30"/>
    <mergeCell ref="AQ29:AR29"/>
    <mergeCell ref="AQ30:AR30"/>
    <mergeCell ref="AN34:AO34"/>
    <mergeCell ref="AQ34:AR34"/>
    <mergeCell ref="AD34:AF34"/>
    <mergeCell ref="AH34:AJ34"/>
    <mergeCell ref="AD35:AF35"/>
    <mergeCell ref="AH35:AJ35"/>
    <mergeCell ref="AQ32:AR32"/>
    <mergeCell ref="AN31:AO31"/>
    <mergeCell ref="AN32:AO32"/>
    <mergeCell ref="AD32:AF32"/>
    <mergeCell ref="AH32:AJ32"/>
    <mergeCell ref="AD29:AF29"/>
    <mergeCell ref="AH29:AJ29"/>
    <mergeCell ref="AD30:AF30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Q20:AB20"/>
    <mergeCell ref="Q19:AB19"/>
    <mergeCell ref="Q22:AB22"/>
    <mergeCell ref="Q21:AB21"/>
    <mergeCell ref="I35:K35"/>
    <mergeCell ref="M35:O35"/>
    <mergeCell ref="P29:R29"/>
    <mergeCell ref="T29:V29"/>
    <mergeCell ref="P30:R30"/>
    <mergeCell ref="T30:V30"/>
    <mergeCell ref="I29:K29"/>
    <mergeCell ref="I30:K30"/>
    <mergeCell ref="Q23:AB23"/>
    <mergeCell ref="AE21:AF21"/>
    <mergeCell ref="AE22:AF22"/>
    <mergeCell ref="AE23:AF23"/>
    <mergeCell ref="Q26:AB26"/>
    <mergeCell ref="Q25:AB25"/>
    <mergeCell ref="W29:Y29"/>
    <mergeCell ref="AA29:AC29"/>
    <mergeCell ref="I31:K31"/>
    <mergeCell ref="I32:K32"/>
    <mergeCell ref="M29:O29"/>
    <mergeCell ref="M30:O30"/>
    <mergeCell ref="M31:O31"/>
    <mergeCell ref="M32:O32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honeticPr fontId="0" type="noConversion"/>
  <pageMargins left="0" right="0" top="0.78740157480314965" bottom="0" header="0.51181102362204722" footer="0.51181102362204722"/>
  <pageSetup paperSize="9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Protokoll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11</xdr:col>
                    <xdr:colOff>95250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Plus">
                <anchor moveWithCells="1" sizeWithCells="1">
                  <from>
                    <xdr:col>25</xdr:col>
                    <xdr:colOff>0</xdr:colOff>
                    <xdr:row>0</xdr:row>
                    <xdr:rowOff>0</xdr:rowOff>
                  </from>
                  <to>
                    <xdr:col>27</xdr:col>
                    <xdr:colOff>66675</xdr:colOff>
                    <xdr:row>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Pict="0" macro="[0]!Minus">
                <anchor moveWithCells="1" sizeWithCells="1">
                  <from>
                    <xdr:col>27</xdr:col>
                    <xdr:colOff>66675</xdr:colOff>
                    <xdr:row>0</xdr:row>
                    <xdr:rowOff>0</xdr:rowOff>
                  </from>
                  <to>
                    <xdr:col>29</xdr:col>
                    <xdr:colOff>133350</xdr:colOff>
                    <xdr:row>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D169"/>
  <sheetViews>
    <sheetView showGridLines="0" tabSelected="1" zoomScale="75" workbookViewId="0">
      <selection sqref="A1:AD1"/>
    </sheetView>
  </sheetViews>
  <sheetFormatPr baseColWidth="10" defaultColWidth="4.28515625" defaultRowHeight="14.25" x14ac:dyDescent="0.2"/>
  <cols>
    <col min="1" max="1" width="5.42578125" style="90" bestFit="1" customWidth="1"/>
    <col min="2" max="2" width="26.7109375" style="89" bestFit="1" customWidth="1"/>
    <col min="3" max="3" width="1.85546875" style="89" customWidth="1"/>
    <col min="4" max="4" width="4.28515625" style="89" customWidth="1"/>
    <col min="5" max="5" width="8.5703125" style="89" customWidth="1"/>
    <col min="6" max="6" width="7.7109375" style="89" customWidth="1"/>
    <col min="7" max="8" width="6.42578125" style="89" customWidth="1"/>
    <col min="9" max="9" width="3.5703125" style="89" customWidth="1"/>
    <col min="10" max="10" width="5.140625" style="89" bestFit="1" customWidth="1"/>
    <col min="11" max="11" width="4" style="89" customWidth="1"/>
    <col min="12" max="12" width="5.140625" style="89" bestFit="1" customWidth="1"/>
    <col min="13" max="13" width="3.28515625" style="89" customWidth="1"/>
    <col min="14" max="14" width="4.7109375" style="89" bestFit="1" customWidth="1"/>
    <col min="15" max="15" width="2" style="89" customWidth="1"/>
    <col min="16" max="16" width="4.7109375" style="89" bestFit="1" customWidth="1"/>
    <col min="17" max="17" width="3.140625" style="89" customWidth="1"/>
    <col min="18" max="18" width="6" style="89" bestFit="1" customWidth="1"/>
    <col min="19" max="19" width="1.42578125" style="89" customWidth="1"/>
    <col min="20" max="20" width="6" style="89" bestFit="1" customWidth="1"/>
    <col min="21" max="21" width="2.42578125" style="89" customWidth="1"/>
    <col min="22" max="22" width="5.42578125" style="89" bestFit="1" customWidth="1"/>
    <col min="23" max="25" width="4.28515625" style="89" customWidth="1"/>
    <col min="26" max="26" width="6.42578125" style="100" customWidth="1"/>
    <col min="27" max="27" width="3.28515625" style="89" customWidth="1"/>
    <col min="28" max="28" width="7" style="100" customWidth="1"/>
    <col min="29" max="29" width="1.7109375" style="89" customWidth="1"/>
    <col min="30" max="30" width="6.28515625" style="100" customWidth="1"/>
    <col min="31" max="16384" width="4.28515625" style="89"/>
  </cols>
  <sheetData>
    <row r="1" spans="1:30" ht="41.25" x14ac:dyDescent="0.8">
      <c r="A1" s="282" t="s">
        <v>48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</row>
    <row r="2" spans="1:30" ht="15" thickBot="1" x14ac:dyDescent="0.25"/>
    <row r="3" spans="1:30" ht="27" thickBot="1" x14ac:dyDescent="0.25">
      <c r="A3" s="276" t="s">
        <v>29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8"/>
    </row>
    <row r="4" spans="1:30" ht="14.25" customHeight="1" thickBot="1" x14ac:dyDescent="0.25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30" ht="15" thickBot="1" x14ac:dyDescent="0.25">
      <c r="A5" s="199"/>
      <c r="B5" s="93" t="s">
        <v>15</v>
      </c>
      <c r="C5" s="200"/>
      <c r="D5" s="201">
        <f>SUM(D9:D30)</f>
        <v>182</v>
      </c>
      <c r="E5" s="201"/>
      <c r="F5" s="201">
        <f>SUM(F9:F30)</f>
        <v>86</v>
      </c>
      <c r="G5" s="201">
        <f>SUM(G9:G30)</f>
        <v>10</v>
      </c>
      <c r="H5" s="201">
        <f>SUM(H9:H30)</f>
        <v>86</v>
      </c>
      <c r="I5" s="200"/>
      <c r="J5" s="200">
        <f>SUM(J9:J30)</f>
        <v>182</v>
      </c>
      <c r="K5" s="200" t="s">
        <v>1</v>
      </c>
      <c r="L5" s="235">
        <f>SUM(L9:L30)</f>
        <v>182</v>
      </c>
      <c r="M5" s="200"/>
      <c r="N5" s="200">
        <f>SUM(N9:N30)</f>
        <v>2912</v>
      </c>
      <c r="O5" s="200" t="s">
        <v>1</v>
      </c>
      <c r="P5" s="200">
        <f>SUM(P9:P30)</f>
        <v>2912</v>
      </c>
      <c r="Q5" s="200"/>
      <c r="R5" s="200">
        <f>SUM(R9:R30)</f>
        <v>13144</v>
      </c>
      <c r="S5" s="200" t="s">
        <v>1</v>
      </c>
      <c r="T5" s="200">
        <f>SUM(T9:T30)</f>
        <v>13144</v>
      </c>
      <c r="U5" s="200"/>
      <c r="V5" s="202">
        <f>SUM(V9:V30)</f>
        <v>0</v>
      </c>
      <c r="W5" s="203"/>
      <c r="X5" s="279" t="s">
        <v>24</v>
      </c>
      <c r="Y5" s="280"/>
      <c r="Z5" s="280"/>
      <c r="AA5" s="280"/>
      <c r="AB5" s="280"/>
      <c r="AC5" s="280"/>
      <c r="AD5" s="281"/>
    </row>
    <row r="6" spans="1:30" ht="7.5" customHeight="1" x14ac:dyDescent="0.2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30" x14ac:dyDescent="0.2">
      <c r="A7" s="204" t="s">
        <v>30</v>
      </c>
      <c r="B7" s="205" t="s">
        <v>27</v>
      </c>
      <c r="C7" s="94"/>
      <c r="D7" s="95" t="s">
        <v>22</v>
      </c>
      <c r="E7" s="95"/>
      <c r="F7" s="95" t="s">
        <v>18</v>
      </c>
      <c r="G7" s="95" t="s">
        <v>19</v>
      </c>
      <c r="H7" s="95" t="s">
        <v>20</v>
      </c>
      <c r="I7" s="95"/>
      <c r="J7" s="95"/>
      <c r="K7" s="95" t="s">
        <v>7</v>
      </c>
      <c r="L7" s="95"/>
      <c r="M7" s="95"/>
      <c r="N7" s="95"/>
      <c r="O7" s="95" t="s">
        <v>28</v>
      </c>
      <c r="P7" s="95"/>
      <c r="Q7" s="95"/>
      <c r="R7" s="95"/>
      <c r="S7" s="95" t="s">
        <v>8</v>
      </c>
      <c r="T7" s="95"/>
      <c r="U7" s="95"/>
      <c r="V7" s="96" t="s">
        <v>17</v>
      </c>
      <c r="W7" s="206"/>
      <c r="X7" s="207" t="s">
        <v>7</v>
      </c>
      <c r="Y7" s="205"/>
      <c r="Z7" s="208" t="s">
        <v>28</v>
      </c>
      <c r="AA7" s="205"/>
      <c r="AB7" s="209"/>
      <c r="AC7" s="95" t="s">
        <v>8</v>
      </c>
      <c r="AD7" s="210"/>
    </row>
    <row r="8" spans="1:30" ht="16.5" customHeight="1" x14ac:dyDescent="0.2">
      <c r="B8" s="97">
        <v>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30" x14ac:dyDescent="0.2">
      <c r="A9" s="99">
        <v>1</v>
      </c>
      <c r="B9" s="89" t="s">
        <v>34</v>
      </c>
      <c r="D9" s="90">
        <v>13</v>
      </c>
      <c r="E9" s="90"/>
      <c r="F9" s="90">
        <v>13</v>
      </c>
      <c r="G9" s="90">
        <v>0</v>
      </c>
      <c r="H9" s="90">
        <v>0</v>
      </c>
      <c r="J9" s="89">
        <v>26</v>
      </c>
      <c r="K9" s="89" t="s">
        <v>1</v>
      </c>
      <c r="L9" s="194">
        <v>0</v>
      </c>
      <c r="N9" s="89">
        <v>350</v>
      </c>
      <c r="O9" s="89" t="s">
        <v>1</v>
      </c>
      <c r="P9" s="89">
        <v>66</v>
      </c>
      <c r="R9" s="89">
        <v>1420</v>
      </c>
      <c r="S9" s="89" t="s">
        <v>1</v>
      </c>
      <c r="T9" s="89">
        <v>592</v>
      </c>
      <c r="V9" s="89">
        <v>828</v>
      </c>
      <c r="X9" s="100">
        <v>2</v>
      </c>
      <c r="Z9" s="103">
        <v>26.923076923076923</v>
      </c>
      <c r="AB9" s="100">
        <v>109.23076923076923</v>
      </c>
      <c r="AC9" s="100" t="s">
        <v>1</v>
      </c>
      <c r="AD9" s="100">
        <v>45.53846153846154</v>
      </c>
    </row>
    <row r="10" spans="1:30" x14ac:dyDescent="0.2">
      <c r="A10" s="99">
        <v>2</v>
      </c>
      <c r="B10" s="89" t="s">
        <v>41</v>
      </c>
      <c r="D10" s="90">
        <v>13</v>
      </c>
      <c r="E10" s="90"/>
      <c r="F10" s="90">
        <v>10</v>
      </c>
      <c r="G10" s="90">
        <v>1</v>
      </c>
      <c r="H10" s="90">
        <v>2</v>
      </c>
      <c r="J10" s="89">
        <v>21</v>
      </c>
      <c r="K10" s="89" t="s">
        <v>1</v>
      </c>
      <c r="L10" s="194">
        <v>5</v>
      </c>
      <c r="N10" s="89">
        <v>272</v>
      </c>
      <c r="O10" s="89" t="s">
        <v>1</v>
      </c>
      <c r="P10" s="89">
        <v>144</v>
      </c>
      <c r="R10" s="89">
        <v>1101</v>
      </c>
      <c r="S10" s="89" t="s">
        <v>1</v>
      </c>
      <c r="T10" s="89">
        <v>875</v>
      </c>
      <c r="V10" s="89">
        <v>226</v>
      </c>
      <c r="X10" s="100">
        <v>1.6153846153846154</v>
      </c>
      <c r="Z10" s="103">
        <v>20.923076923076923</v>
      </c>
      <c r="AB10" s="100">
        <v>84.692307692307693</v>
      </c>
      <c r="AC10" s="100" t="s">
        <v>1</v>
      </c>
      <c r="AD10" s="100">
        <v>67.307692307692307</v>
      </c>
    </row>
    <row r="11" spans="1:30" x14ac:dyDescent="0.2">
      <c r="A11" s="99">
        <v>3</v>
      </c>
      <c r="B11" s="89" t="s">
        <v>39</v>
      </c>
      <c r="D11" s="90">
        <v>13</v>
      </c>
      <c r="E11" s="90"/>
      <c r="F11" s="90">
        <v>8</v>
      </c>
      <c r="G11" s="90">
        <v>3</v>
      </c>
      <c r="H11" s="90">
        <v>2</v>
      </c>
      <c r="J11" s="89">
        <v>19</v>
      </c>
      <c r="K11" s="89" t="s">
        <v>1</v>
      </c>
      <c r="L11" s="194">
        <v>7</v>
      </c>
      <c r="N11" s="89">
        <v>260</v>
      </c>
      <c r="O11" s="89" t="s">
        <v>1</v>
      </c>
      <c r="P11" s="89">
        <v>156</v>
      </c>
      <c r="R11" s="89">
        <v>1125</v>
      </c>
      <c r="S11" s="89" t="s">
        <v>1</v>
      </c>
      <c r="T11" s="89">
        <v>892</v>
      </c>
      <c r="V11" s="89">
        <v>233</v>
      </c>
      <c r="X11" s="100">
        <v>1.4615384615384615</v>
      </c>
      <c r="Z11" s="103">
        <v>20</v>
      </c>
      <c r="AB11" s="100">
        <v>86.538461538461533</v>
      </c>
      <c r="AC11" s="100" t="s">
        <v>1</v>
      </c>
      <c r="AD11" s="100">
        <v>68.615384615384613</v>
      </c>
    </row>
    <row r="12" spans="1:30" x14ac:dyDescent="0.2">
      <c r="A12" s="99">
        <v>4</v>
      </c>
      <c r="B12" s="89" t="s">
        <v>43</v>
      </c>
      <c r="D12" s="90">
        <v>13</v>
      </c>
      <c r="E12" s="90"/>
      <c r="F12" s="90">
        <v>7</v>
      </c>
      <c r="G12" s="90">
        <v>2</v>
      </c>
      <c r="H12" s="90">
        <v>4</v>
      </c>
      <c r="J12" s="89">
        <v>16</v>
      </c>
      <c r="K12" s="89" t="s">
        <v>1</v>
      </c>
      <c r="L12" s="194">
        <v>10</v>
      </c>
      <c r="N12" s="89">
        <v>217</v>
      </c>
      <c r="O12" s="89" t="s">
        <v>1</v>
      </c>
      <c r="P12" s="89">
        <v>199</v>
      </c>
      <c r="R12" s="89">
        <v>914</v>
      </c>
      <c r="S12" s="89" t="s">
        <v>1</v>
      </c>
      <c r="T12" s="89">
        <v>836</v>
      </c>
      <c r="V12" s="89">
        <v>78</v>
      </c>
      <c r="X12" s="100">
        <v>1.2307692307692308</v>
      </c>
      <c r="Z12" s="103">
        <v>16.692307692307693</v>
      </c>
      <c r="AB12" s="100">
        <v>70.307692307692307</v>
      </c>
      <c r="AC12" s="100" t="s">
        <v>1</v>
      </c>
      <c r="AD12" s="100">
        <v>64.307692307692307</v>
      </c>
    </row>
    <row r="13" spans="1:30" x14ac:dyDescent="0.2">
      <c r="A13" s="99">
        <v>5</v>
      </c>
      <c r="B13" s="89" t="s">
        <v>42</v>
      </c>
      <c r="D13" s="90">
        <v>13</v>
      </c>
      <c r="E13" s="90"/>
      <c r="F13" s="90">
        <v>7</v>
      </c>
      <c r="G13" s="90">
        <v>1</v>
      </c>
      <c r="H13" s="90">
        <v>5</v>
      </c>
      <c r="J13" s="89">
        <v>15</v>
      </c>
      <c r="K13" s="89" t="s">
        <v>1</v>
      </c>
      <c r="L13" s="194">
        <v>11</v>
      </c>
      <c r="N13" s="89">
        <v>218</v>
      </c>
      <c r="O13" s="89" t="s">
        <v>1</v>
      </c>
      <c r="P13" s="89">
        <v>198</v>
      </c>
      <c r="R13" s="89">
        <v>991</v>
      </c>
      <c r="S13" s="89" t="s">
        <v>1</v>
      </c>
      <c r="T13" s="89">
        <v>983</v>
      </c>
      <c r="V13" s="89">
        <v>8</v>
      </c>
      <c r="X13" s="100">
        <v>1.1538461538461537</v>
      </c>
      <c r="Z13" s="103">
        <v>16.76923076923077</v>
      </c>
      <c r="AB13" s="100">
        <v>76.230769230769226</v>
      </c>
      <c r="AC13" s="100" t="s">
        <v>1</v>
      </c>
      <c r="AD13" s="100">
        <v>75.615384615384613</v>
      </c>
    </row>
    <row r="14" spans="1:30" x14ac:dyDescent="0.2">
      <c r="A14" s="99">
        <v>6</v>
      </c>
      <c r="B14" s="89" t="s">
        <v>40</v>
      </c>
      <c r="D14" s="90">
        <v>13</v>
      </c>
      <c r="E14" s="90"/>
      <c r="F14" s="90">
        <v>7</v>
      </c>
      <c r="G14" s="90">
        <v>0</v>
      </c>
      <c r="H14" s="90">
        <v>6</v>
      </c>
      <c r="J14" s="89">
        <v>14</v>
      </c>
      <c r="K14" s="89" t="s">
        <v>1</v>
      </c>
      <c r="L14" s="194">
        <v>12</v>
      </c>
      <c r="N14" s="89">
        <v>215</v>
      </c>
      <c r="O14" s="89" t="s">
        <v>1</v>
      </c>
      <c r="P14" s="89">
        <v>201</v>
      </c>
      <c r="R14" s="89">
        <v>982</v>
      </c>
      <c r="S14" s="89" t="s">
        <v>1</v>
      </c>
      <c r="T14" s="89">
        <v>921</v>
      </c>
      <c r="V14" s="89">
        <v>61</v>
      </c>
      <c r="X14" s="100">
        <v>1.0769230769230769</v>
      </c>
      <c r="Z14" s="103">
        <v>16.53846153846154</v>
      </c>
      <c r="AB14" s="100">
        <v>75.538461538461533</v>
      </c>
      <c r="AC14" s="100" t="s">
        <v>1</v>
      </c>
      <c r="AD14" s="100">
        <v>70.84615384615384</v>
      </c>
    </row>
    <row r="15" spans="1:30" x14ac:dyDescent="0.2">
      <c r="A15" s="99">
        <v>7</v>
      </c>
      <c r="B15" s="89" t="s">
        <v>45</v>
      </c>
      <c r="D15" s="90">
        <v>13</v>
      </c>
      <c r="E15" s="90"/>
      <c r="F15" s="90">
        <v>7</v>
      </c>
      <c r="G15" s="90">
        <v>0</v>
      </c>
      <c r="H15" s="90">
        <v>6</v>
      </c>
      <c r="J15" s="89">
        <v>14</v>
      </c>
      <c r="K15" s="89" t="s">
        <v>1</v>
      </c>
      <c r="L15" s="194">
        <v>12</v>
      </c>
      <c r="N15" s="89">
        <v>206</v>
      </c>
      <c r="O15" s="89" t="s">
        <v>1</v>
      </c>
      <c r="P15" s="89">
        <v>210</v>
      </c>
      <c r="R15" s="89">
        <v>893</v>
      </c>
      <c r="S15" s="89" t="s">
        <v>1</v>
      </c>
      <c r="T15" s="89">
        <v>894</v>
      </c>
      <c r="V15" s="89">
        <v>-1</v>
      </c>
      <c r="X15" s="100">
        <v>1.0769230769230769</v>
      </c>
      <c r="Z15" s="103">
        <v>15.846153846153847</v>
      </c>
      <c r="AB15" s="100">
        <v>68.692307692307693</v>
      </c>
      <c r="AC15" s="100" t="s">
        <v>1</v>
      </c>
      <c r="AD15" s="100">
        <v>68.769230769230774</v>
      </c>
    </row>
    <row r="16" spans="1:30" x14ac:dyDescent="0.2">
      <c r="A16" s="99">
        <v>8</v>
      </c>
      <c r="B16" s="89" t="s">
        <v>35</v>
      </c>
      <c r="D16" s="90">
        <v>13</v>
      </c>
      <c r="E16" s="90"/>
      <c r="F16" s="90">
        <v>5</v>
      </c>
      <c r="G16" s="90">
        <v>1</v>
      </c>
      <c r="H16" s="90">
        <v>7</v>
      </c>
      <c r="J16" s="89">
        <v>11</v>
      </c>
      <c r="K16" s="89" t="s">
        <v>1</v>
      </c>
      <c r="L16" s="194">
        <v>15</v>
      </c>
      <c r="N16" s="89">
        <v>192</v>
      </c>
      <c r="O16" s="89" t="s">
        <v>1</v>
      </c>
      <c r="P16" s="89">
        <v>224</v>
      </c>
      <c r="R16" s="89">
        <v>858</v>
      </c>
      <c r="S16" s="89" t="s">
        <v>1</v>
      </c>
      <c r="T16" s="89">
        <v>1005</v>
      </c>
      <c r="V16" s="89">
        <v>-147</v>
      </c>
      <c r="X16" s="100">
        <v>0.84615384615384615</v>
      </c>
      <c r="Z16" s="103">
        <v>14.76923076923077</v>
      </c>
      <c r="AB16" s="100">
        <v>66</v>
      </c>
      <c r="AC16" s="100" t="s">
        <v>1</v>
      </c>
      <c r="AD16" s="100">
        <v>77.307692307692307</v>
      </c>
    </row>
    <row r="17" spans="1:30" x14ac:dyDescent="0.2">
      <c r="A17" s="99">
        <v>9</v>
      </c>
      <c r="B17" s="89" t="s">
        <v>36</v>
      </c>
      <c r="D17" s="90">
        <v>13</v>
      </c>
      <c r="E17" s="90"/>
      <c r="F17" s="90">
        <v>5</v>
      </c>
      <c r="G17" s="90">
        <v>0</v>
      </c>
      <c r="H17" s="90">
        <v>8</v>
      </c>
      <c r="J17" s="89">
        <v>10</v>
      </c>
      <c r="K17" s="89" t="s">
        <v>1</v>
      </c>
      <c r="L17" s="194">
        <v>16</v>
      </c>
      <c r="N17" s="89">
        <v>186</v>
      </c>
      <c r="O17" s="89" t="s">
        <v>1</v>
      </c>
      <c r="P17" s="89">
        <v>230</v>
      </c>
      <c r="R17" s="89">
        <v>856</v>
      </c>
      <c r="S17" s="89" t="s">
        <v>1</v>
      </c>
      <c r="T17" s="89">
        <v>929</v>
      </c>
      <c r="V17" s="89">
        <v>-73</v>
      </c>
      <c r="X17" s="100">
        <v>0.76923076923076927</v>
      </c>
      <c r="Z17" s="103">
        <v>14.307692307692308</v>
      </c>
      <c r="AB17" s="100">
        <v>65.84615384615384</v>
      </c>
      <c r="AC17" s="100" t="s">
        <v>1</v>
      </c>
      <c r="AD17" s="100">
        <v>71.461538461538467</v>
      </c>
    </row>
    <row r="18" spans="1:30" x14ac:dyDescent="0.2">
      <c r="A18" s="99">
        <v>10</v>
      </c>
      <c r="B18" s="89" t="s">
        <v>38</v>
      </c>
      <c r="D18" s="90">
        <v>13</v>
      </c>
      <c r="E18" s="90"/>
      <c r="F18" s="90">
        <v>5</v>
      </c>
      <c r="G18" s="90">
        <v>0</v>
      </c>
      <c r="H18" s="90">
        <v>8</v>
      </c>
      <c r="J18" s="89">
        <v>10</v>
      </c>
      <c r="K18" s="89" t="s">
        <v>1</v>
      </c>
      <c r="L18" s="194">
        <v>16</v>
      </c>
      <c r="N18" s="89">
        <v>176</v>
      </c>
      <c r="O18" s="89" t="s">
        <v>1</v>
      </c>
      <c r="P18" s="89">
        <v>240</v>
      </c>
      <c r="R18" s="89">
        <v>825</v>
      </c>
      <c r="S18" s="89" t="s">
        <v>1</v>
      </c>
      <c r="T18" s="89">
        <v>935</v>
      </c>
      <c r="V18" s="89">
        <v>-110</v>
      </c>
      <c r="X18" s="100">
        <v>0.76923076923076927</v>
      </c>
      <c r="Z18" s="103">
        <v>13.538461538461538</v>
      </c>
      <c r="AB18" s="100">
        <v>63.46153846153846</v>
      </c>
      <c r="AC18" s="100" t="s">
        <v>1</v>
      </c>
      <c r="AD18" s="100">
        <v>71.92307692307692</v>
      </c>
    </row>
    <row r="19" spans="1:30" x14ac:dyDescent="0.2">
      <c r="A19" s="99">
        <v>11</v>
      </c>
      <c r="B19" s="89" t="s">
        <v>44</v>
      </c>
      <c r="D19" s="90">
        <v>13</v>
      </c>
      <c r="E19" s="90"/>
      <c r="F19" s="90">
        <v>4</v>
      </c>
      <c r="G19" s="90">
        <v>1</v>
      </c>
      <c r="H19" s="90">
        <v>8</v>
      </c>
      <c r="J19" s="89">
        <v>9</v>
      </c>
      <c r="K19" s="89" t="s">
        <v>1</v>
      </c>
      <c r="L19" s="194">
        <v>17</v>
      </c>
      <c r="N19" s="89">
        <v>184</v>
      </c>
      <c r="O19" s="89" t="s">
        <v>1</v>
      </c>
      <c r="P19" s="89">
        <v>232</v>
      </c>
      <c r="R19" s="89">
        <v>967</v>
      </c>
      <c r="S19" s="89" t="s">
        <v>1</v>
      </c>
      <c r="T19" s="89">
        <v>1101</v>
      </c>
      <c r="V19" s="89">
        <v>-134</v>
      </c>
      <c r="X19" s="100">
        <v>0.69230769230769229</v>
      </c>
      <c r="Z19" s="103">
        <v>14.153846153846153</v>
      </c>
      <c r="AB19" s="100">
        <v>74.384615384615387</v>
      </c>
      <c r="AC19" s="100" t="s">
        <v>1</v>
      </c>
      <c r="AD19" s="100">
        <v>84.692307692307693</v>
      </c>
    </row>
    <row r="20" spans="1:30" x14ac:dyDescent="0.2">
      <c r="A20" s="99">
        <v>12</v>
      </c>
      <c r="B20" s="89" t="s">
        <v>37</v>
      </c>
      <c r="D20" s="90">
        <v>13</v>
      </c>
      <c r="E20" s="90"/>
      <c r="F20" s="90">
        <v>4</v>
      </c>
      <c r="G20" s="90">
        <v>0</v>
      </c>
      <c r="H20" s="90">
        <v>9</v>
      </c>
      <c r="J20" s="89">
        <v>8</v>
      </c>
      <c r="K20" s="89" t="s">
        <v>1</v>
      </c>
      <c r="L20" s="194">
        <v>18</v>
      </c>
      <c r="N20" s="89">
        <v>140</v>
      </c>
      <c r="O20" s="89" t="s">
        <v>1</v>
      </c>
      <c r="P20" s="89">
        <v>276</v>
      </c>
      <c r="R20" s="89">
        <v>579</v>
      </c>
      <c r="S20" s="89" t="s">
        <v>1</v>
      </c>
      <c r="T20" s="89">
        <v>945</v>
      </c>
      <c r="V20" s="89">
        <v>-366</v>
      </c>
      <c r="X20" s="100">
        <v>0.61538461538461542</v>
      </c>
      <c r="Z20" s="103">
        <v>10.76923076923077</v>
      </c>
      <c r="AB20" s="100">
        <v>44.53846153846154</v>
      </c>
      <c r="AC20" s="100" t="s">
        <v>1</v>
      </c>
      <c r="AD20" s="100">
        <v>72.692307692307693</v>
      </c>
    </row>
    <row r="21" spans="1:30" x14ac:dyDescent="0.2">
      <c r="A21" s="99">
        <v>13</v>
      </c>
      <c r="B21" s="89" t="s">
        <v>46</v>
      </c>
      <c r="D21" s="90">
        <v>13</v>
      </c>
      <c r="E21" s="90"/>
      <c r="F21" s="90">
        <v>3</v>
      </c>
      <c r="G21" s="90">
        <v>1</v>
      </c>
      <c r="H21" s="90">
        <v>9</v>
      </c>
      <c r="J21" s="89">
        <v>7</v>
      </c>
      <c r="K21" s="89" t="s">
        <v>1</v>
      </c>
      <c r="L21" s="194">
        <v>19</v>
      </c>
      <c r="N21" s="89">
        <v>177</v>
      </c>
      <c r="O21" s="89" t="s">
        <v>1</v>
      </c>
      <c r="P21" s="89">
        <v>239</v>
      </c>
      <c r="R21" s="89">
        <v>793</v>
      </c>
      <c r="S21" s="89" t="s">
        <v>1</v>
      </c>
      <c r="T21" s="89">
        <v>929</v>
      </c>
      <c r="V21" s="89">
        <v>-136</v>
      </c>
      <c r="X21" s="100">
        <v>0.53846153846153844</v>
      </c>
      <c r="Z21" s="103">
        <v>13.615384615384615</v>
      </c>
      <c r="AB21" s="100">
        <v>61</v>
      </c>
      <c r="AC21" s="100" t="s">
        <v>1</v>
      </c>
      <c r="AD21" s="100">
        <v>71.461538461538467</v>
      </c>
    </row>
    <row r="22" spans="1:30" x14ac:dyDescent="0.2">
      <c r="A22" s="99">
        <v>14</v>
      </c>
      <c r="B22" s="89" t="s">
        <v>47</v>
      </c>
      <c r="D22" s="90">
        <v>13</v>
      </c>
      <c r="E22" s="90"/>
      <c r="F22" s="90">
        <v>1</v>
      </c>
      <c r="G22" s="90">
        <v>0</v>
      </c>
      <c r="H22" s="90">
        <v>12</v>
      </c>
      <c r="J22" s="89">
        <v>2</v>
      </c>
      <c r="K22" s="89" t="s">
        <v>1</v>
      </c>
      <c r="L22" s="194">
        <v>24</v>
      </c>
      <c r="N22" s="89">
        <v>119</v>
      </c>
      <c r="O22" s="89" t="s">
        <v>1</v>
      </c>
      <c r="P22" s="89">
        <v>297</v>
      </c>
      <c r="R22" s="89">
        <v>840</v>
      </c>
      <c r="S22" s="89" t="s">
        <v>1</v>
      </c>
      <c r="T22" s="89">
        <v>1307</v>
      </c>
      <c r="V22" s="89">
        <v>-467</v>
      </c>
      <c r="X22" s="100">
        <v>0.15384615384615385</v>
      </c>
      <c r="Z22" s="103">
        <v>9.1538461538461533</v>
      </c>
      <c r="AB22" s="100">
        <v>64.615384615384613</v>
      </c>
      <c r="AC22" s="100" t="s">
        <v>1</v>
      </c>
      <c r="AD22" s="100">
        <v>100.53846153846153</v>
      </c>
    </row>
    <row r="23" spans="1:30" x14ac:dyDescent="0.2">
      <c r="A23" s="99"/>
      <c r="F23" s="90"/>
      <c r="G23" s="90"/>
      <c r="H23" s="90"/>
      <c r="X23" s="100"/>
      <c r="Z23" s="103"/>
      <c r="AC23" s="100"/>
    </row>
    <row r="24" spans="1:30" ht="15" thickBot="1" x14ac:dyDescent="0.25">
      <c r="A24" s="99"/>
      <c r="F24" s="90"/>
      <c r="G24" s="90"/>
      <c r="H24" s="90"/>
      <c r="X24" s="100"/>
      <c r="Z24" s="103"/>
      <c r="AC24" s="100"/>
    </row>
    <row r="25" spans="1:30" hidden="1" x14ac:dyDescent="0.2">
      <c r="A25" s="99"/>
      <c r="F25" s="90"/>
      <c r="G25" s="90"/>
      <c r="H25" s="90"/>
      <c r="X25" s="100"/>
      <c r="Z25" s="103"/>
      <c r="AC25" s="100"/>
    </row>
    <row r="26" spans="1:30" hidden="1" x14ac:dyDescent="0.2">
      <c r="A26" s="99"/>
      <c r="F26" s="90"/>
      <c r="G26" s="90"/>
      <c r="H26" s="90"/>
      <c r="X26" s="100"/>
      <c r="Z26" s="103"/>
      <c r="AC26" s="100"/>
    </row>
    <row r="27" spans="1:30" hidden="1" x14ac:dyDescent="0.2">
      <c r="A27" s="99"/>
      <c r="F27" s="90"/>
      <c r="G27" s="90"/>
      <c r="H27" s="90"/>
      <c r="X27" s="100"/>
      <c r="Z27" s="103"/>
      <c r="AC27" s="100"/>
    </row>
    <row r="28" spans="1:30" hidden="1" x14ac:dyDescent="0.2">
      <c r="A28" s="99"/>
      <c r="F28" s="90"/>
      <c r="G28" s="90"/>
      <c r="H28" s="90"/>
      <c r="X28" s="100"/>
      <c r="Z28" s="103"/>
      <c r="AC28" s="100"/>
    </row>
    <row r="29" spans="1:30" hidden="1" x14ac:dyDescent="0.2">
      <c r="F29" s="90"/>
      <c r="G29" s="90"/>
      <c r="H29" s="90"/>
      <c r="X29" s="100"/>
      <c r="Z29" s="103"/>
      <c r="AC29" s="100"/>
    </row>
    <row r="30" spans="1:30" hidden="1" x14ac:dyDescent="0.2">
      <c r="F30" s="90"/>
      <c r="G30" s="90"/>
      <c r="H30" s="90"/>
      <c r="X30" s="100"/>
      <c r="Z30" s="103"/>
      <c r="AC30" s="100"/>
    </row>
    <row r="31" spans="1:30" ht="15" hidden="1" thickBot="1" x14ac:dyDescent="0.25"/>
    <row r="32" spans="1:30" ht="27" thickBot="1" x14ac:dyDescent="0.25">
      <c r="A32" s="276" t="s">
        <v>31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8"/>
    </row>
    <row r="33" spans="1:30" ht="12.75" customHeight="1" thickBot="1" x14ac:dyDescent="0.2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30" ht="15" thickBot="1" x14ac:dyDescent="0.25">
      <c r="A34" s="199"/>
      <c r="B34" s="93" t="s">
        <v>15</v>
      </c>
      <c r="C34" s="200"/>
      <c r="D34" s="200"/>
      <c r="E34" s="200"/>
      <c r="F34" s="200"/>
      <c r="G34" s="236">
        <f>SUM(G38:G200)</f>
        <v>728</v>
      </c>
      <c r="H34" s="236">
        <f>SUM(H38:H200)</f>
        <v>2912</v>
      </c>
      <c r="I34" s="236"/>
      <c r="J34" s="236">
        <f>SUM(J38:J200)</f>
        <v>1279</v>
      </c>
      <c r="K34" s="236">
        <f>SUM(K38:K200)</f>
        <v>354</v>
      </c>
      <c r="L34" s="236">
        <f>SUM(L38:L200)</f>
        <v>1279</v>
      </c>
      <c r="M34" s="211"/>
      <c r="N34" s="211">
        <f>SUM(N38:N200)</f>
        <v>2912</v>
      </c>
      <c r="O34" s="211" t="s">
        <v>1</v>
      </c>
      <c r="P34" s="211">
        <f>SUM(P38:P200)</f>
        <v>2912</v>
      </c>
      <c r="Q34" s="211"/>
      <c r="R34" s="211">
        <f>SUM(R38:R200)</f>
        <v>13144</v>
      </c>
      <c r="S34" s="211" t="s">
        <v>1</v>
      </c>
      <c r="T34" s="211">
        <f>SUM(T38:T200)</f>
        <v>13144</v>
      </c>
      <c r="U34" s="211"/>
      <c r="V34" s="212">
        <f>SUM(V38:V200)</f>
        <v>0</v>
      </c>
      <c r="W34" s="213"/>
      <c r="X34" s="213"/>
      <c r="Y34" s="203"/>
      <c r="Z34" s="214"/>
      <c r="AA34" s="200"/>
      <c r="AB34" s="215"/>
      <c r="AC34" s="216" t="s">
        <v>24</v>
      </c>
      <c r="AD34" s="217"/>
    </row>
    <row r="35" spans="1:30" ht="6.75" customHeight="1" x14ac:dyDescent="0.2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1:30" x14ac:dyDescent="0.2">
      <c r="A36" s="204" t="s">
        <v>30</v>
      </c>
      <c r="B36" s="205"/>
      <c r="C36" s="94" t="s">
        <v>27</v>
      </c>
      <c r="D36" s="94"/>
      <c r="E36" s="94"/>
      <c r="F36" s="94"/>
      <c r="G36" s="95" t="s">
        <v>21</v>
      </c>
      <c r="H36" s="95" t="s">
        <v>22</v>
      </c>
      <c r="I36" s="95"/>
      <c r="J36" s="95" t="s">
        <v>18</v>
      </c>
      <c r="K36" s="95" t="s">
        <v>19</v>
      </c>
      <c r="L36" s="95" t="s">
        <v>20</v>
      </c>
      <c r="M36" s="95"/>
      <c r="N36" s="95"/>
      <c r="O36" s="95" t="s">
        <v>7</v>
      </c>
      <c r="P36" s="95"/>
      <c r="Q36" s="95"/>
      <c r="R36" s="95"/>
      <c r="S36" s="95" t="s">
        <v>8</v>
      </c>
      <c r="T36" s="95"/>
      <c r="U36" s="95"/>
      <c r="V36" s="96" t="s">
        <v>17</v>
      </c>
      <c r="W36" s="101"/>
      <c r="X36" s="101"/>
      <c r="Y36" s="206"/>
      <c r="Z36" s="218" t="s">
        <v>7</v>
      </c>
      <c r="AA36" s="205"/>
      <c r="AB36" s="209"/>
      <c r="AC36" s="95" t="s">
        <v>8</v>
      </c>
      <c r="AD36" s="210"/>
    </row>
    <row r="37" spans="1:30" ht="16.5" customHeight="1" x14ac:dyDescent="0.2">
      <c r="B37" s="97">
        <v>50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Z37" s="237"/>
    </row>
    <row r="38" spans="1:30" x14ac:dyDescent="0.2">
      <c r="A38" s="99">
        <v>1</v>
      </c>
      <c r="B38" s="102" t="s">
        <v>63</v>
      </c>
      <c r="C38" s="102" t="s">
        <v>34</v>
      </c>
      <c r="G38" s="90">
        <v>12</v>
      </c>
      <c r="H38" s="90">
        <v>48</v>
      </c>
      <c r="I38" s="90"/>
      <c r="J38" s="90">
        <v>38</v>
      </c>
      <c r="K38" s="90">
        <v>7</v>
      </c>
      <c r="L38" s="90">
        <v>3</v>
      </c>
      <c r="N38" s="89">
        <v>83</v>
      </c>
      <c r="O38" s="89" t="s">
        <v>1</v>
      </c>
      <c r="P38" s="89">
        <v>13</v>
      </c>
      <c r="R38" s="89">
        <v>382</v>
      </c>
      <c r="S38" s="89" t="s">
        <v>1</v>
      </c>
      <c r="T38" s="89">
        <v>173</v>
      </c>
      <c r="V38" s="89">
        <v>209</v>
      </c>
      <c r="Z38" s="237">
        <v>6.916666666666667</v>
      </c>
      <c r="AA38" s="100"/>
      <c r="AB38" s="100">
        <v>31.833333333333332</v>
      </c>
      <c r="AC38" s="100" t="s">
        <v>1</v>
      </c>
      <c r="AD38" s="100">
        <v>14.416666666666666</v>
      </c>
    </row>
    <row r="39" spans="1:30" x14ac:dyDescent="0.2">
      <c r="A39" s="99">
        <v>2</v>
      </c>
      <c r="B39" s="102" t="s">
        <v>114</v>
      </c>
      <c r="C39" s="102" t="s">
        <v>41</v>
      </c>
      <c r="G39" s="90">
        <v>13</v>
      </c>
      <c r="H39" s="90">
        <v>52</v>
      </c>
      <c r="I39" s="90"/>
      <c r="J39" s="90">
        <v>39</v>
      </c>
      <c r="K39" s="90">
        <v>4</v>
      </c>
      <c r="L39" s="90">
        <v>9</v>
      </c>
      <c r="N39" s="89">
        <v>82</v>
      </c>
      <c r="O39" s="89" t="s">
        <v>1</v>
      </c>
      <c r="P39" s="89">
        <v>22</v>
      </c>
      <c r="R39" s="89">
        <v>276</v>
      </c>
      <c r="S39" s="89" t="s">
        <v>1</v>
      </c>
      <c r="T39" s="89">
        <v>173</v>
      </c>
      <c r="V39" s="89">
        <v>103</v>
      </c>
      <c r="Z39" s="237">
        <v>6.3076923076923075</v>
      </c>
      <c r="AA39" s="100"/>
      <c r="AB39" s="103">
        <v>21.23076923076923</v>
      </c>
      <c r="AC39" s="100" t="s">
        <v>1</v>
      </c>
      <c r="AD39" s="103">
        <v>13.307692307692308</v>
      </c>
    </row>
    <row r="40" spans="1:30" x14ac:dyDescent="0.2">
      <c r="A40" s="99">
        <v>3</v>
      </c>
      <c r="B40" s="102" t="s">
        <v>65</v>
      </c>
      <c r="C40" s="102" t="s">
        <v>34</v>
      </c>
      <c r="G40" s="90">
        <v>12</v>
      </c>
      <c r="H40" s="90">
        <v>48</v>
      </c>
      <c r="I40" s="90"/>
      <c r="J40" s="90">
        <v>38</v>
      </c>
      <c r="K40" s="90">
        <v>3</v>
      </c>
      <c r="L40" s="90">
        <v>7</v>
      </c>
      <c r="N40" s="89">
        <v>79</v>
      </c>
      <c r="O40" s="89" t="s">
        <v>1</v>
      </c>
      <c r="P40" s="89">
        <v>17</v>
      </c>
      <c r="R40" s="89">
        <v>358</v>
      </c>
      <c r="S40" s="89" t="s">
        <v>1</v>
      </c>
      <c r="T40" s="89">
        <v>146</v>
      </c>
      <c r="V40" s="89">
        <v>212</v>
      </c>
      <c r="Z40" s="237">
        <v>6.583333333333333</v>
      </c>
      <c r="AA40" s="100"/>
      <c r="AB40" s="103">
        <v>29.833333333333332</v>
      </c>
      <c r="AC40" s="100" t="s">
        <v>1</v>
      </c>
      <c r="AD40" s="103">
        <v>12.166666666666666</v>
      </c>
    </row>
    <row r="41" spans="1:30" x14ac:dyDescent="0.2">
      <c r="A41" s="99">
        <v>4</v>
      </c>
      <c r="B41" s="102" t="s">
        <v>62</v>
      </c>
      <c r="C41" s="102" t="s">
        <v>34</v>
      </c>
      <c r="G41" s="90">
        <v>12</v>
      </c>
      <c r="H41" s="90">
        <v>48</v>
      </c>
      <c r="I41" s="90"/>
      <c r="J41" s="90">
        <v>38</v>
      </c>
      <c r="K41" s="90">
        <v>3</v>
      </c>
      <c r="L41" s="90">
        <v>7</v>
      </c>
      <c r="N41" s="89">
        <v>79</v>
      </c>
      <c r="O41" s="89" t="s">
        <v>1</v>
      </c>
      <c r="P41" s="89">
        <v>17</v>
      </c>
      <c r="R41" s="89">
        <v>296</v>
      </c>
      <c r="S41" s="89" t="s">
        <v>1</v>
      </c>
      <c r="T41" s="89">
        <v>145</v>
      </c>
      <c r="V41" s="89">
        <v>151</v>
      </c>
      <c r="Z41" s="237">
        <v>6.583333333333333</v>
      </c>
      <c r="AA41" s="100"/>
      <c r="AB41" s="103">
        <v>24.666666666666668</v>
      </c>
      <c r="AC41" s="100" t="s">
        <v>1</v>
      </c>
      <c r="AD41" s="103">
        <v>12.083333333333334</v>
      </c>
    </row>
    <row r="42" spans="1:30" x14ac:dyDescent="0.2">
      <c r="A42" s="99">
        <v>5</v>
      </c>
      <c r="B42" s="102" t="s">
        <v>64</v>
      </c>
      <c r="C42" s="102" t="s">
        <v>34</v>
      </c>
      <c r="G42" s="90">
        <v>12</v>
      </c>
      <c r="H42" s="90">
        <v>48</v>
      </c>
      <c r="I42" s="90"/>
      <c r="J42" s="90">
        <v>36</v>
      </c>
      <c r="K42" s="90">
        <v>5</v>
      </c>
      <c r="L42" s="90">
        <v>7</v>
      </c>
      <c r="N42" s="89">
        <v>77</v>
      </c>
      <c r="O42" s="89" t="s">
        <v>1</v>
      </c>
      <c r="P42" s="89">
        <v>19</v>
      </c>
      <c r="R42" s="89">
        <v>304</v>
      </c>
      <c r="S42" s="89" t="s">
        <v>1</v>
      </c>
      <c r="T42" s="89">
        <v>128</v>
      </c>
      <c r="V42" s="89">
        <v>176</v>
      </c>
      <c r="Z42" s="237">
        <v>6.416666666666667</v>
      </c>
      <c r="AA42" s="100"/>
      <c r="AB42" s="103">
        <v>25.333333333333332</v>
      </c>
      <c r="AC42" s="100" t="s">
        <v>1</v>
      </c>
      <c r="AD42" s="103">
        <v>10.666666666666666</v>
      </c>
    </row>
    <row r="43" spans="1:30" x14ac:dyDescent="0.2">
      <c r="A43" s="99">
        <v>6</v>
      </c>
      <c r="B43" s="102" t="s">
        <v>110</v>
      </c>
      <c r="C43" s="102" t="s">
        <v>46</v>
      </c>
      <c r="G43" s="90">
        <v>12</v>
      </c>
      <c r="H43" s="90">
        <v>48</v>
      </c>
      <c r="I43" s="90"/>
      <c r="J43" s="90">
        <v>34</v>
      </c>
      <c r="K43" s="90">
        <v>6</v>
      </c>
      <c r="L43" s="90">
        <v>8</v>
      </c>
      <c r="N43" s="89">
        <v>74</v>
      </c>
      <c r="O43" s="89" t="s">
        <v>1</v>
      </c>
      <c r="P43" s="89">
        <v>22</v>
      </c>
      <c r="R43" s="89">
        <v>226</v>
      </c>
      <c r="S43" s="89" t="s">
        <v>1</v>
      </c>
      <c r="T43" s="89">
        <v>134</v>
      </c>
      <c r="V43" s="89">
        <v>92</v>
      </c>
      <c r="Z43" s="237">
        <v>6.166666666666667</v>
      </c>
      <c r="AA43" s="100"/>
      <c r="AB43" s="103">
        <v>18.833333333333332</v>
      </c>
      <c r="AC43" s="100" t="s">
        <v>1</v>
      </c>
      <c r="AD43" s="103">
        <v>11.166666666666666</v>
      </c>
    </row>
    <row r="44" spans="1:30" x14ac:dyDescent="0.2">
      <c r="A44" s="99">
        <v>7</v>
      </c>
      <c r="B44" s="102" t="s">
        <v>115</v>
      </c>
      <c r="C44" s="102" t="s">
        <v>41</v>
      </c>
      <c r="G44" s="90">
        <v>13</v>
      </c>
      <c r="H44" s="90">
        <v>52</v>
      </c>
      <c r="I44" s="90"/>
      <c r="J44" s="90">
        <v>33</v>
      </c>
      <c r="K44" s="90">
        <v>5</v>
      </c>
      <c r="L44" s="90">
        <v>14</v>
      </c>
      <c r="N44" s="89">
        <v>71</v>
      </c>
      <c r="O44" s="89" t="s">
        <v>1</v>
      </c>
      <c r="P44" s="89">
        <v>33</v>
      </c>
      <c r="R44" s="89">
        <v>272</v>
      </c>
      <c r="S44" s="89" t="s">
        <v>1</v>
      </c>
      <c r="T44" s="89">
        <v>217</v>
      </c>
      <c r="V44" s="89">
        <v>55</v>
      </c>
      <c r="Z44" s="237">
        <v>5.4615384615384617</v>
      </c>
      <c r="AA44" s="100"/>
      <c r="AB44" s="103">
        <v>20.923076923076923</v>
      </c>
      <c r="AC44" s="100" t="s">
        <v>1</v>
      </c>
      <c r="AD44" s="103">
        <v>16.692307692307693</v>
      </c>
    </row>
    <row r="45" spans="1:30" x14ac:dyDescent="0.2">
      <c r="A45" s="99">
        <v>8</v>
      </c>
      <c r="B45" s="102" t="s">
        <v>122</v>
      </c>
      <c r="C45" s="102" t="s">
        <v>43</v>
      </c>
      <c r="G45" s="90">
        <v>12</v>
      </c>
      <c r="H45" s="90">
        <v>48</v>
      </c>
      <c r="I45" s="90"/>
      <c r="J45" s="90">
        <v>32</v>
      </c>
      <c r="K45" s="90">
        <v>5</v>
      </c>
      <c r="L45" s="90">
        <v>11</v>
      </c>
      <c r="N45" s="89">
        <v>69</v>
      </c>
      <c r="O45" s="89" t="s">
        <v>1</v>
      </c>
      <c r="P45" s="89">
        <v>27</v>
      </c>
      <c r="R45" s="89">
        <v>244</v>
      </c>
      <c r="S45" s="89" t="s">
        <v>1</v>
      </c>
      <c r="T45" s="89">
        <v>144</v>
      </c>
      <c r="V45" s="89">
        <v>100</v>
      </c>
      <c r="Z45" s="237">
        <v>5.75</v>
      </c>
      <c r="AA45" s="100"/>
      <c r="AB45" s="103">
        <v>20.333333333333332</v>
      </c>
      <c r="AC45" s="100" t="s">
        <v>1</v>
      </c>
      <c r="AD45" s="103">
        <v>12</v>
      </c>
    </row>
    <row r="46" spans="1:30" x14ac:dyDescent="0.2">
      <c r="A46" s="99">
        <v>9</v>
      </c>
      <c r="B46" s="102" t="s">
        <v>85</v>
      </c>
      <c r="C46" s="102" t="s">
        <v>38</v>
      </c>
      <c r="G46" s="90">
        <v>13</v>
      </c>
      <c r="H46" s="90">
        <v>52</v>
      </c>
      <c r="I46" s="90"/>
      <c r="J46" s="90">
        <v>30</v>
      </c>
      <c r="K46" s="90">
        <v>9</v>
      </c>
      <c r="L46" s="90">
        <v>13</v>
      </c>
      <c r="N46" s="89">
        <v>69</v>
      </c>
      <c r="O46" s="89" t="s">
        <v>1</v>
      </c>
      <c r="P46" s="89">
        <v>35</v>
      </c>
      <c r="R46" s="89">
        <v>260</v>
      </c>
      <c r="S46" s="89" t="s">
        <v>1</v>
      </c>
      <c r="T46" s="89">
        <v>182</v>
      </c>
      <c r="V46" s="89">
        <v>78</v>
      </c>
      <c r="Z46" s="237">
        <v>5.3076923076923075</v>
      </c>
      <c r="AA46" s="100"/>
      <c r="AB46" s="103">
        <v>20</v>
      </c>
      <c r="AC46" s="100" t="s">
        <v>1</v>
      </c>
      <c r="AD46" s="103">
        <v>14</v>
      </c>
    </row>
    <row r="47" spans="1:30" x14ac:dyDescent="0.2">
      <c r="A47" s="99">
        <v>10</v>
      </c>
      <c r="B47" s="102" t="s">
        <v>86</v>
      </c>
      <c r="C47" s="102" t="s">
        <v>39</v>
      </c>
      <c r="G47" s="90">
        <v>12</v>
      </c>
      <c r="H47" s="90">
        <v>48</v>
      </c>
      <c r="I47" s="90"/>
      <c r="J47" s="90">
        <v>30</v>
      </c>
      <c r="K47" s="90">
        <v>6</v>
      </c>
      <c r="L47" s="90">
        <v>12</v>
      </c>
      <c r="N47" s="89">
        <v>66</v>
      </c>
      <c r="O47" s="89" t="s">
        <v>1</v>
      </c>
      <c r="P47" s="89">
        <v>30</v>
      </c>
      <c r="R47" s="89">
        <v>316</v>
      </c>
      <c r="S47" s="89" t="s">
        <v>1</v>
      </c>
      <c r="T47" s="89">
        <v>242</v>
      </c>
      <c r="V47" s="89">
        <v>74</v>
      </c>
      <c r="Z47" s="237">
        <v>5.5</v>
      </c>
      <c r="AA47" s="100"/>
      <c r="AB47" s="103">
        <v>26.333333333333332</v>
      </c>
      <c r="AC47" s="100" t="s">
        <v>1</v>
      </c>
      <c r="AD47" s="103">
        <v>20.166666666666668</v>
      </c>
    </row>
    <row r="48" spans="1:30" x14ac:dyDescent="0.2">
      <c r="A48" s="99">
        <v>11</v>
      </c>
      <c r="B48" s="102" t="s">
        <v>146</v>
      </c>
      <c r="C48" s="102" t="s">
        <v>35</v>
      </c>
      <c r="G48" s="90">
        <v>12</v>
      </c>
      <c r="H48" s="90">
        <v>48</v>
      </c>
      <c r="I48" s="90"/>
      <c r="J48" s="90">
        <v>31</v>
      </c>
      <c r="K48" s="90">
        <v>4</v>
      </c>
      <c r="L48" s="90">
        <v>13</v>
      </c>
      <c r="N48" s="89">
        <v>66</v>
      </c>
      <c r="O48" s="89" t="s">
        <v>1</v>
      </c>
      <c r="P48" s="89">
        <v>30</v>
      </c>
      <c r="R48" s="89">
        <v>219</v>
      </c>
      <c r="S48" s="89" t="s">
        <v>1</v>
      </c>
      <c r="T48" s="89">
        <v>154</v>
      </c>
      <c r="V48" s="89">
        <v>65</v>
      </c>
      <c r="Z48" s="237">
        <v>5.5</v>
      </c>
      <c r="AA48" s="100"/>
      <c r="AB48" s="103">
        <v>18.25</v>
      </c>
      <c r="AC48" s="100" t="s">
        <v>1</v>
      </c>
      <c r="AD48" s="103">
        <v>12.833333333333334</v>
      </c>
    </row>
    <row r="49" spans="1:30" x14ac:dyDescent="0.2">
      <c r="A49" s="99">
        <v>12</v>
      </c>
      <c r="B49" s="102" t="s">
        <v>102</v>
      </c>
      <c r="C49" s="102" t="s">
        <v>45</v>
      </c>
      <c r="G49" s="90">
        <v>12</v>
      </c>
      <c r="H49" s="90">
        <v>48</v>
      </c>
      <c r="I49" s="90"/>
      <c r="J49" s="90">
        <v>28</v>
      </c>
      <c r="K49" s="90">
        <v>8</v>
      </c>
      <c r="L49" s="90">
        <v>12</v>
      </c>
      <c r="N49" s="89">
        <v>64</v>
      </c>
      <c r="O49" s="89" t="s">
        <v>1</v>
      </c>
      <c r="P49" s="89">
        <v>32</v>
      </c>
      <c r="R49" s="89">
        <v>201</v>
      </c>
      <c r="S49" s="89" t="s">
        <v>1</v>
      </c>
      <c r="T49" s="89">
        <v>156</v>
      </c>
      <c r="V49" s="89">
        <v>45</v>
      </c>
      <c r="Z49" s="237">
        <v>5.333333333333333</v>
      </c>
      <c r="AA49" s="100"/>
      <c r="AB49" s="103">
        <v>16.75</v>
      </c>
      <c r="AC49" s="100" t="s">
        <v>1</v>
      </c>
      <c r="AD49" s="103">
        <v>13</v>
      </c>
    </row>
    <row r="50" spans="1:30" x14ac:dyDescent="0.2">
      <c r="A50" s="99">
        <v>13</v>
      </c>
      <c r="B50" s="102" t="s">
        <v>87</v>
      </c>
      <c r="C50" s="102" t="s">
        <v>39</v>
      </c>
      <c r="G50" s="90">
        <v>11</v>
      </c>
      <c r="H50" s="90">
        <v>44</v>
      </c>
      <c r="I50" s="90"/>
      <c r="J50" s="90">
        <v>26</v>
      </c>
      <c r="K50" s="90">
        <v>8</v>
      </c>
      <c r="L50" s="90">
        <v>10</v>
      </c>
      <c r="N50" s="89">
        <v>60</v>
      </c>
      <c r="O50" s="89" t="s">
        <v>1</v>
      </c>
      <c r="P50" s="89">
        <v>28</v>
      </c>
      <c r="R50" s="89">
        <v>277</v>
      </c>
      <c r="S50" s="89" t="s">
        <v>1</v>
      </c>
      <c r="T50" s="89">
        <v>203</v>
      </c>
      <c r="V50" s="89">
        <v>74</v>
      </c>
      <c r="Z50" s="237">
        <v>5.4545454545454541</v>
      </c>
      <c r="AA50" s="100"/>
      <c r="AB50" s="103">
        <v>25.181818181818183</v>
      </c>
      <c r="AC50" s="100" t="s">
        <v>1</v>
      </c>
      <c r="AD50" s="103">
        <v>18.454545454545453</v>
      </c>
    </row>
    <row r="51" spans="1:30" x14ac:dyDescent="0.2">
      <c r="A51" s="99">
        <v>14</v>
      </c>
      <c r="B51" s="102" t="s">
        <v>100</v>
      </c>
      <c r="C51" s="102" t="s">
        <v>44</v>
      </c>
      <c r="G51" s="90">
        <v>12</v>
      </c>
      <c r="H51" s="90">
        <v>48</v>
      </c>
      <c r="I51" s="90"/>
      <c r="J51" s="90">
        <v>22</v>
      </c>
      <c r="K51" s="90">
        <v>10</v>
      </c>
      <c r="L51" s="90">
        <v>16</v>
      </c>
      <c r="N51" s="89">
        <v>54</v>
      </c>
      <c r="O51" s="89" t="s">
        <v>1</v>
      </c>
      <c r="P51" s="89">
        <v>42</v>
      </c>
      <c r="R51" s="89">
        <v>252</v>
      </c>
      <c r="S51" s="89" t="s">
        <v>1</v>
      </c>
      <c r="T51" s="89">
        <v>232</v>
      </c>
      <c r="V51" s="89">
        <v>20</v>
      </c>
      <c r="Z51" s="237">
        <v>4.5</v>
      </c>
      <c r="AA51" s="100"/>
      <c r="AB51" s="103">
        <v>21</v>
      </c>
      <c r="AC51" s="100" t="s">
        <v>1</v>
      </c>
      <c r="AD51" s="103">
        <v>19.333333333333332</v>
      </c>
    </row>
    <row r="52" spans="1:30" x14ac:dyDescent="0.2">
      <c r="A52" s="99">
        <v>15</v>
      </c>
      <c r="B52" s="102" t="s">
        <v>95</v>
      </c>
      <c r="C52" s="102" t="s">
        <v>42</v>
      </c>
      <c r="G52" s="90">
        <v>11</v>
      </c>
      <c r="H52" s="90">
        <v>44</v>
      </c>
      <c r="I52" s="90"/>
      <c r="J52" s="90">
        <v>24</v>
      </c>
      <c r="K52" s="90">
        <v>5</v>
      </c>
      <c r="L52" s="90">
        <v>15</v>
      </c>
      <c r="N52" s="89">
        <v>53</v>
      </c>
      <c r="O52" s="89" t="s">
        <v>1</v>
      </c>
      <c r="P52" s="89">
        <v>35</v>
      </c>
      <c r="R52" s="89">
        <v>190</v>
      </c>
      <c r="S52" s="89" t="s">
        <v>1</v>
      </c>
      <c r="T52" s="89">
        <v>178</v>
      </c>
      <c r="V52" s="89">
        <v>12</v>
      </c>
      <c r="Z52" s="237">
        <v>4.8181818181818183</v>
      </c>
      <c r="AA52" s="100"/>
      <c r="AB52" s="103">
        <v>17.272727272727273</v>
      </c>
      <c r="AC52" s="100" t="s">
        <v>1</v>
      </c>
      <c r="AD52" s="103">
        <v>16.181818181818183</v>
      </c>
    </row>
    <row r="53" spans="1:30" x14ac:dyDescent="0.2">
      <c r="A53" s="99">
        <v>16</v>
      </c>
      <c r="B53" s="102" t="s">
        <v>68</v>
      </c>
      <c r="C53" s="102" t="s">
        <v>35</v>
      </c>
      <c r="G53" s="90">
        <v>12</v>
      </c>
      <c r="H53" s="90">
        <v>48</v>
      </c>
      <c r="I53" s="90"/>
      <c r="J53" s="90">
        <v>21</v>
      </c>
      <c r="K53" s="90">
        <v>10</v>
      </c>
      <c r="L53" s="90">
        <v>17</v>
      </c>
      <c r="N53" s="89">
        <v>52</v>
      </c>
      <c r="O53" s="89" t="s">
        <v>1</v>
      </c>
      <c r="P53" s="89">
        <v>44</v>
      </c>
      <c r="R53" s="89">
        <v>220</v>
      </c>
      <c r="S53" s="89" t="s">
        <v>1</v>
      </c>
      <c r="T53" s="89">
        <v>226</v>
      </c>
      <c r="V53" s="89">
        <v>-6</v>
      </c>
      <c r="Z53" s="237">
        <v>4.333333333333333</v>
      </c>
      <c r="AA53" s="100"/>
      <c r="AB53" s="103">
        <v>18.333333333333332</v>
      </c>
      <c r="AC53" s="100" t="s">
        <v>1</v>
      </c>
      <c r="AD53" s="103">
        <v>18.833333333333332</v>
      </c>
    </row>
    <row r="54" spans="1:30" x14ac:dyDescent="0.2">
      <c r="A54" s="99">
        <v>17</v>
      </c>
      <c r="B54" s="102" t="s">
        <v>70</v>
      </c>
      <c r="C54" s="102" t="s">
        <v>36</v>
      </c>
      <c r="G54" s="90">
        <v>13</v>
      </c>
      <c r="H54" s="90">
        <v>52</v>
      </c>
      <c r="I54" s="90"/>
      <c r="J54" s="90">
        <v>23</v>
      </c>
      <c r="K54" s="90">
        <v>6</v>
      </c>
      <c r="L54" s="90">
        <v>23</v>
      </c>
      <c r="N54" s="89">
        <v>52</v>
      </c>
      <c r="O54" s="89" t="s">
        <v>1</v>
      </c>
      <c r="P54" s="89">
        <v>52</v>
      </c>
      <c r="R54" s="89">
        <v>231</v>
      </c>
      <c r="S54" s="89" t="s">
        <v>1</v>
      </c>
      <c r="T54" s="89">
        <v>219</v>
      </c>
      <c r="V54" s="89">
        <v>12</v>
      </c>
      <c r="Z54" s="237">
        <v>4</v>
      </c>
      <c r="AA54" s="100"/>
      <c r="AB54" s="103">
        <v>17.76923076923077</v>
      </c>
      <c r="AC54" s="100" t="s">
        <v>1</v>
      </c>
      <c r="AD54" s="103">
        <v>16.846153846153847</v>
      </c>
    </row>
    <row r="55" spans="1:30" x14ac:dyDescent="0.2">
      <c r="A55" s="99">
        <v>18</v>
      </c>
      <c r="B55" s="102" t="s">
        <v>93</v>
      </c>
      <c r="C55" s="102" t="s">
        <v>40</v>
      </c>
      <c r="G55" s="90">
        <v>10</v>
      </c>
      <c r="H55" s="90">
        <v>40</v>
      </c>
      <c r="I55" s="90"/>
      <c r="J55" s="90">
        <v>21</v>
      </c>
      <c r="K55" s="90">
        <v>9</v>
      </c>
      <c r="L55" s="90">
        <v>10</v>
      </c>
      <c r="N55" s="89">
        <v>51</v>
      </c>
      <c r="O55" s="89" t="s">
        <v>1</v>
      </c>
      <c r="P55" s="89">
        <v>29</v>
      </c>
      <c r="R55" s="89">
        <v>209</v>
      </c>
      <c r="S55" s="89" t="s">
        <v>1</v>
      </c>
      <c r="T55" s="89">
        <v>169</v>
      </c>
      <c r="V55" s="89">
        <v>40</v>
      </c>
      <c r="Z55" s="237">
        <v>5.0999999999999996</v>
      </c>
      <c r="AA55" s="100"/>
      <c r="AB55" s="103">
        <v>20.9</v>
      </c>
      <c r="AC55" s="100" t="s">
        <v>1</v>
      </c>
      <c r="AD55" s="103">
        <v>16.899999999999999</v>
      </c>
    </row>
    <row r="56" spans="1:30" x14ac:dyDescent="0.2">
      <c r="A56" s="99">
        <v>19</v>
      </c>
      <c r="B56" s="102" t="s">
        <v>105</v>
      </c>
      <c r="C56" s="102" t="s">
        <v>45</v>
      </c>
      <c r="G56" s="90">
        <v>12</v>
      </c>
      <c r="H56" s="90">
        <v>48</v>
      </c>
      <c r="I56" s="90"/>
      <c r="J56" s="90">
        <v>23</v>
      </c>
      <c r="K56" s="90">
        <v>5</v>
      </c>
      <c r="L56" s="90">
        <v>20</v>
      </c>
      <c r="N56" s="89">
        <v>51</v>
      </c>
      <c r="O56" s="89" t="s">
        <v>1</v>
      </c>
      <c r="P56" s="89">
        <v>45</v>
      </c>
      <c r="R56" s="89">
        <v>239</v>
      </c>
      <c r="S56" s="89" t="s">
        <v>1</v>
      </c>
      <c r="T56" s="89">
        <v>223</v>
      </c>
      <c r="V56" s="89">
        <v>16</v>
      </c>
      <c r="Z56" s="237">
        <v>4.25</v>
      </c>
      <c r="AA56" s="100"/>
      <c r="AB56" s="103">
        <v>19.916666666666668</v>
      </c>
      <c r="AC56" s="100" t="s">
        <v>1</v>
      </c>
      <c r="AD56" s="103">
        <v>18.583333333333332</v>
      </c>
    </row>
    <row r="57" spans="1:30" x14ac:dyDescent="0.2">
      <c r="A57" s="99">
        <v>20</v>
      </c>
      <c r="B57" s="102" t="s">
        <v>113</v>
      </c>
      <c r="C57" s="102" t="s">
        <v>41</v>
      </c>
      <c r="G57" s="90">
        <v>11</v>
      </c>
      <c r="H57" s="90">
        <v>44</v>
      </c>
      <c r="I57" s="90"/>
      <c r="J57" s="90">
        <v>23</v>
      </c>
      <c r="K57" s="90">
        <v>4</v>
      </c>
      <c r="L57" s="90">
        <v>17</v>
      </c>
      <c r="N57" s="89">
        <v>50</v>
      </c>
      <c r="O57" s="89" t="s">
        <v>1</v>
      </c>
      <c r="P57" s="89">
        <v>38</v>
      </c>
      <c r="R57" s="89">
        <v>264</v>
      </c>
      <c r="S57" s="89" t="s">
        <v>1</v>
      </c>
      <c r="T57" s="89">
        <v>233</v>
      </c>
      <c r="V57" s="89">
        <v>31</v>
      </c>
      <c r="Z57" s="237">
        <v>4.5454545454545459</v>
      </c>
      <c r="AA57" s="100"/>
      <c r="AB57" s="103">
        <v>24</v>
      </c>
      <c r="AC57" s="100" t="s">
        <v>1</v>
      </c>
      <c r="AD57" s="103">
        <v>21.181818181818183</v>
      </c>
    </row>
    <row r="58" spans="1:30" x14ac:dyDescent="0.2">
      <c r="A58" s="99">
        <v>21</v>
      </c>
      <c r="B58" s="102" t="s">
        <v>108</v>
      </c>
      <c r="C58" s="102" t="s">
        <v>46</v>
      </c>
      <c r="G58" s="90">
        <v>12</v>
      </c>
      <c r="H58" s="90">
        <v>48</v>
      </c>
      <c r="I58" s="90"/>
      <c r="J58" s="90">
        <v>21</v>
      </c>
      <c r="K58" s="90">
        <v>8</v>
      </c>
      <c r="L58" s="90">
        <v>19</v>
      </c>
      <c r="N58" s="89">
        <v>50</v>
      </c>
      <c r="O58" s="89" t="s">
        <v>1</v>
      </c>
      <c r="P58" s="89">
        <v>46</v>
      </c>
      <c r="R58" s="89">
        <v>197</v>
      </c>
      <c r="S58" s="89" t="s">
        <v>1</v>
      </c>
      <c r="T58" s="89">
        <v>183</v>
      </c>
      <c r="V58" s="89">
        <v>14</v>
      </c>
      <c r="Z58" s="237">
        <v>4.166666666666667</v>
      </c>
      <c r="AA58" s="100"/>
      <c r="AB58" s="103">
        <v>16.416666666666668</v>
      </c>
      <c r="AC58" s="100" t="s">
        <v>1</v>
      </c>
      <c r="AD58" s="103">
        <v>15.25</v>
      </c>
    </row>
    <row r="59" spans="1:30" x14ac:dyDescent="0.2">
      <c r="A59" s="99">
        <v>22</v>
      </c>
      <c r="B59" s="102" t="s">
        <v>88</v>
      </c>
      <c r="C59" s="102" t="s">
        <v>39</v>
      </c>
      <c r="G59" s="90">
        <v>10</v>
      </c>
      <c r="H59" s="90">
        <v>40</v>
      </c>
      <c r="I59" s="90"/>
      <c r="J59" s="90">
        <v>24</v>
      </c>
      <c r="K59" s="90">
        <v>1</v>
      </c>
      <c r="L59" s="90">
        <v>15</v>
      </c>
      <c r="N59" s="89">
        <v>49</v>
      </c>
      <c r="O59" s="89" t="s">
        <v>1</v>
      </c>
      <c r="P59" s="89">
        <v>31</v>
      </c>
      <c r="R59" s="89">
        <v>187</v>
      </c>
      <c r="S59" s="89" t="s">
        <v>1</v>
      </c>
      <c r="T59" s="89">
        <v>163</v>
      </c>
      <c r="V59" s="89">
        <v>24</v>
      </c>
      <c r="Z59" s="237">
        <v>4.9000000000000004</v>
      </c>
      <c r="AA59" s="100"/>
      <c r="AB59" s="103">
        <v>18.7</v>
      </c>
      <c r="AC59" s="100" t="s">
        <v>1</v>
      </c>
      <c r="AD59" s="103">
        <v>16.3</v>
      </c>
    </row>
    <row r="60" spans="1:30" x14ac:dyDescent="0.2">
      <c r="A60" s="99">
        <v>23</v>
      </c>
      <c r="B60" s="102" t="s">
        <v>69</v>
      </c>
      <c r="C60" s="102" t="s">
        <v>35</v>
      </c>
      <c r="G60" s="90">
        <v>12</v>
      </c>
      <c r="H60" s="90">
        <v>48</v>
      </c>
      <c r="I60" s="90"/>
      <c r="J60" s="90">
        <v>22</v>
      </c>
      <c r="K60" s="90">
        <v>5</v>
      </c>
      <c r="L60" s="90">
        <v>21</v>
      </c>
      <c r="N60" s="89">
        <v>49</v>
      </c>
      <c r="O60" s="89" t="s">
        <v>1</v>
      </c>
      <c r="P60" s="89">
        <v>47</v>
      </c>
      <c r="R60" s="89">
        <v>250</v>
      </c>
      <c r="S60" s="89" t="s">
        <v>1</v>
      </c>
      <c r="T60" s="89">
        <v>239</v>
      </c>
      <c r="V60" s="89">
        <v>11</v>
      </c>
      <c r="Z60" s="237">
        <v>4.083333333333333</v>
      </c>
      <c r="AA60" s="100"/>
      <c r="AB60" s="103">
        <v>20.833333333333332</v>
      </c>
      <c r="AC60" s="100" t="s">
        <v>1</v>
      </c>
      <c r="AD60" s="103">
        <v>19.916666666666668</v>
      </c>
    </row>
    <row r="61" spans="1:30" x14ac:dyDescent="0.2">
      <c r="A61" s="99">
        <v>24</v>
      </c>
      <c r="B61" s="102" t="s">
        <v>116</v>
      </c>
      <c r="C61" s="102" t="s">
        <v>43</v>
      </c>
      <c r="G61" s="90">
        <v>12</v>
      </c>
      <c r="H61" s="90">
        <v>48</v>
      </c>
      <c r="I61" s="90"/>
      <c r="J61" s="90">
        <v>23</v>
      </c>
      <c r="K61" s="90">
        <v>3</v>
      </c>
      <c r="L61" s="90">
        <v>22</v>
      </c>
      <c r="N61" s="89">
        <v>49</v>
      </c>
      <c r="O61" s="89" t="s">
        <v>1</v>
      </c>
      <c r="P61" s="89">
        <v>47</v>
      </c>
      <c r="R61" s="89">
        <v>216</v>
      </c>
      <c r="S61" s="89" t="s">
        <v>1</v>
      </c>
      <c r="T61" s="89">
        <v>216</v>
      </c>
      <c r="V61" s="89">
        <v>0</v>
      </c>
      <c r="Z61" s="237">
        <v>4.083333333333333</v>
      </c>
      <c r="AA61" s="100"/>
      <c r="AB61" s="103">
        <v>18</v>
      </c>
      <c r="AC61" s="100" t="s">
        <v>1</v>
      </c>
      <c r="AD61" s="103">
        <v>18</v>
      </c>
    </row>
    <row r="62" spans="1:30" x14ac:dyDescent="0.2">
      <c r="A62" s="99">
        <v>25</v>
      </c>
      <c r="B62" s="102" t="s">
        <v>82</v>
      </c>
      <c r="C62" s="102" t="s">
        <v>38</v>
      </c>
      <c r="G62" s="90">
        <v>12</v>
      </c>
      <c r="H62" s="90">
        <v>48</v>
      </c>
      <c r="I62" s="90"/>
      <c r="J62" s="90">
        <v>21</v>
      </c>
      <c r="K62" s="90">
        <v>7</v>
      </c>
      <c r="L62" s="90">
        <v>20</v>
      </c>
      <c r="N62" s="89">
        <v>49</v>
      </c>
      <c r="O62" s="89" t="s">
        <v>1</v>
      </c>
      <c r="P62" s="89">
        <v>47</v>
      </c>
      <c r="R62" s="89">
        <v>177</v>
      </c>
      <c r="S62" s="89" t="s">
        <v>1</v>
      </c>
      <c r="T62" s="89">
        <v>195</v>
      </c>
      <c r="V62" s="89">
        <v>-18</v>
      </c>
      <c r="Z62" s="237">
        <v>4.083333333333333</v>
      </c>
      <c r="AA62" s="100"/>
      <c r="AB62" s="103">
        <v>14.75</v>
      </c>
      <c r="AC62" s="100" t="s">
        <v>1</v>
      </c>
      <c r="AD62" s="103">
        <v>16.25</v>
      </c>
    </row>
    <row r="63" spans="1:30" x14ac:dyDescent="0.2">
      <c r="A63" s="99">
        <v>26</v>
      </c>
      <c r="B63" s="102" t="s">
        <v>71</v>
      </c>
      <c r="C63" s="102" t="s">
        <v>36</v>
      </c>
      <c r="G63" s="90">
        <v>13</v>
      </c>
      <c r="H63" s="90">
        <v>52</v>
      </c>
      <c r="I63" s="90"/>
      <c r="J63" s="90">
        <v>20</v>
      </c>
      <c r="K63" s="90">
        <v>8</v>
      </c>
      <c r="L63" s="90">
        <v>24</v>
      </c>
      <c r="N63" s="89">
        <v>48</v>
      </c>
      <c r="O63" s="89" t="s">
        <v>1</v>
      </c>
      <c r="P63" s="89">
        <v>56</v>
      </c>
      <c r="R63" s="89">
        <v>221</v>
      </c>
      <c r="S63" s="89" t="s">
        <v>1</v>
      </c>
      <c r="T63" s="89">
        <v>251</v>
      </c>
      <c r="V63" s="89">
        <v>-30</v>
      </c>
      <c r="Z63" s="237">
        <v>3.6923076923076925</v>
      </c>
      <c r="AA63" s="100"/>
      <c r="AB63" s="103">
        <v>17</v>
      </c>
      <c r="AC63" s="100" t="s">
        <v>1</v>
      </c>
      <c r="AD63" s="103">
        <v>19.307692307692307</v>
      </c>
    </row>
    <row r="64" spans="1:30" x14ac:dyDescent="0.2">
      <c r="A64" s="99">
        <v>27</v>
      </c>
      <c r="B64" s="102" t="s">
        <v>127</v>
      </c>
      <c r="C64" s="102" t="s">
        <v>45</v>
      </c>
      <c r="G64" s="90">
        <v>9</v>
      </c>
      <c r="H64" s="90">
        <v>36</v>
      </c>
      <c r="I64" s="90"/>
      <c r="J64" s="90">
        <v>19</v>
      </c>
      <c r="K64" s="90">
        <v>7</v>
      </c>
      <c r="L64" s="90">
        <v>10</v>
      </c>
      <c r="N64" s="89">
        <v>45</v>
      </c>
      <c r="O64" s="89" t="s">
        <v>1</v>
      </c>
      <c r="P64" s="89">
        <v>27</v>
      </c>
      <c r="R64" s="89">
        <v>180</v>
      </c>
      <c r="S64" s="89" t="s">
        <v>1</v>
      </c>
      <c r="T64" s="89">
        <v>133</v>
      </c>
      <c r="V64" s="89">
        <v>47</v>
      </c>
      <c r="Z64" s="237">
        <v>5</v>
      </c>
      <c r="AA64" s="100"/>
      <c r="AB64" s="103">
        <v>20</v>
      </c>
      <c r="AC64" s="100" t="s">
        <v>1</v>
      </c>
      <c r="AD64" s="103">
        <v>14.777777777777779</v>
      </c>
    </row>
    <row r="65" spans="1:30" x14ac:dyDescent="0.2">
      <c r="A65" s="99">
        <v>28</v>
      </c>
      <c r="B65" s="102" t="s">
        <v>73</v>
      </c>
      <c r="C65" s="102" t="s">
        <v>36</v>
      </c>
      <c r="G65" s="90">
        <v>12</v>
      </c>
      <c r="H65" s="90">
        <v>48</v>
      </c>
      <c r="I65" s="90"/>
      <c r="J65" s="90">
        <v>16</v>
      </c>
      <c r="K65" s="90">
        <v>12</v>
      </c>
      <c r="L65" s="90">
        <v>20</v>
      </c>
      <c r="N65" s="89">
        <v>44</v>
      </c>
      <c r="O65" s="89" t="s">
        <v>1</v>
      </c>
      <c r="P65" s="89">
        <v>52</v>
      </c>
      <c r="R65" s="89">
        <v>178</v>
      </c>
      <c r="S65" s="89" t="s">
        <v>1</v>
      </c>
      <c r="T65" s="89">
        <v>204</v>
      </c>
      <c r="V65" s="89">
        <v>-26</v>
      </c>
      <c r="Z65" s="237">
        <v>3.6666666666666665</v>
      </c>
      <c r="AA65" s="100"/>
      <c r="AB65" s="103">
        <v>14.833333333333334</v>
      </c>
      <c r="AC65" s="100" t="s">
        <v>1</v>
      </c>
      <c r="AD65" s="103">
        <v>17</v>
      </c>
    </row>
    <row r="66" spans="1:30" x14ac:dyDescent="0.2">
      <c r="A66" s="99">
        <v>29</v>
      </c>
      <c r="B66" s="102" t="s">
        <v>89</v>
      </c>
      <c r="C66" s="102" t="s">
        <v>39</v>
      </c>
      <c r="G66" s="90">
        <v>11</v>
      </c>
      <c r="H66" s="90">
        <v>44</v>
      </c>
      <c r="I66" s="90"/>
      <c r="J66" s="90">
        <v>19</v>
      </c>
      <c r="K66" s="90">
        <v>5</v>
      </c>
      <c r="L66" s="90">
        <v>20</v>
      </c>
      <c r="N66" s="89">
        <v>43</v>
      </c>
      <c r="O66" s="89" t="s">
        <v>1</v>
      </c>
      <c r="P66" s="89">
        <v>45</v>
      </c>
      <c r="R66" s="89">
        <v>216</v>
      </c>
      <c r="S66" s="89" t="s">
        <v>1</v>
      </c>
      <c r="T66" s="89">
        <v>210</v>
      </c>
      <c r="V66" s="89">
        <v>6</v>
      </c>
      <c r="Z66" s="237">
        <v>3.9090909090909092</v>
      </c>
      <c r="AA66" s="100"/>
      <c r="AB66" s="103">
        <v>19.636363636363637</v>
      </c>
      <c r="AC66" s="100" t="s">
        <v>1</v>
      </c>
      <c r="AD66" s="103">
        <v>19.09090909090909</v>
      </c>
    </row>
    <row r="67" spans="1:30" x14ac:dyDescent="0.2">
      <c r="A67" s="99">
        <v>30</v>
      </c>
      <c r="B67" s="102" t="s">
        <v>92</v>
      </c>
      <c r="C67" s="102" t="s">
        <v>40</v>
      </c>
      <c r="G67" s="90">
        <v>11</v>
      </c>
      <c r="H67" s="90">
        <v>44</v>
      </c>
      <c r="I67" s="90"/>
      <c r="J67" s="90">
        <v>18</v>
      </c>
      <c r="K67" s="90">
        <v>7</v>
      </c>
      <c r="L67" s="90">
        <v>19</v>
      </c>
      <c r="N67" s="89">
        <v>43</v>
      </c>
      <c r="O67" s="89" t="s">
        <v>1</v>
      </c>
      <c r="P67" s="89">
        <v>45</v>
      </c>
      <c r="R67" s="89">
        <v>260</v>
      </c>
      <c r="S67" s="89" t="s">
        <v>1</v>
      </c>
      <c r="T67" s="89">
        <v>261</v>
      </c>
      <c r="V67" s="89">
        <v>-1</v>
      </c>
      <c r="Z67" s="237">
        <v>3.9090909090909092</v>
      </c>
      <c r="AA67" s="100"/>
      <c r="AB67" s="103">
        <v>23.636363636363637</v>
      </c>
      <c r="AC67" s="100" t="s">
        <v>1</v>
      </c>
      <c r="AD67" s="103">
        <v>23.727272727272727</v>
      </c>
    </row>
    <row r="68" spans="1:30" x14ac:dyDescent="0.2">
      <c r="A68" s="99">
        <v>31</v>
      </c>
      <c r="B68" s="102" t="s">
        <v>99</v>
      </c>
      <c r="C68" s="102" t="s">
        <v>44</v>
      </c>
      <c r="G68" s="90">
        <v>13</v>
      </c>
      <c r="H68" s="90">
        <v>52</v>
      </c>
      <c r="I68" s="90"/>
      <c r="J68" s="90">
        <v>18</v>
      </c>
      <c r="K68" s="90">
        <v>7</v>
      </c>
      <c r="L68" s="90">
        <v>27</v>
      </c>
      <c r="N68" s="89">
        <v>43</v>
      </c>
      <c r="O68" s="89" t="s">
        <v>1</v>
      </c>
      <c r="P68" s="89">
        <v>61</v>
      </c>
      <c r="R68" s="89">
        <v>217</v>
      </c>
      <c r="S68" s="89" t="s">
        <v>1</v>
      </c>
      <c r="T68" s="89">
        <v>244</v>
      </c>
      <c r="V68" s="89">
        <v>-27</v>
      </c>
      <c r="Z68" s="237">
        <v>3.3076923076923075</v>
      </c>
      <c r="AA68" s="100"/>
      <c r="AB68" s="103">
        <v>16.692307692307693</v>
      </c>
      <c r="AC68" s="100" t="s">
        <v>1</v>
      </c>
      <c r="AD68" s="103">
        <v>18.76923076923077</v>
      </c>
    </row>
    <row r="69" spans="1:30" x14ac:dyDescent="0.2">
      <c r="A69" s="99">
        <v>32</v>
      </c>
      <c r="B69" s="102" t="s">
        <v>72</v>
      </c>
      <c r="C69" s="102" t="s">
        <v>36</v>
      </c>
      <c r="G69" s="90">
        <v>13</v>
      </c>
      <c r="H69" s="90">
        <v>52</v>
      </c>
      <c r="I69" s="90"/>
      <c r="J69" s="90">
        <v>17</v>
      </c>
      <c r="K69" s="90">
        <v>8</v>
      </c>
      <c r="L69" s="90">
        <v>27</v>
      </c>
      <c r="N69" s="89">
        <v>42</v>
      </c>
      <c r="O69" s="89" t="s">
        <v>1</v>
      </c>
      <c r="P69" s="89">
        <v>62</v>
      </c>
      <c r="R69" s="89">
        <v>216</v>
      </c>
      <c r="S69" s="89" t="s">
        <v>1</v>
      </c>
      <c r="T69" s="89">
        <v>236</v>
      </c>
      <c r="V69" s="89">
        <v>-20</v>
      </c>
      <c r="Z69" s="237">
        <v>3.2307692307692308</v>
      </c>
      <c r="AA69" s="100"/>
      <c r="AB69" s="103">
        <v>16.615384615384617</v>
      </c>
      <c r="AC69" s="100" t="s">
        <v>1</v>
      </c>
      <c r="AD69" s="103">
        <v>18.153846153846153</v>
      </c>
    </row>
    <row r="70" spans="1:30" x14ac:dyDescent="0.2">
      <c r="A70" s="99">
        <v>33</v>
      </c>
      <c r="B70" s="102" t="s">
        <v>104</v>
      </c>
      <c r="C70" s="102" t="s">
        <v>45</v>
      </c>
      <c r="G70" s="90">
        <v>12</v>
      </c>
      <c r="H70" s="90">
        <v>48</v>
      </c>
      <c r="I70" s="90"/>
      <c r="J70" s="90">
        <v>16</v>
      </c>
      <c r="K70" s="90">
        <v>9</v>
      </c>
      <c r="L70" s="90">
        <v>23</v>
      </c>
      <c r="N70" s="89">
        <v>41</v>
      </c>
      <c r="O70" s="89" t="s">
        <v>1</v>
      </c>
      <c r="P70" s="89">
        <v>55</v>
      </c>
      <c r="R70" s="89">
        <v>227</v>
      </c>
      <c r="S70" s="89" t="s">
        <v>1</v>
      </c>
      <c r="T70" s="89">
        <v>217</v>
      </c>
      <c r="V70" s="89">
        <v>10</v>
      </c>
      <c r="Z70" s="237">
        <v>3.4166666666666665</v>
      </c>
      <c r="AA70" s="100"/>
      <c r="AB70" s="103">
        <v>18.916666666666668</v>
      </c>
      <c r="AC70" s="100" t="s">
        <v>1</v>
      </c>
      <c r="AD70" s="103">
        <v>18.083333333333332</v>
      </c>
    </row>
    <row r="71" spans="1:30" x14ac:dyDescent="0.2">
      <c r="A71" s="99">
        <v>34</v>
      </c>
      <c r="B71" s="102" t="s">
        <v>120</v>
      </c>
      <c r="C71" s="102" t="s">
        <v>43</v>
      </c>
      <c r="G71" s="90">
        <v>12</v>
      </c>
      <c r="H71" s="90">
        <v>48</v>
      </c>
      <c r="I71" s="90"/>
      <c r="J71" s="90">
        <v>16</v>
      </c>
      <c r="K71" s="90">
        <v>8</v>
      </c>
      <c r="L71" s="90">
        <v>24</v>
      </c>
      <c r="N71" s="89">
        <v>40</v>
      </c>
      <c r="O71" s="89" t="s">
        <v>1</v>
      </c>
      <c r="P71" s="89">
        <v>56</v>
      </c>
      <c r="R71" s="89">
        <v>197</v>
      </c>
      <c r="S71" s="89" t="s">
        <v>1</v>
      </c>
      <c r="T71" s="89">
        <v>198</v>
      </c>
      <c r="V71" s="89">
        <v>-1</v>
      </c>
      <c r="Z71" s="237">
        <v>3.3333333333333335</v>
      </c>
      <c r="AA71" s="100"/>
      <c r="AB71" s="103">
        <v>16.416666666666668</v>
      </c>
      <c r="AC71" s="100" t="s">
        <v>1</v>
      </c>
      <c r="AD71" s="103">
        <v>16.5</v>
      </c>
    </row>
    <row r="72" spans="1:30" x14ac:dyDescent="0.2">
      <c r="A72" s="99">
        <v>35</v>
      </c>
      <c r="B72" s="102" t="s">
        <v>97</v>
      </c>
      <c r="C72" s="102" t="s">
        <v>42</v>
      </c>
      <c r="G72" s="90">
        <v>8</v>
      </c>
      <c r="H72" s="90">
        <v>32</v>
      </c>
      <c r="I72" s="90"/>
      <c r="J72" s="90">
        <v>18</v>
      </c>
      <c r="K72" s="90">
        <v>3</v>
      </c>
      <c r="L72" s="90">
        <v>11</v>
      </c>
      <c r="N72" s="89">
        <v>39</v>
      </c>
      <c r="O72" s="89" t="s">
        <v>1</v>
      </c>
      <c r="P72" s="89">
        <v>25</v>
      </c>
      <c r="R72" s="89">
        <v>153</v>
      </c>
      <c r="S72" s="89" t="s">
        <v>1</v>
      </c>
      <c r="T72" s="89">
        <v>143</v>
      </c>
      <c r="V72" s="89">
        <v>10</v>
      </c>
      <c r="Z72" s="237">
        <v>4.875</v>
      </c>
      <c r="AA72" s="100"/>
      <c r="AB72" s="103">
        <v>19.125</v>
      </c>
      <c r="AC72" s="100" t="s">
        <v>1</v>
      </c>
      <c r="AD72" s="103">
        <v>17.875</v>
      </c>
    </row>
    <row r="73" spans="1:30" x14ac:dyDescent="0.2">
      <c r="A73" s="99">
        <v>36</v>
      </c>
      <c r="B73" s="102" t="s">
        <v>98</v>
      </c>
      <c r="C73" s="102" t="s">
        <v>44</v>
      </c>
      <c r="G73" s="90">
        <v>12</v>
      </c>
      <c r="H73" s="90">
        <v>48</v>
      </c>
      <c r="I73" s="90"/>
      <c r="J73" s="90">
        <v>13</v>
      </c>
      <c r="K73" s="90">
        <v>10</v>
      </c>
      <c r="L73" s="90">
        <v>25</v>
      </c>
      <c r="N73" s="89">
        <v>36</v>
      </c>
      <c r="O73" s="89" t="s">
        <v>1</v>
      </c>
      <c r="P73" s="89">
        <v>60</v>
      </c>
      <c r="R73" s="89">
        <v>239</v>
      </c>
      <c r="S73" s="89" t="s">
        <v>1</v>
      </c>
      <c r="T73" s="89">
        <v>316</v>
      </c>
      <c r="V73" s="89">
        <v>-77</v>
      </c>
      <c r="Z73" s="237">
        <v>3</v>
      </c>
      <c r="AA73" s="100"/>
      <c r="AB73" s="103">
        <v>19.916666666666668</v>
      </c>
      <c r="AC73" s="100" t="s">
        <v>1</v>
      </c>
      <c r="AD73" s="103">
        <v>26.333333333333332</v>
      </c>
    </row>
    <row r="74" spans="1:30" x14ac:dyDescent="0.2">
      <c r="A74" s="99">
        <v>37</v>
      </c>
      <c r="B74" s="102" t="s">
        <v>74</v>
      </c>
      <c r="C74" s="102" t="s">
        <v>37</v>
      </c>
      <c r="G74" s="90">
        <v>9</v>
      </c>
      <c r="H74" s="90">
        <v>36</v>
      </c>
      <c r="I74" s="90"/>
      <c r="J74" s="90">
        <v>15</v>
      </c>
      <c r="K74" s="90">
        <v>5</v>
      </c>
      <c r="L74" s="90">
        <v>16</v>
      </c>
      <c r="N74" s="89">
        <v>35</v>
      </c>
      <c r="O74" s="89" t="s">
        <v>1</v>
      </c>
      <c r="P74" s="89">
        <v>37</v>
      </c>
      <c r="R74" s="89">
        <v>153</v>
      </c>
      <c r="S74" s="89" t="s">
        <v>1</v>
      </c>
      <c r="T74" s="89">
        <v>170</v>
      </c>
      <c r="V74" s="89">
        <v>-17</v>
      </c>
      <c r="Z74" s="237">
        <v>3.8888888888888888</v>
      </c>
      <c r="AA74" s="100"/>
      <c r="AB74" s="103">
        <v>17</v>
      </c>
      <c r="AC74" s="100" t="s">
        <v>1</v>
      </c>
      <c r="AD74" s="103">
        <v>18.888888888888889</v>
      </c>
    </row>
    <row r="75" spans="1:30" x14ac:dyDescent="0.2">
      <c r="A75" s="99">
        <v>38</v>
      </c>
      <c r="B75" s="102" t="s">
        <v>94</v>
      </c>
      <c r="C75" s="102" t="s">
        <v>42</v>
      </c>
      <c r="G75" s="90">
        <v>7</v>
      </c>
      <c r="H75" s="90">
        <v>28</v>
      </c>
      <c r="I75" s="90"/>
      <c r="J75" s="90">
        <v>14</v>
      </c>
      <c r="K75" s="90">
        <v>5</v>
      </c>
      <c r="L75" s="90">
        <v>9</v>
      </c>
      <c r="N75" s="89">
        <v>33</v>
      </c>
      <c r="O75" s="89" t="s">
        <v>1</v>
      </c>
      <c r="P75" s="89">
        <v>23</v>
      </c>
      <c r="R75" s="89">
        <v>167</v>
      </c>
      <c r="S75" s="89" t="s">
        <v>1</v>
      </c>
      <c r="T75" s="89">
        <v>133</v>
      </c>
      <c r="V75" s="89">
        <v>34</v>
      </c>
      <c r="Z75" s="237">
        <v>4.7142857142857144</v>
      </c>
      <c r="AA75" s="100"/>
      <c r="AB75" s="103">
        <v>23.857142857142858</v>
      </c>
      <c r="AC75" s="100" t="s">
        <v>1</v>
      </c>
      <c r="AD75" s="103">
        <v>19</v>
      </c>
    </row>
    <row r="76" spans="1:30" x14ac:dyDescent="0.2">
      <c r="A76" s="99">
        <v>39</v>
      </c>
      <c r="B76" s="102" t="s">
        <v>101</v>
      </c>
      <c r="C76" s="102" t="s">
        <v>41</v>
      </c>
      <c r="G76" s="90">
        <v>6</v>
      </c>
      <c r="H76" s="90">
        <v>24</v>
      </c>
      <c r="I76" s="90"/>
      <c r="J76" s="90">
        <v>14</v>
      </c>
      <c r="K76" s="90">
        <v>2</v>
      </c>
      <c r="L76" s="90">
        <v>8</v>
      </c>
      <c r="N76" s="89">
        <v>30</v>
      </c>
      <c r="O76" s="89" t="s">
        <v>1</v>
      </c>
      <c r="P76" s="89">
        <v>18</v>
      </c>
      <c r="R76" s="89">
        <v>124</v>
      </c>
      <c r="S76" s="89" t="s">
        <v>1</v>
      </c>
      <c r="T76" s="89">
        <v>90</v>
      </c>
      <c r="V76" s="89">
        <v>34</v>
      </c>
      <c r="Z76" s="237">
        <v>5</v>
      </c>
      <c r="AA76" s="100"/>
      <c r="AB76" s="103">
        <v>20.666666666666668</v>
      </c>
      <c r="AC76" s="100" t="s">
        <v>1</v>
      </c>
      <c r="AD76" s="103">
        <v>15</v>
      </c>
    </row>
    <row r="77" spans="1:30" x14ac:dyDescent="0.2">
      <c r="A77" s="99">
        <v>40</v>
      </c>
      <c r="B77" s="102" t="s">
        <v>79</v>
      </c>
      <c r="C77" s="102" t="s">
        <v>47</v>
      </c>
      <c r="G77" s="90">
        <v>13</v>
      </c>
      <c r="H77" s="90">
        <v>52</v>
      </c>
      <c r="I77" s="90"/>
      <c r="J77" s="90">
        <v>12</v>
      </c>
      <c r="K77" s="90">
        <v>6</v>
      </c>
      <c r="L77" s="90">
        <v>34</v>
      </c>
      <c r="N77" s="89">
        <v>30</v>
      </c>
      <c r="O77" s="89" t="s">
        <v>1</v>
      </c>
      <c r="P77" s="89">
        <v>74</v>
      </c>
      <c r="R77" s="89">
        <v>203</v>
      </c>
      <c r="S77" s="89" t="s">
        <v>1</v>
      </c>
      <c r="T77" s="89">
        <v>320</v>
      </c>
      <c r="V77" s="89">
        <v>-117</v>
      </c>
      <c r="Z77" s="237">
        <v>2.3076923076923075</v>
      </c>
      <c r="AA77" s="100"/>
      <c r="AB77" s="103">
        <v>15.615384615384615</v>
      </c>
      <c r="AC77" s="100" t="s">
        <v>1</v>
      </c>
      <c r="AD77" s="103">
        <v>24.615384615384617</v>
      </c>
    </row>
    <row r="78" spans="1:30" x14ac:dyDescent="0.2">
      <c r="A78" s="99">
        <v>41</v>
      </c>
      <c r="B78" s="102" t="s">
        <v>129</v>
      </c>
      <c r="C78" s="102" t="s">
        <v>43</v>
      </c>
      <c r="G78" s="90">
        <v>8</v>
      </c>
      <c r="H78" s="90">
        <v>32</v>
      </c>
      <c r="I78" s="90"/>
      <c r="J78" s="90">
        <v>13</v>
      </c>
      <c r="K78" s="90">
        <v>3</v>
      </c>
      <c r="L78" s="90">
        <v>16</v>
      </c>
      <c r="N78" s="89">
        <v>29</v>
      </c>
      <c r="O78" s="89" t="s">
        <v>1</v>
      </c>
      <c r="P78" s="89">
        <v>35</v>
      </c>
      <c r="R78" s="89">
        <v>109</v>
      </c>
      <c r="S78" s="89" t="s">
        <v>1</v>
      </c>
      <c r="T78" s="89">
        <v>127</v>
      </c>
      <c r="V78" s="89">
        <v>-18</v>
      </c>
      <c r="Z78" s="237">
        <v>3.625</v>
      </c>
      <c r="AA78" s="100"/>
      <c r="AB78" s="103">
        <v>13.625</v>
      </c>
      <c r="AC78" s="100" t="s">
        <v>1</v>
      </c>
      <c r="AD78" s="103">
        <v>15.875</v>
      </c>
    </row>
    <row r="79" spans="1:30" x14ac:dyDescent="0.2">
      <c r="A79" s="99">
        <v>42</v>
      </c>
      <c r="B79" s="102" t="s">
        <v>83</v>
      </c>
      <c r="C79" s="102" t="s">
        <v>38</v>
      </c>
      <c r="G79" s="90">
        <v>12</v>
      </c>
      <c r="H79" s="90">
        <v>48</v>
      </c>
      <c r="I79" s="90"/>
      <c r="J79" s="90">
        <v>9</v>
      </c>
      <c r="K79" s="90">
        <v>11</v>
      </c>
      <c r="L79" s="90">
        <v>28</v>
      </c>
      <c r="N79" s="89">
        <v>29</v>
      </c>
      <c r="O79" s="89" t="s">
        <v>1</v>
      </c>
      <c r="P79" s="89">
        <v>67</v>
      </c>
      <c r="R79" s="89">
        <v>181</v>
      </c>
      <c r="S79" s="89" t="s">
        <v>1</v>
      </c>
      <c r="T79" s="89">
        <v>243</v>
      </c>
      <c r="V79" s="89">
        <v>-62</v>
      </c>
      <c r="Z79" s="237">
        <v>2.4166666666666665</v>
      </c>
      <c r="AA79" s="100"/>
      <c r="AB79" s="103">
        <v>15.083333333333334</v>
      </c>
      <c r="AC79" s="100" t="s">
        <v>1</v>
      </c>
      <c r="AD79" s="103">
        <v>20.25</v>
      </c>
    </row>
    <row r="80" spans="1:30" x14ac:dyDescent="0.2">
      <c r="A80" s="99">
        <v>43</v>
      </c>
      <c r="B80" s="102" t="s">
        <v>81</v>
      </c>
      <c r="C80" s="102" t="s">
        <v>47</v>
      </c>
      <c r="G80" s="90">
        <v>13</v>
      </c>
      <c r="H80" s="90">
        <v>52</v>
      </c>
      <c r="I80" s="90"/>
      <c r="J80" s="90">
        <v>13</v>
      </c>
      <c r="K80" s="90">
        <v>3</v>
      </c>
      <c r="L80" s="90">
        <v>36</v>
      </c>
      <c r="N80" s="89">
        <v>29</v>
      </c>
      <c r="O80" s="89" t="s">
        <v>1</v>
      </c>
      <c r="P80" s="89">
        <v>75</v>
      </c>
      <c r="R80" s="89">
        <v>193</v>
      </c>
      <c r="S80" s="89" t="s">
        <v>1</v>
      </c>
      <c r="T80" s="89">
        <v>266</v>
      </c>
      <c r="V80" s="89">
        <v>-73</v>
      </c>
      <c r="Z80" s="237">
        <v>2.2307692307692308</v>
      </c>
      <c r="AA80" s="100"/>
      <c r="AB80" s="103">
        <v>14.846153846153847</v>
      </c>
      <c r="AC80" s="100" t="s">
        <v>1</v>
      </c>
      <c r="AD80" s="103">
        <v>20.46153846153846</v>
      </c>
    </row>
    <row r="81" spans="1:30" x14ac:dyDescent="0.2">
      <c r="A81" s="99">
        <v>44</v>
      </c>
      <c r="B81" s="102" t="s">
        <v>124</v>
      </c>
      <c r="C81" s="102" t="s">
        <v>42</v>
      </c>
      <c r="G81" s="90">
        <v>8</v>
      </c>
      <c r="H81" s="90">
        <v>32</v>
      </c>
      <c r="I81" s="90"/>
      <c r="J81" s="90">
        <v>12</v>
      </c>
      <c r="K81" s="90">
        <v>4</v>
      </c>
      <c r="L81" s="90">
        <v>16</v>
      </c>
      <c r="N81" s="89">
        <v>28</v>
      </c>
      <c r="O81" s="89" t="s">
        <v>1</v>
      </c>
      <c r="P81" s="89">
        <v>36</v>
      </c>
      <c r="R81" s="89">
        <v>161</v>
      </c>
      <c r="S81" s="89" t="s">
        <v>1</v>
      </c>
      <c r="T81" s="89">
        <v>184</v>
      </c>
      <c r="V81" s="89">
        <v>-23</v>
      </c>
      <c r="Z81" s="237">
        <v>3.5</v>
      </c>
      <c r="AA81" s="100"/>
      <c r="AB81" s="103">
        <v>20.125</v>
      </c>
      <c r="AC81" s="100" t="s">
        <v>1</v>
      </c>
      <c r="AD81" s="103">
        <v>23</v>
      </c>
    </row>
    <row r="82" spans="1:30" x14ac:dyDescent="0.2">
      <c r="A82" s="99">
        <v>45</v>
      </c>
      <c r="B82" s="102" t="s">
        <v>96</v>
      </c>
      <c r="C82" s="102" t="s">
        <v>42</v>
      </c>
      <c r="G82" s="90">
        <v>5</v>
      </c>
      <c r="H82" s="90">
        <v>20</v>
      </c>
      <c r="I82" s="90"/>
      <c r="J82" s="90">
        <v>12</v>
      </c>
      <c r="K82" s="90">
        <v>3</v>
      </c>
      <c r="L82" s="90">
        <v>5</v>
      </c>
      <c r="N82" s="89">
        <v>27</v>
      </c>
      <c r="O82" s="89" t="s">
        <v>1</v>
      </c>
      <c r="P82" s="89">
        <v>13</v>
      </c>
      <c r="R82" s="89">
        <v>129</v>
      </c>
      <c r="S82" s="89" t="s">
        <v>1</v>
      </c>
      <c r="T82" s="89">
        <v>95</v>
      </c>
      <c r="V82" s="89">
        <v>34</v>
      </c>
      <c r="Z82" s="237">
        <v>5.4</v>
      </c>
      <c r="AA82" s="100"/>
      <c r="AB82" s="103">
        <v>25.8</v>
      </c>
      <c r="AC82" s="100" t="s">
        <v>1</v>
      </c>
      <c r="AD82" s="103">
        <v>19</v>
      </c>
    </row>
    <row r="83" spans="1:30" x14ac:dyDescent="0.2">
      <c r="A83" s="99">
        <v>46</v>
      </c>
      <c r="B83" s="102" t="s">
        <v>112</v>
      </c>
      <c r="C83" s="102" t="s">
        <v>41</v>
      </c>
      <c r="G83" s="90">
        <v>5</v>
      </c>
      <c r="H83" s="90">
        <v>20</v>
      </c>
      <c r="I83" s="90"/>
      <c r="J83" s="90">
        <v>11</v>
      </c>
      <c r="K83" s="90">
        <v>4</v>
      </c>
      <c r="L83" s="90">
        <v>5</v>
      </c>
      <c r="N83" s="89">
        <v>26</v>
      </c>
      <c r="O83" s="89" t="s">
        <v>1</v>
      </c>
      <c r="P83" s="89">
        <v>14</v>
      </c>
      <c r="R83" s="89">
        <v>97</v>
      </c>
      <c r="S83" s="89" t="s">
        <v>1</v>
      </c>
      <c r="T83" s="89">
        <v>79</v>
      </c>
      <c r="V83" s="89">
        <v>18</v>
      </c>
      <c r="Z83" s="237">
        <v>5.2</v>
      </c>
      <c r="AA83" s="100"/>
      <c r="AB83" s="103">
        <v>19.399999999999999</v>
      </c>
      <c r="AC83" s="100" t="s">
        <v>1</v>
      </c>
      <c r="AD83" s="103">
        <v>15.8</v>
      </c>
    </row>
    <row r="84" spans="1:30" x14ac:dyDescent="0.2">
      <c r="A84" s="99">
        <v>47</v>
      </c>
      <c r="B84" s="102" t="s">
        <v>76</v>
      </c>
      <c r="C84" s="102" t="s">
        <v>37</v>
      </c>
      <c r="G84" s="90">
        <v>6</v>
      </c>
      <c r="H84" s="90">
        <v>24</v>
      </c>
      <c r="I84" s="90"/>
      <c r="J84" s="90">
        <v>11</v>
      </c>
      <c r="K84" s="90">
        <v>4</v>
      </c>
      <c r="L84" s="90">
        <v>9</v>
      </c>
      <c r="N84" s="89">
        <v>26</v>
      </c>
      <c r="O84" s="89" t="s">
        <v>1</v>
      </c>
      <c r="P84" s="89">
        <v>22</v>
      </c>
      <c r="R84" s="89">
        <v>103</v>
      </c>
      <c r="S84" s="89" t="s">
        <v>1</v>
      </c>
      <c r="T84" s="89">
        <v>97</v>
      </c>
      <c r="V84" s="89">
        <v>6</v>
      </c>
      <c r="Z84" s="237">
        <v>4.333333333333333</v>
      </c>
      <c r="AA84" s="100"/>
      <c r="AB84" s="103">
        <v>17.166666666666668</v>
      </c>
      <c r="AC84" s="100" t="s">
        <v>1</v>
      </c>
      <c r="AD84" s="103">
        <v>16.166666666666668</v>
      </c>
    </row>
    <row r="85" spans="1:30" x14ac:dyDescent="0.2">
      <c r="A85" s="99">
        <v>48</v>
      </c>
      <c r="B85" s="102" t="s">
        <v>78</v>
      </c>
      <c r="C85" s="102" t="s">
        <v>47</v>
      </c>
      <c r="G85" s="90">
        <v>9</v>
      </c>
      <c r="H85" s="90">
        <v>36</v>
      </c>
      <c r="I85" s="90"/>
      <c r="J85" s="90">
        <v>12</v>
      </c>
      <c r="K85" s="90">
        <v>2</v>
      </c>
      <c r="L85" s="90">
        <v>22</v>
      </c>
      <c r="N85" s="89">
        <v>26</v>
      </c>
      <c r="O85" s="89" t="s">
        <v>1</v>
      </c>
      <c r="P85" s="89">
        <v>46</v>
      </c>
      <c r="R85" s="89">
        <v>209</v>
      </c>
      <c r="S85" s="89" t="s">
        <v>1</v>
      </c>
      <c r="T85" s="89">
        <v>264</v>
      </c>
      <c r="V85" s="89">
        <v>-55</v>
      </c>
      <c r="Z85" s="237">
        <v>2.8888888888888888</v>
      </c>
      <c r="AA85" s="100"/>
      <c r="AB85" s="103">
        <v>23.222222222222221</v>
      </c>
      <c r="AC85" s="100" t="s">
        <v>1</v>
      </c>
      <c r="AD85" s="103">
        <v>29.333333333333332</v>
      </c>
    </row>
    <row r="86" spans="1:30" x14ac:dyDescent="0.2">
      <c r="A86" s="99">
        <v>49</v>
      </c>
      <c r="B86" s="102" t="s">
        <v>66</v>
      </c>
      <c r="C86" s="102" t="s">
        <v>35</v>
      </c>
      <c r="G86" s="90">
        <v>12</v>
      </c>
      <c r="H86" s="90">
        <v>48</v>
      </c>
      <c r="I86" s="90"/>
      <c r="J86" s="90">
        <v>10</v>
      </c>
      <c r="K86" s="90">
        <v>5</v>
      </c>
      <c r="L86" s="90">
        <v>33</v>
      </c>
      <c r="N86" s="89">
        <v>25</v>
      </c>
      <c r="O86" s="89" t="s">
        <v>1</v>
      </c>
      <c r="P86" s="89">
        <v>71</v>
      </c>
      <c r="R86" s="89">
        <v>169</v>
      </c>
      <c r="S86" s="89" t="s">
        <v>1</v>
      </c>
      <c r="T86" s="89">
        <v>306</v>
      </c>
      <c r="V86" s="89">
        <v>-137</v>
      </c>
      <c r="Z86" s="237">
        <v>2.0833333333333335</v>
      </c>
      <c r="AA86" s="100"/>
      <c r="AB86" s="103">
        <v>14.083333333333334</v>
      </c>
      <c r="AC86" s="100" t="s">
        <v>1</v>
      </c>
      <c r="AD86" s="103">
        <v>25.5</v>
      </c>
    </row>
    <row r="87" spans="1:30" x14ac:dyDescent="0.2">
      <c r="A87" s="99">
        <v>50</v>
      </c>
      <c r="B87" s="102" t="s">
        <v>77</v>
      </c>
      <c r="C87" s="102" t="s">
        <v>37</v>
      </c>
      <c r="G87" s="90">
        <v>8</v>
      </c>
      <c r="H87" s="90">
        <v>32</v>
      </c>
      <c r="I87" s="90"/>
      <c r="J87" s="90">
        <v>10</v>
      </c>
      <c r="K87" s="90">
        <v>4</v>
      </c>
      <c r="L87" s="90">
        <v>18</v>
      </c>
      <c r="N87" s="89">
        <v>24</v>
      </c>
      <c r="O87" s="89" t="s">
        <v>1</v>
      </c>
      <c r="P87" s="89">
        <v>40</v>
      </c>
      <c r="R87" s="89">
        <v>106</v>
      </c>
      <c r="S87" s="89" t="s">
        <v>1</v>
      </c>
      <c r="T87" s="89">
        <v>161</v>
      </c>
      <c r="V87" s="89">
        <v>-55</v>
      </c>
      <c r="Z87" s="237">
        <v>3</v>
      </c>
      <c r="AA87" s="100"/>
      <c r="AB87" s="103">
        <v>13.25</v>
      </c>
      <c r="AC87" s="100" t="s">
        <v>1</v>
      </c>
      <c r="AD87" s="103">
        <v>20.125</v>
      </c>
    </row>
    <row r="88" spans="1:30" x14ac:dyDescent="0.2">
      <c r="A88" s="99">
        <v>51</v>
      </c>
      <c r="B88" s="102" t="s">
        <v>107</v>
      </c>
      <c r="C88" s="102" t="s">
        <v>46</v>
      </c>
      <c r="G88" s="90">
        <v>12</v>
      </c>
      <c r="H88" s="90">
        <v>48</v>
      </c>
      <c r="I88" s="90"/>
      <c r="J88" s="90">
        <v>9</v>
      </c>
      <c r="K88" s="90">
        <v>5</v>
      </c>
      <c r="L88" s="90">
        <v>34</v>
      </c>
      <c r="N88" s="89">
        <v>23</v>
      </c>
      <c r="O88" s="89" t="s">
        <v>1</v>
      </c>
      <c r="P88" s="89">
        <v>73</v>
      </c>
      <c r="R88" s="89">
        <v>187</v>
      </c>
      <c r="S88" s="89" t="s">
        <v>1</v>
      </c>
      <c r="T88" s="89">
        <v>288</v>
      </c>
      <c r="V88" s="89">
        <v>-101</v>
      </c>
      <c r="Z88" s="237">
        <v>1.9166666666666667</v>
      </c>
      <c r="AA88" s="100"/>
      <c r="AB88" s="103">
        <v>15.583333333333334</v>
      </c>
      <c r="AC88" s="100" t="s">
        <v>1</v>
      </c>
      <c r="AD88" s="103">
        <v>24</v>
      </c>
    </row>
    <row r="89" spans="1:30" x14ac:dyDescent="0.2">
      <c r="A89" s="99">
        <v>52</v>
      </c>
      <c r="B89" s="102" t="s">
        <v>84</v>
      </c>
      <c r="C89" s="102" t="s">
        <v>38</v>
      </c>
      <c r="G89" s="90">
        <v>11</v>
      </c>
      <c r="H89" s="90">
        <v>44</v>
      </c>
      <c r="I89" s="90"/>
      <c r="J89" s="90">
        <v>8</v>
      </c>
      <c r="K89" s="90">
        <v>6</v>
      </c>
      <c r="L89" s="90">
        <v>30</v>
      </c>
      <c r="N89" s="89">
        <v>22</v>
      </c>
      <c r="O89" s="89" t="s">
        <v>1</v>
      </c>
      <c r="P89" s="89">
        <v>66</v>
      </c>
      <c r="R89" s="89">
        <v>157</v>
      </c>
      <c r="S89" s="89" t="s">
        <v>1</v>
      </c>
      <c r="T89" s="89">
        <v>236</v>
      </c>
      <c r="V89" s="89">
        <v>-79</v>
      </c>
      <c r="Z89" s="237">
        <v>2</v>
      </c>
      <c r="AA89" s="100"/>
      <c r="AB89" s="103">
        <v>14.272727272727273</v>
      </c>
      <c r="AC89" s="100" t="s">
        <v>1</v>
      </c>
      <c r="AD89" s="103">
        <v>21.454545454545453</v>
      </c>
    </row>
    <row r="90" spans="1:30" x14ac:dyDescent="0.2">
      <c r="A90" s="99">
        <v>53</v>
      </c>
      <c r="B90" s="102" t="s">
        <v>126</v>
      </c>
      <c r="C90" s="102" t="s">
        <v>40</v>
      </c>
      <c r="G90" s="90">
        <v>6</v>
      </c>
      <c r="H90" s="90">
        <v>24</v>
      </c>
      <c r="I90" s="90"/>
      <c r="J90" s="90">
        <v>10</v>
      </c>
      <c r="K90" s="90">
        <v>1</v>
      </c>
      <c r="L90" s="90">
        <v>13</v>
      </c>
      <c r="N90" s="89">
        <v>21</v>
      </c>
      <c r="O90" s="89" t="s">
        <v>1</v>
      </c>
      <c r="P90" s="89">
        <v>27</v>
      </c>
      <c r="R90" s="89">
        <v>103</v>
      </c>
      <c r="S90" s="89" t="s">
        <v>1</v>
      </c>
      <c r="T90" s="89">
        <v>103</v>
      </c>
      <c r="V90" s="89">
        <v>0</v>
      </c>
      <c r="Z90" s="237">
        <v>3.5</v>
      </c>
      <c r="AA90" s="100"/>
      <c r="AB90" s="103">
        <v>17.166666666666668</v>
      </c>
      <c r="AC90" s="100" t="s">
        <v>1</v>
      </c>
      <c r="AD90" s="103">
        <v>17.166666666666668</v>
      </c>
    </row>
    <row r="91" spans="1:30" x14ac:dyDescent="0.2">
      <c r="A91" s="99">
        <v>54</v>
      </c>
      <c r="B91" s="102" t="s">
        <v>91</v>
      </c>
      <c r="C91" s="102" t="s">
        <v>40</v>
      </c>
      <c r="G91" s="90">
        <v>9</v>
      </c>
      <c r="H91" s="90">
        <v>36</v>
      </c>
      <c r="I91" s="90"/>
      <c r="J91" s="90">
        <v>8</v>
      </c>
      <c r="K91" s="90">
        <v>4</v>
      </c>
      <c r="L91" s="90">
        <v>24</v>
      </c>
      <c r="N91" s="89">
        <v>20</v>
      </c>
      <c r="O91" s="89" t="s">
        <v>1</v>
      </c>
      <c r="P91" s="89">
        <v>52</v>
      </c>
      <c r="R91" s="89">
        <v>140</v>
      </c>
      <c r="S91" s="89" t="s">
        <v>1</v>
      </c>
      <c r="T91" s="89">
        <v>182</v>
      </c>
      <c r="V91" s="89">
        <v>-42</v>
      </c>
      <c r="Z91" s="237">
        <v>2.2222222222222223</v>
      </c>
      <c r="AA91" s="100"/>
      <c r="AB91" s="103">
        <v>15.555555555555555</v>
      </c>
      <c r="AC91" s="100" t="s">
        <v>1</v>
      </c>
      <c r="AD91" s="103">
        <v>20.222222222222221</v>
      </c>
    </row>
    <row r="92" spans="1:30" x14ac:dyDescent="0.2">
      <c r="A92" s="99">
        <v>55</v>
      </c>
      <c r="B92" s="102" t="s">
        <v>123</v>
      </c>
      <c r="C92" s="102" t="s">
        <v>47</v>
      </c>
      <c r="G92" s="90">
        <v>9</v>
      </c>
      <c r="H92" s="90">
        <v>36</v>
      </c>
      <c r="I92" s="90"/>
      <c r="J92" s="90">
        <v>7</v>
      </c>
      <c r="K92" s="90">
        <v>5</v>
      </c>
      <c r="L92" s="90">
        <v>24</v>
      </c>
      <c r="N92" s="89">
        <v>19</v>
      </c>
      <c r="O92" s="89" t="s">
        <v>1</v>
      </c>
      <c r="P92" s="89">
        <v>53</v>
      </c>
      <c r="R92" s="89">
        <v>119</v>
      </c>
      <c r="S92" s="89" t="s">
        <v>1</v>
      </c>
      <c r="T92" s="89">
        <v>253</v>
      </c>
      <c r="V92" s="89">
        <v>-134</v>
      </c>
      <c r="Z92" s="237">
        <v>2.1111111111111112</v>
      </c>
      <c r="AA92" s="100"/>
      <c r="AB92" s="103">
        <v>13.222222222222221</v>
      </c>
      <c r="AC92" s="100" t="s">
        <v>1</v>
      </c>
      <c r="AD92" s="103">
        <v>28.111111111111111</v>
      </c>
    </row>
    <row r="93" spans="1:30" x14ac:dyDescent="0.2">
      <c r="A93" s="99">
        <v>56</v>
      </c>
      <c r="B93" s="102" t="s">
        <v>130</v>
      </c>
      <c r="C93" s="102" t="s">
        <v>42</v>
      </c>
      <c r="G93" s="90">
        <v>4</v>
      </c>
      <c r="H93" s="90">
        <v>16</v>
      </c>
      <c r="I93" s="90"/>
      <c r="J93" s="90">
        <v>8</v>
      </c>
      <c r="K93" s="90">
        <v>1</v>
      </c>
      <c r="L93" s="90">
        <v>7</v>
      </c>
      <c r="N93" s="89">
        <v>17</v>
      </c>
      <c r="O93" s="89" t="s">
        <v>1</v>
      </c>
      <c r="P93" s="89">
        <v>15</v>
      </c>
      <c r="R93" s="89">
        <v>71</v>
      </c>
      <c r="S93" s="89" t="s">
        <v>1</v>
      </c>
      <c r="T93" s="89">
        <v>79</v>
      </c>
      <c r="V93" s="89">
        <v>-8</v>
      </c>
      <c r="Z93" s="237">
        <v>4.25</v>
      </c>
      <c r="AA93" s="100"/>
      <c r="AB93" s="103">
        <v>17.75</v>
      </c>
      <c r="AC93" s="100" t="s">
        <v>1</v>
      </c>
      <c r="AD93" s="103">
        <v>19.75</v>
      </c>
    </row>
    <row r="94" spans="1:30" x14ac:dyDescent="0.2">
      <c r="A94" s="99">
        <v>57</v>
      </c>
      <c r="B94" s="102" t="s">
        <v>101</v>
      </c>
      <c r="C94" s="102" t="s">
        <v>44</v>
      </c>
      <c r="G94" s="90">
        <v>4</v>
      </c>
      <c r="H94" s="90">
        <v>16</v>
      </c>
      <c r="I94" s="90"/>
      <c r="J94" s="90">
        <v>7</v>
      </c>
      <c r="K94" s="90">
        <v>2</v>
      </c>
      <c r="L94" s="90">
        <v>7</v>
      </c>
      <c r="N94" s="89">
        <v>16</v>
      </c>
      <c r="O94" s="89" t="s">
        <v>1</v>
      </c>
      <c r="P94" s="89">
        <v>16</v>
      </c>
      <c r="R94" s="89">
        <v>87</v>
      </c>
      <c r="S94" s="89" t="s">
        <v>1</v>
      </c>
      <c r="T94" s="89">
        <v>80</v>
      </c>
      <c r="V94" s="89">
        <v>7</v>
      </c>
      <c r="Z94" s="237">
        <v>4</v>
      </c>
      <c r="AA94" s="100"/>
      <c r="AB94" s="103">
        <v>21.75</v>
      </c>
      <c r="AC94" s="100" t="s">
        <v>1</v>
      </c>
      <c r="AD94" s="103">
        <v>20</v>
      </c>
    </row>
    <row r="95" spans="1:30" x14ac:dyDescent="0.2">
      <c r="A95" s="99">
        <v>58</v>
      </c>
      <c r="B95" s="102" t="s">
        <v>121</v>
      </c>
      <c r="C95" s="102" t="s">
        <v>43</v>
      </c>
      <c r="G95" s="90">
        <v>4</v>
      </c>
      <c r="H95" s="90">
        <v>16</v>
      </c>
      <c r="I95" s="90"/>
      <c r="J95" s="90">
        <v>7</v>
      </c>
      <c r="K95" s="90">
        <v>2</v>
      </c>
      <c r="L95" s="90">
        <v>7</v>
      </c>
      <c r="N95" s="89">
        <v>16</v>
      </c>
      <c r="O95" s="89" t="s">
        <v>1</v>
      </c>
      <c r="P95" s="89">
        <v>16</v>
      </c>
      <c r="R95" s="89">
        <v>63</v>
      </c>
      <c r="S95" s="89" t="s">
        <v>1</v>
      </c>
      <c r="T95" s="89">
        <v>66</v>
      </c>
      <c r="V95" s="89">
        <v>-3</v>
      </c>
      <c r="Z95" s="237">
        <v>4</v>
      </c>
      <c r="AA95" s="100"/>
      <c r="AB95" s="103">
        <v>15.75</v>
      </c>
      <c r="AC95" s="100" t="s">
        <v>1</v>
      </c>
      <c r="AD95" s="103">
        <v>16.5</v>
      </c>
    </row>
    <row r="96" spans="1:30" x14ac:dyDescent="0.2">
      <c r="A96" s="99">
        <v>59</v>
      </c>
      <c r="B96" s="102" t="s">
        <v>75</v>
      </c>
      <c r="C96" s="102" t="s">
        <v>37</v>
      </c>
      <c r="G96" s="90">
        <v>4</v>
      </c>
      <c r="H96" s="90">
        <v>16</v>
      </c>
      <c r="I96" s="90"/>
      <c r="J96" s="90">
        <v>7</v>
      </c>
      <c r="K96" s="90">
        <v>1</v>
      </c>
      <c r="L96" s="90">
        <v>8</v>
      </c>
      <c r="N96" s="89">
        <v>15</v>
      </c>
      <c r="O96" s="89" t="s">
        <v>1</v>
      </c>
      <c r="P96" s="89">
        <v>17</v>
      </c>
      <c r="R96" s="89">
        <v>60</v>
      </c>
      <c r="S96" s="89" t="s">
        <v>1</v>
      </c>
      <c r="T96" s="89">
        <v>66</v>
      </c>
      <c r="V96" s="89">
        <v>-6</v>
      </c>
      <c r="Z96" s="237">
        <v>3.75</v>
      </c>
      <c r="AA96" s="100"/>
      <c r="AB96" s="103">
        <v>15</v>
      </c>
      <c r="AC96" s="100" t="s">
        <v>1</v>
      </c>
      <c r="AD96" s="103">
        <v>16.5</v>
      </c>
    </row>
    <row r="97" spans="1:30" x14ac:dyDescent="0.2">
      <c r="A97" s="99">
        <v>60</v>
      </c>
      <c r="B97" s="102" t="s">
        <v>80</v>
      </c>
      <c r="C97" s="102" t="s">
        <v>47</v>
      </c>
      <c r="G97" s="90">
        <v>7</v>
      </c>
      <c r="H97" s="90">
        <v>28</v>
      </c>
      <c r="I97" s="90"/>
      <c r="J97" s="90">
        <v>6</v>
      </c>
      <c r="K97" s="90">
        <v>3</v>
      </c>
      <c r="L97" s="90">
        <v>19</v>
      </c>
      <c r="N97" s="89">
        <v>15</v>
      </c>
      <c r="O97" s="89" t="s">
        <v>1</v>
      </c>
      <c r="P97" s="89">
        <v>41</v>
      </c>
      <c r="R97" s="89">
        <v>116</v>
      </c>
      <c r="S97" s="89" t="s">
        <v>1</v>
      </c>
      <c r="T97" s="89">
        <v>184</v>
      </c>
      <c r="V97" s="89">
        <v>-68</v>
      </c>
      <c r="Z97" s="237">
        <v>2.1428571428571428</v>
      </c>
      <c r="AA97" s="100"/>
      <c r="AB97" s="103">
        <v>16.571428571428573</v>
      </c>
      <c r="AC97" s="100" t="s">
        <v>1</v>
      </c>
      <c r="AD97" s="103">
        <v>26.285714285714285</v>
      </c>
    </row>
    <row r="98" spans="1:30" x14ac:dyDescent="0.2">
      <c r="A98" s="99">
        <v>61</v>
      </c>
      <c r="B98" s="102" t="s">
        <v>128</v>
      </c>
      <c r="C98" s="102" t="s">
        <v>46</v>
      </c>
      <c r="G98" s="90">
        <v>7</v>
      </c>
      <c r="H98" s="90">
        <v>28</v>
      </c>
      <c r="I98" s="90"/>
      <c r="J98" s="90">
        <v>5</v>
      </c>
      <c r="K98" s="90">
        <v>3</v>
      </c>
      <c r="L98" s="90">
        <v>20</v>
      </c>
      <c r="N98" s="89">
        <v>13</v>
      </c>
      <c r="O98" s="89" t="s">
        <v>1</v>
      </c>
      <c r="P98" s="89">
        <v>43</v>
      </c>
      <c r="R98" s="89">
        <v>79</v>
      </c>
      <c r="S98" s="89" t="s">
        <v>1</v>
      </c>
      <c r="T98" s="89">
        <v>127</v>
      </c>
      <c r="V98" s="89">
        <v>-48</v>
      </c>
      <c r="Z98" s="237">
        <v>1.8571428571428572</v>
      </c>
      <c r="AA98" s="100"/>
      <c r="AB98" s="103">
        <v>11.285714285714286</v>
      </c>
      <c r="AC98" s="100" t="s">
        <v>1</v>
      </c>
      <c r="AD98" s="103">
        <v>18.142857142857142</v>
      </c>
    </row>
    <row r="99" spans="1:30" x14ac:dyDescent="0.2">
      <c r="A99" s="99">
        <v>62</v>
      </c>
      <c r="B99" s="102" t="s">
        <v>106</v>
      </c>
      <c r="C99" s="102" t="s">
        <v>44</v>
      </c>
      <c r="G99" s="90">
        <v>7</v>
      </c>
      <c r="H99" s="90">
        <v>28</v>
      </c>
      <c r="I99" s="90"/>
      <c r="J99" s="90">
        <v>5</v>
      </c>
      <c r="K99" s="90">
        <v>2</v>
      </c>
      <c r="L99" s="90">
        <v>21</v>
      </c>
      <c r="N99" s="89">
        <v>12</v>
      </c>
      <c r="O99" s="89" t="s">
        <v>1</v>
      </c>
      <c r="P99" s="89">
        <v>44</v>
      </c>
      <c r="R99" s="89">
        <v>91</v>
      </c>
      <c r="S99" s="89" t="s">
        <v>1</v>
      </c>
      <c r="T99" s="89">
        <v>175</v>
      </c>
      <c r="V99" s="89">
        <v>-84</v>
      </c>
      <c r="Z99" s="237">
        <v>1.7142857142857142</v>
      </c>
      <c r="AA99" s="100"/>
      <c r="AB99" s="103">
        <v>13</v>
      </c>
      <c r="AC99" s="100" t="s">
        <v>1</v>
      </c>
      <c r="AD99" s="103">
        <v>25</v>
      </c>
    </row>
    <row r="100" spans="1:30" x14ac:dyDescent="0.2">
      <c r="A100" s="99">
        <v>63</v>
      </c>
      <c r="B100" s="102" t="s">
        <v>116</v>
      </c>
      <c r="C100" s="102" t="s">
        <v>42</v>
      </c>
      <c r="G100" s="90">
        <v>4</v>
      </c>
      <c r="H100" s="90">
        <v>16</v>
      </c>
      <c r="I100" s="90"/>
      <c r="J100" s="90">
        <v>4</v>
      </c>
      <c r="K100" s="90">
        <v>2</v>
      </c>
      <c r="L100" s="90">
        <v>10</v>
      </c>
      <c r="N100" s="89">
        <v>10</v>
      </c>
      <c r="O100" s="89" t="s">
        <v>1</v>
      </c>
      <c r="P100" s="89">
        <v>22</v>
      </c>
      <c r="R100" s="89">
        <v>61</v>
      </c>
      <c r="S100" s="89" t="s">
        <v>1</v>
      </c>
      <c r="T100" s="89">
        <v>76</v>
      </c>
      <c r="V100" s="89">
        <v>-15</v>
      </c>
      <c r="Z100" s="237">
        <v>2.5</v>
      </c>
      <c r="AA100" s="100"/>
      <c r="AB100" s="103">
        <v>15.25</v>
      </c>
      <c r="AC100" s="100" t="s">
        <v>1</v>
      </c>
      <c r="AD100" s="103">
        <v>19</v>
      </c>
    </row>
    <row r="101" spans="1:30" hidden="1" x14ac:dyDescent="0.2">
      <c r="A101" s="99"/>
      <c r="B101" s="102" t="s">
        <v>137</v>
      </c>
      <c r="C101" s="102" t="s">
        <v>39</v>
      </c>
      <c r="G101" s="90">
        <v>1</v>
      </c>
      <c r="H101" s="90">
        <v>4</v>
      </c>
      <c r="I101" s="90"/>
      <c r="J101" s="90">
        <v>4</v>
      </c>
      <c r="K101" s="90">
        <v>0</v>
      </c>
      <c r="L101" s="90">
        <v>0</v>
      </c>
      <c r="N101" s="89">
        <v>8</v>
      </c>
      <c r="O101" s="89" t="s">
        <v>1</v>
      </c>
      <c r="P101" s="89">
        <v>0</v>
      </c>
      <c r="R101" s="89">
        <v>20</v>
      </c>
      <c r="S101" s="89" t="s">
        <v>1</v>
      </c>
      <c r="T101" s="89">
        <v>0</v>
      </c>
      <c r="V101" s="89">
        <v>20</v>
      </c>
      <c r="Z101" s="237">
        <v>8</v>
      </c>
      <c r="AA101" s="100"/>
      <c r="AB101" s="103">
        <v>20</v>
      </c>
      <c r="AC101" s="100" t="s">
        <v>1</v>
      </c>
      <c r="AD101" s="103">
        <v>0</v>
      </c>
    </row>
    <row r="102" spans="1:30" hidden="1" x14ac:dyDescent="0.2">
      <c r="A102" s="99"/>
      <c r="B102" s="102" t="s">
        <v>136</v>
      </c>
      <c r="C102" s="102" t="s">
        <v>39</v>
      </c>
      <c r="G102" s="90">
        <v>1</v>
      </c>
      <c r="H102" s="90">
        <v>4</v>
      </c>
      <c r="I102" s="90"/>
      <c r="J102" s="90">
        <v>4</v>
      </c>
      <c r="K102" s="90">
        <v>0</v>
      </c>
      <c r="L102" s="90">
        <v>0</v>
      </c>
      <c r="N102" s="89">
        <v>8</v>
      </c>
      <c r="O102" s="89" t="s">
        <v>1</v>
      </c>
      <c r="P102" s="89">
        <v>0</v>
      </c>
      <c r="R102" s="89">
        <v>20</v>
      </c>
      <c r="S102" s="89" t="s">
        <v>1</v>
      </c>
      <c r="T102" s="89">
        <v>0</v>
      </c>
      <c r="V102" s="89">
        <v>20</v>
      </c>
      <c r="Z102" s="237">
        <v>8</v>
      </c>
      <c r="AA102" s="100"/>
      <c r="AB102" s="103">
        <v>20</v>
      </c>
      <c r="AC102" s="100" t="s">
        <v>1</v>
      </c>
      <c r="AD102" s="103">
        <v>0</v>
      </c>
    </row>
    <row r="103" spans="1:30" hidden="1" x14ac:dyDescent="0.2">
      <c r="A103" s="99"/>
      <c r="B103" s="102" t="s">
        <v>135</v>
      </c>
      <c r="C103" s="102" t="s">
        <v>39</v>
      </c>
      <c r="G103" s="90">
        <v>1</v>
      </c>
      <c r="H103" s="90">
        <v>4</v>
      </c>
      <c r="I103" s="90"/>
      <c r="J103" s="90">
        <v>4</v>
      </c>
      <c r="K103" s="90">
        <v>0</v>
      </c>
      <c r="L103" s="90">
        <v>0</v>
      </c>
      <c r="N103" s="89">
        <v>8</v>
      </c>
      <c r="O103" s="89" t="s">
        <v>1</v>
      </c>
      <c r="P103" s="89">
        <v>0</v>
      </c>
      <c r="R103" s="89">
        <v>20</v>
      </c>
      <c r="S103" s="89" t="s">
        <v>1</v>
      </c>
      <c r="T103" s="89">
        <v>0</v>
      </c>
      <c r="V103" s="89">
        <v>20</v>
      </c>
      <c r="Z103" s="237">
        <v>8</v>
      </c>
      <c r="AA103" s="100"/>
      <c r="AB103" s="103">
        <v>20</v>
      </c>
      <c r="AC103" s="100" t="s">
        <v>1</v>
      </c>
      <c r="AD103" s="103">
        <v>0</v>
      </c>
    </row>
    <row r="104" spans="1:30" hidden="1" x14ac:dyDescent="0.2">
      <c r="A104" s="99"/>
      <c r="B104" s="102" t="s">
        <v>134</v>
      </c>
      <c r="C104" s="102" t="s">
        <v>39</v>
      </c>
      <c r="G104" s="90">
        <v>1</v>
      </c>
      <c r="H104" s="90">
        <v>4</v>
      </c>
      <c r="I104" s="90"/>
      <c r="J104" s="90">
        <v>4</v>
      </c>
      <c r="K104" s="90">
        <v>0</v>
      </c>
      <c r="L104" s="90">
        <v>0</v>
      </c>
      <c r="N104" s="89">
        <v>8</v>
      </c>
      <c r="O104" s="89" t="s">
        <v>1</v>
      </c>
      <c r="P104" s="89">
        <v>0</v>
      </c>
      <c r="R104" s="89">
        <v>20</v>
      </c>
      <c r="S104" s="89" t="s">
        <v>1</v>
      </c>
      <c r="T104" s="89">
        <v>0</v>
      </c>
      <c r="V104" s="89">
        <v>20</v>
      </c>
      <c r="Z104" s="237">
        <v>8</v>
      </c>
      <c r="AA104" s="100"/>
      <c r="AB104" s="103">
        <v>20</v>
      </c>
      <c r="AC104" s="100" t="s">
        <v>1</v>
      </c>
      <c r="AD104" s="103">
        <v>0</v>
      </c>
    </row>
    <row r="105" spans="1:30" hidden="1" x14ac:dyDescent="0.2">
      <c r="A105" s="99"/>
      <c r="B105" s="102" t="s">
        <v>137</v>
      </c>
      <c r="C105" s="102" t="s">
        <v>34</v>
      </c>
      <c r="G105" s="90">
        <v>1</v>
      </c>
      <c r="H105" s="90">
        <v>4</v>
      </c>
      <c r="I105" s="90"/>
      <c r="J105" s="90">
        <v>4</v>
      </c>
      <c r="K105" s="90">
        <v>0</v>
      </c>
      <c r="L105" s="90">
        <v>0</v>
      </c>
      <c r="N105" s="89">
        <v>8</v>
      </c>
      <c r="O105" s="89" t="s">
        <v>1</v>
      </c>
      <c r="P105" s="89">
        <v>0</v>
      </c>
      <c r="R105" s="89">
        <v>20</v>
      </c>
      <c r="S105" s="89" t="s">
        <v>1</v>
      </c>
      <c r="T105" s="89">
        <v>0</v>
      </c>
      <c r="V105" s="89">
        <v>20</v>
      </c>
      <c r="Z105" s="237">
        <v>8</v>
      </c>
      <c r="AA105" s="100"/>
      <c r="AB105" s="103">
        <v>20</v>
      </c>
      <c r="AC105" s="100" t="s">
        <v>1</v>
      </c>
      <c r="AD105" s="103">
        <v>0</v>
      </c>
    </row>
    <row r="106" spans="1:30" hidden="1" x14ac:dyDescent="0.2">
      <c r="A106" s="99"/>
      <c r="B106" s="102" t="s">
        <v>136</v>
      </c>
      <c r="C106" s="102" t="s">
        <v>34</v>
      </c>
      <c r="G106" s="90">
        <v>1</v>
      </c>
      <c r="H106" s="90">
        <v>4</v>
      </c>
      <c r="I106" s="90"/>
      <c r="J106" s="90">
        <v>4</v>
      </c>
      <c r="K106" s="90">
        <v>0</v>
      </c>
      <c r="L106" s="90">
        <v>0</v>
      </c>
      <c r="N106" s="89">
        <v>8</v>
      </c>
      <c r="O106" s="89" t="s">
        <v>1</v>
      </c>
      <c r="P106" s="89">
        <v>0</v>
      </c>
      <c r="R106" s="89">
        <v>20</v>
      </c>
      <c r="S106" s="89" t="s">
        <v>1</v>
      </c>
      <c r="T106" s="89">
        <v>0</v>
      </c>
      <c r="V106" s="89">
        <v>20</v>
      </c>
      <c r="Z106" s="237">
        <v>8</v>
      </c>
      <c r="AA106" s="100"/>
      <c r="AB106" s="103">
        <v>20</v>
      </c>
      <c r="AC106" s="100" t="s">
        <v>1</v>
      </c>
      <c r="AD106" s="103">
        <v>0</v>
      </c>
    </row>
    <row r="107" spans="1:30" hidden="1" x14ac:dyDescent="0.2">
      <c r="A107" s="99"/>
      <c r="B107" s="102" t="s">
        <v>135</v>
      </c>
      <c r="C107" s="102" t="s">
        <v>34</v>
      </c>
      <c r="G107" s="90">
        <v>1</v>
      </c>
      <c r="H107" s="90">
        <v>4</v>
      </c>
      <c r="I107" s="90"/>
      <c r="J107" s="90">
        <v>4</v>
      </c>
      <c r="K107" s="90">
        <v>0</v>
      </c>
      <c r="L107" s="90">
        <v>0</v>
      </c>
      <c r="N107" s="89">
        <v>8</v>
      </c>
      <c r="O107" s="89" t="s">
        <v>1</v>
      </c>
      <c r="P107" s="89">
        <v>0</v>
      </c>
      <c r="R107" s="89">
        <v>20</v>
      </c>
      <c r="S107" s="89" t="s">
        <v>1</v>
      </c>
      <c r="T107" s="89">
        <v>0</v>
      </c>
      <c r="V107" s="89">
        <v>20</v>
      </c>
      <c r="Z107" s="237">
        <v>8</v>
      </c>
      <c r="AA107" s="100"/>
      <c r="AB107" s="103">
        <v>20</v>
      </c>
      <c r="AC107" s="100" t="s">
        <v>1</v>
      </c>
      <c r="AD107" s="103">
        <v>0</v>
      </c>
    </row>
    <row r="108" spans="1:30" hidden="1" x14ac:dyDescent="0.2">
      <c r="A108" s="99"/>
      <c r="B108" s="102" t="s">
        <v>134</v>
      </c>
      <c r="C108" s="102" t="s">
        <v>34</v>
      </c>
      <c r="G108" s="90">
        <v>1</v>
      </c>
      <c r="H108" s="90">
        <v>4</v>
      </c>
      <c r="I108" s="90"/>
      <c r="J108" s="90">
        <v>4</v>
      </c>
      <c r="K108" s="90">
        <v>0</v>
      </c>
      <c r="L108" s="90">
        <v>0</v>
      </c>
      <c r="N108" s="89">
        <v>8</v>
      </c>
      <c r="O108" s="89" t="s">
        <v>1</v>
      </c>
      <c r="P108" s="89">
        <v>0</v>
      </c>
      <c r="R108" s="89">
        <v>20</v>
      </c>
      <c r="S108" s="89" t="s">
        <v>1</v>
      </c>
      <c r="T108" s="89">
        <v>0</v>
      </c>
      <c r="V108" s="89">
        <v>20</v>
      </c>
      <c r="Z108" s="237">
        <v>8</v>
      </c>
      <c r="AA108" s="100"/>
      <c r="AB108" s="103">
        <v>20</v>
      </c>
      <c r="AC108" s="100" t="s">
        <v>1</v>
      </c>
      <c r="AD108" s="103">
        <v>0</v>
      </c>
    </row>
    <row r="109" spans="1:30" hidden="1" x14ac:dyDescent="0.2">
      <c r="A109" s="99"/>
      <c r="B109" s="102" t="s">
        <v>141</v>
      </c>
      <c r="C109" s="102" t="s">
        <v>40</v>
      </c>
      <c r="G109" s="90">
        <v>1</v>
      </c>
      <c r="H109" s="90">
        <v>4</v>
      </c>
      <c r="I109" s="90"/>
      <c r="J109" s="90">
        <v>4</v>
      </c>
      <c r="K109" s="90">
        <v>0</v>
      </c>
      <c r="L109" s="90">
        <v>0</v>
      </c>
      <c r="N109" s="89">
        <v>8</v>
      </c>
      <c r="O109" s="89" t="s">
        <v>1</v>
      </c>
      <c r="P109" s="89">
        <v>0</v>
      </c>
      <c r="R109" s="89">
        <v>20</v>
      </c>
      <c r="S109" s="89" t="s">
        <v>1</v>
      </c>
      <c r="T109" s="89">
        <v>0</v>
      </c>
      <c r="V109" s="89">
        <v>20</v>
      </c>
      <c r="Z109" s="237">
        <v>8</v>
      </c>
      <c r="AA109" s="100"/>
      <c r="AB109" s="103">
        <v>20</v>
      </c>
      <c r="AC109" s="100" t="s">
        <v>1</v>
      </c>
      <c r="AD109" s="103">
        <v>0</v>
      </c>
    </row>
    <row r="110" spans="1:30" hidden="1" x14ac:dyDescent="0.2">
      <c r="A110" s="99"/>
      <c r="B110" s="102" t="s">
        <v>140</v>
      </c>
      <c r="C110" s="102" t="s">
        <v>40</v>
      </c>
      <c r="G110" s="90">
        <v>1</v>
      </c>
      <c r="H110" s="90">
        <v>4</v>
      </c>
      <c r="I110" s="90"/>
      <c r="J110" s="90">
        <v>4</v>
      </c>
      <c r="K110" s="90">
        <v>0</v>
      </c>
      <c r="L110" s="90">
        <v>0</v>
      </c>
      <c r="N110" s="89">
        <v>8</v>
      </c>
      <c r="O110" s="89" t="s">
        <v>1</v>
      </c>
      <c r="P110" s="89">
        <v>0</v>
      </c>
      <c r="R110" s="89">
        <v>20</v>
      </c>
      <c r="S110" s="89" t="s">
        <v>1</v>
      </c>
      <c r="T110" s="89">
        <v>0</v>
      </c>
      <c r="V110" s="89">
        <v>20</v>
      </c>
      <c r="Z110" s="237">
        <v>8</v>
      </c>
      <c r="AA110" s="100"/>
      <c r="AB110" s="103">
        <v>20</v>
      </c>
      <c r="AC110" s="100" t="s">
        <v>1</v>
      </c>
      <c r="AD110" s="103">
        <v>0</v>
      </c>
    </row>
    <row r="111" spans="1:30" hidden="1" x14ac:dyDescent="0.2">
      <c r="A111" s="99"/>
      <c r="B111" s="102" t="s">
        <v>139</v>
      </c>
      <c r="C111" s="102" t="s">
        <v>40</v>
      </c>
      <c r="G111" s="90">
        <v>1</v>
      </c>
      <c r="H111" s="90">
        <v>4</v>
      </c>
      <c r="I111" s="90"/>
      <c r="J111" s="90">
        <v>4</v>
      </c>
      <c r="K111" s="90">
        <v>0</v>
      </c>
      <c r="L111" s="90">
        <v>0</v>
      </c>
      <c r="N111" s="89">
        <v>8</v>
      </c>
      <c r="O111" s="89" t="s">
        <v>1</v>
      </c>
      <c r="P111" s="89">
        <v>0</v>
      </c>
      <c r="R111" s="89">
        <v>20</v>
      </c>
      <c r="S111" s="89" t="s">
        <v>1</v>
      </c>
      <c r="T111" s="89">
        <v>0</v>
      </c>
      <c r="V111" s="89">
        <v>20</v>
      </c>
      <c r="Z111" s="237">
        <v>8</v>
      </c>
      <c r="AA111" s="100"/>
      <c r="AB111" s="103">
        <v>20</v>
      </c>
      <c r="AC111" s="100" t="s">
        <v>1</v>
      </c>
      <c r="AD111" s="103">
        <v>0</v>
      </c>
    </row>
    <row r="112" spans="1:30" hidden="1" x14ac:dyDescent="0.2">
      <c r="A112" s="99"/>
      <c r="B112" s="102" t="s">
        <v>138</v>
      </c>
      <c r="C112" s="102" t="s">
        <v>40</v>
      </c>
      <c r="G112" s="90">
        <v>1</v>
      </c>
      <c r="H112" s="90">
        <v>4</v>
      </c>
      <c r="I112" s="90"/>
      <c r="J112" s="90">
        <v>4</v>
      </c>
      <c r="K112" s="90">
        <v>0</v>
      </c>
      <c r="L112" s="90">
        <v>0</v>
      </c>
      <c r="N112" s="89">
        <v>8</v>
      </c>
      <c r="O112" s="89" t="s">
        <v>1</v>
      </c>
      <c r="P112" s="89">
        <v>0</v>
      </c>
      <c r="R112" s="89">
        <v>20</v>
      </c>
      <c r="S112" s="89" t="s">
        <v>1</v>
      </c>
      <c r="T112" s="89">
        <v>0</v>
      </c>
      <c r="V112" s="89">
        <v>20</v>
      </c>
      <c r="Z112" s="237">
        <v>8</v>
      </c>
      <c r="AA112" s="100"/>
      <c r="AB112" s="103">
        <v>20</v>
      </c>
      <c r="AC112" s="100" t="s">
        <v>1</v>
      </c>
      <c r="AD112" s="103">
        <v>0</v>
      </c>
    </row>
    <row r="113" spans="1:30" hidden="1" x14ac:dyDescent="0.2">
      <c r="A113" s="99"/>
      <c r="B113" s="102" t="s">
        <v>137</v>
      </c>
      <c r="C113" s="102" t="s">
        <v>40</v>
      </c>
      <c r="G113" s="90">
        <v>1</v>
      </c>
      <c r="H113" s="90">
        <v>4</v>
      </c>
      <c r="I113" s="90"/>
      <c r="J113" s="90">
        <v>4</v>
      </c>
      <c r="K113" s="90">
        <v>0</v>
      </c>
      <c r="L113" s="90">
        <v>0</v>
      </c>
      <c r="N113" s="89">
        <v>8</v>
      </c>
      <c r="O113" s="89" t="s">
        <v>1</v>
      </c>
      <c r="P113" s="89">
        <v>0</v>
      </c>
      <c r="R113" s="89">
        <v>20</v>
      </c>
      <c r="S113" s="89" t="s">
        <v>1</v>
      </c>
      <c r="T113" s="89">
        <v>0</v>
      </c>
      <c r="V113" s="89">
        <v>20</v>
      </c>
      <c r="Z113" s="237">
        <v>8</v>
      </c>
      <c r="AA113" s="100"/>
      <c r="AB113" s="103">
        <v>20</v>
      </c>
      <c r="AC113" s="100" t="s">
        <v>1</v>
      </c>
      <c r="AD113" s="103">
        <v>0</v>
      </c>
    </row>
    <row r="114" spans="1:30" hidden="1" x14ac:dyDescent="0.2">
      <c r="A114" s="99"/>
      <c r="B114" s="102" t="s">
        <v>136</v>
      </c>
      <c r="C114" s="102" t="s">
        <v>40</v>
      </c>
      <c r="G114" s="90">
        <v>1</v>
      </c>
      <c r="H114" s="90">
        <v>4</v>
      </c>
      <c r="I114" s="90"/>
      <c r="J114" s="90">
        <v>4</v>
      </c>
      <c r="K114" s="90">
        <v>0</v>
      </c>
      <c r="L114" s="90">
        <v>0</v>
      </c>
      <c r="N114" s="89">
        <v>8</v>
      </c>
      <c r="O114" s="89" t="s">
        <v>1</v>
      </c>
      <c r="P114" s="89">
        <v>0</v>
      </c>
      <c r="R114" s="89">
        <v>20</v>
      </c>
      <c r="S114" s="89" t="s">
        <v>1</v>
      </c>
      <c r="T114" s="89">
        <v>0</v>
      </c>
      <c r="V114" s="89">
        <v>20</v>
      </c>
      <c r="Z114" s="237">
        <v>8</v>
      </c>
      <c r="AA114" s="100"/>
      <c r="AB114" s="103">
        <v>20</v>
      </c>
      <c r="AC114" s="100" t="s">
        <v>1</v>
      </c>
      <c r="AD114" s="103">
        <v>0</v>
      </c>
    </row>
    <row r="115" spans="1:30" hidden="1" x14ac:dyDescent="0.2">
      <c r="A115" s="99"/>
      <c r="B115" s="102" t="s">
        <v>135</v>
      </c>
      <c r="C115" s="102" t="s">
        <v>40</v>
      </c>
      <c r="G115" s="90">
        <v>1</v>
      </c>
      <c r="H115" s="90">
        <v>4</v>
      </c>
      <c r="I115" s="90"/>
      <c r="J115" s="90">
        <v>4</v>
      </c>
      <c r="K115" s="90">
        <v>0</v>
      </c>
      <c r="L115" s="90">
        <v>0</v>
      </c>
      <c r="N115" s="89">
        <v>8</v>
      </c>
      <c r="O115" s="89" t="s">
        <v>1</v>
      </c>
      <c r="P115" s="89">
        <v>0</v>
      </c>
      <c r="R115" s="89">
        <v>20</v>
      </c>
      <c r="S115" s="89" t="s">
        <v>1</v>
      </c>
      <c r="T115" s="89">
        <v>0</v>
      </c>
      <c r="V115" s="89">
        <v>20</v>
      </c>
      <c r="Z115" s="237">
        <v>8</v>
      </c>
      <c r="AA115" s="100"/>
      <c r="AB115" s="103">
        <v>20</v>
      </c>
      <c r="AC115" s="100" t="s">
        <v>1</v>
      </c>
      <c r="AD115" s="103">
        <v>0</v>
      </c>
    </row>
    <row r="116" spans="1:30" hidden="1" x14ac:dyDescent="0.2">
      <c r="A116" s="99"/>
      <c r="B116" s="102" t="s">
        <v>134</v>
      </c>
      <c r="C116" s="102" t="s">
        <v>40</v>
      </c>
      <c r="G116" s="90">
        <v>1</v>
      </c>
      <c r="H116" s="90">
        <v>4</v>
      </c>
      <c r="I116" s="90"/>
      <c r="J116" s="90">
        <v>4</v>
      </c>
      <c r="K116" s="90">
        <v>0</v>
      </c>
      <c r="L116" s="90">
        <v>0</v>
      </c>
      <c r="N116" s="89">
        <v>8</v>
      </c>
      <c r="O116" s="89" t="s">
        <v>1</v>
      </c>
      <c r="P116" s="89">
        <v>0</v>
      </c>
      <c r="R116" s="89">
        <v>20</v>
      </c>
      <c r="S116" s="89" t="s">
        <v>1</v>
      </c>
      <c r="T116" s="89">
        <v>0</v>
      </c>
      <c r="V116" s="89">
        <v>20</v>
      </c>
      <c r="Z116" s="237">
        <v>8</v>
      </c>
      <c r="AA116" s="100"/>
      <c r="AB116" s="103">
        <v>20</v>
      </c>
      <c r="AC116" s="100" t="s">
        <v>1</v>
      </c>
      <c r="AD116" s="103">
        <v>0</v>
      </c>
    </row>
    <row r="117" spans="1:30" x14ac:dyDescent="0.2">
      <c r="A117" s="99">
        <v>64</v>
      </c>
      <c r="B117" s="102" t="s">
        <v>104</v>
      </c>
      <c r="C117" s="102" t="s">
        <v>44</v>
      </c>
      <c r="G117" s="90">
        <v>1</v>
      </c>
      <c r="H117" s="90">
        <v>4</v>
      </c>
      <c r="I117" s="90"/>
      <c r="J117" s="90">
        <v>4</v>
      </c>
      <c r="K117" s="90">
        <v>0</v>
      </c>
      <c r="L117" s="90">
        <v>0</v>
      </c>
      <c r="N117" s="89">
        <v>8</v>
      </c>
      <c r="O117" s="89" t="s">
        <v>1</v>
      </c>
      <c r="P117" s="89">
        <v>0</v>
      </c>
      <c r="R117" s="89">
        <v>26</v>
      </c>
      <c r="S117" s="89" t="s">
        <v>1</v>
      </c>
      <c r="T117" s="89">
        <v>16</v>
      </c>
      <c r="V117" s="89">
        <v>10</v>
      </c>
      <c r="Z117" s="237">
        <v>8</v>
      </c>
      <c r="AA117" s="100"/>
      <c r="AB117" s="103">
        <v>26</v>
      </c>
      <c r="AC117" s="100" t="s">
        <v>1</v>
      </c>
      <c r="AD117" s="103">
        <v>16</v>
      </c>
    </row>
    <row r="118" spans="1:30" hidden="1" x14ac:dyDescent="0.2">
      <c r="A118" s="99"/>
      <c r="B118" s="102" t="s">
        <v>137</v>
      </c>
      <c r="C118" s="102" t="s">
        <v>37</v>
      </c>
      <c r="G118" s="90">
        <v>2</v>
      </c>
      <c r="H118" s="90">
        <v>8</v>
      </c>
      <c r="I118" s="90"/>
      <c r="J118" s="90">
        <v>4</v>
      </c>
      <c r="K118" s="90">
        <v>0</v>
      </c>
      <c r="L118" s="90">
        <v>4</v>
      </c>
      <c r="N118" s="89">
        <v>8</v>
      </c>
      <c r="O118" s="89" t="s">
        <v>1</v>
      </c>
      <c r="P118" s="89">
        <v>8</v>
      </c>
      <c r="R118" s="89">
        <v>20</v>
      </c>
      <c r="S118" s="89" t="s">
        <v>1</v>
      </c>
      <c r="T118" s="89">
        <v>20</v>
      </c>
      <c r="V118" s="89">
        <v>0</v>
      </c>
      <c r="Z118" s="237">
        <v>4</v>
      </c>
      <c r="AA118" s="100"/>
      <c r="AB118" s="103">
        <v>10</v>
      </c>
      <c r="AC118" s="100" t="s">
        <v>1</v>
      </c>
      <c r="AD118" s="103">
        <v>10</v>
      </c>
    </row>
    <row r="119" spans="1:30" hidden="1" x14ac:dyDescent="0.2">
      <c r="A119" s="99"/>
      <c r="B119" s="102" t="s">
        <v>136</v>
      </c>
      <c r="C119" s="102" t="s">
        <v>37</v>
      </c>
      <c r="G119" s="90">
        <v>2</v>
      </c>
      <c r="H119" s="90">
        <v>8</v>
      </c>
      <c r="I119" s="90"/>
      <c r="J119" s="90">
        <v>4</v>
      </c>
      <c r="K119" s="90">
        <v>0</v>
      </c>
      <c r="L119" s="90">
        <v>4</v>
      </c>
      <c r="N119" s="89">
        <v>8</v>
      </c>
      <c r="O119" s="89" t="s">
        <v>1</v>
      </c>
      <c r="P119" s="89">
        <v>8</v>
      </c>
      <c r="R119" s="89">
        <v>20</v>
      </c>
      <c r="S119" s="89" t="s">
        <v>1</v>
      </c>
      <c r="T119" s="89">
        <v>20</v>
      </c>
      <c r="V119" s="89">
        <v>0</v>
      </c>
      <c r="Z119" s="237">
        <v>4</v>
      </c>
      <c r="AA119" s="100"/>
      <c r="AB119" s="103">
        <v>10</v>
      </c>
      <c r="AC119" s="100" t="s">
        <v>1</v>
      </c>
      <c r="AD119" s="103">
        <v>10</v>
      </c>
    </row>
    <row r="120" spans="1:30" x14ac:dyDescent="0.2">
      <c r="A120" s="99">
        <v>65</v>
      </c>
      <c r="B120" s="102" t="s">
        <v>109</v>
      </c>
      <c r="C120" s="102" t="s">
        <v>46</v>
      </c>
      <c r="G120" s="90">
        <v>3</v>
      </c>
      <c r="H120" s="90">
        <v>12</v>
      </c>
      <c r="I120" s="90"/>
      <c r="J120" s="90">
        <v>2</v>
      </c>
      <c r="K120" s="90">
        <v>4</v>
      </c>
      <c r="L120" s="90">
        <v>6</v>
      </c>
      <c r="N120" s="89">
        <v>8</v>
      </c>
      <c r="O120" s="89" t="s">
        <v>1</v>
      </c>
      <c r="P120" s="89">
        <v>16</v>
      </c>
      <c r="R120" s="89">
        <v>46</v>
      </c>
      <c r="S120" s="89" t="s">
        <v>1</v>
      </c>
      <c r="T120" s="89">
        <v>66</v>
      </c>
      <c r="V120" s="89">
        <v>-20</v>
      </c>
      <c r="Z120" s="237">
        <v>2.6666666666666665</v>
      </c>
      <c r="AA120" s="100"/>
      <c r="AB120" s="103">
        <v>15.333333333333334</v>
      </c>
      <c r="AC120" s="100" t="s">
        <v>1</v>
      </c>
      <c r="AD120" s="103">
        <v>22</v>
      </c>
    </row>
    <row r="121" spans="1:30" hidden="1" x14ac:dyDescent="0.2">
      <c r="A121" s="99"/>
      <c r="B121" s="102" t="s">
        <v>135</v>
      </c>
      <c r="C121" s="102" t="s">
        <v>37</v>
      </c>
      <c r="G121" s="90">
        <v>3</v>
      </c>
      <c r="H121" s="90">
        <v>12</v>
      </c>
      <c r="I121" s="90"/>
      <c r="J121" s="90">
        <v>4</v>
      </c>
      <c r="K121" s="90">
        <v>0</v>
      </c>
      <c r="L121" s="90">
        <v>8</v>
      </c>
      <c r="N121" s="89">
        <v>8</v>
      </c>
      <c r="O121" s="89" t="s">
        <v>1</v>
      </c>
      <c r="P121" s="89">
        <v>16</v>
      </c>
      <c r="R121" s="89">
        <v>20</v>
      </c>
      <c r="S121" s="89" t="s">
        <v>1</v>
      </c>
      <c r="T121" s="89">
        <v>40</v>
      </c>
      <c r="V121" s="89">
        <v>-20</v>
      </c>
      <c r="Z121" s="237">
        <v>2.6666666666666665</v>
      </c>
      <c r="AA121" s="100"/>
      <c r="AB121" s="103">
        <v>6.666666666666667</v>
      </c>
      <c r="AC121" s="100" t="s">
        <v>1</v>
      </c>
      <c r="AD121" s="103">
        <v>13.333333333333334</v>
      </c>
    </row>
    <row r="122" spans="1:30" hidden="1" x14ac:dyDescent="0.2">
      <c r="A122" s="99"/>
      <c r="B122" s="102" t="s">
        <v>134</v>
      </c>
      <c r="C122" s="102" t="s">
        <v>37</v>
      </c>
      <c r="G122" s="90">
        <v>3</v>
      </c>
      <c r="H122" s="90">
        <v>12</v>
      </c>
      <c r="I122" s="90"/>
      <c r="J122" s="90">
        <v>4</v>
      </c>
      <c r="K122" s="90">
        <v>0</v>
      </c>
      <c r="L122" s="90">
        <v>8</v>
      </c>
      <c r="N122" s="89">
        <v>8</v>
      </c>
      <c r="O122" s="89" t="s">
        <v>1</v>
      </c>
      <c r="P122" s="89">
        <v>16</v>
      </c>
      <c r="R122" s="89">
        <v>20</v>
      </c>
      <c r="S122" s="89" t="s">
        <v>1</v>
      </c>
      <c r="T122" s="89">
        <v>40</v>
      </c>
      <c r="V122" s="89">
        <v>-20</v>
      </c>
      <c r="Z122" s="237">
        <v>2.6666666666666665</v>
      </c>
      <c r="AA122" s="100"/>
      <c r="AB122" s="103">
        <v>6.666666666666667</v>
      </c>
      <c r="AC122" s="100" t="s">
        <v>1</v>
      </c>
      <c r="AD122" s="103">
        <v>13.333333333333334</v>
      </c>
    </row>
    <row r="123" spans="1:30" x14ac:dyDescent="0.2">
      <c r="A123" s="99">
        <v>66</v>
      </c>
      <c r="B123" s="102" t="s">
        <v>101</v>
      </c>
      <c r="C123" s="102" t="s">
        <v>43</v>
      </c>
      <c r="G123" s="90">
        <v>1</v>
      </c>
      <c r="H123" s="90">
        <v>4</v>
      </c>
      <c r="I123" s="90"/>
      <c r="J123" s="90">
        <v>3</v>
      </c>
      <c r="K123" s="90">
        <v>1</v>
      </c>
      <c r="L123" s="90">
        <v>0</v>
      </c>
      <c r="N123" s="89">
        <v>7</v>
      </c>
      <c r="O123" s="89" t="s">
        <v>1</v>
      </c>
      <c r="P123" s="89">
        <v>1</v>
      </c>
      <c r="R123" s="89">
        <v>31</v>
      </c>
      <c r="S123" s="89" t="s">
        <v>1</v>
      </c>
      <c r="T123" s="89">
        <v>12</v>
      </c>
      <c r="V123" s="89">
        <v>19</v>
      </c>
      <c r="Z123" s="237">
        <v>7</v>
      </c>
      <c r="AA123" s="100"/>
      <c r="AB123" s="103">
        <v>31</v>
      </c>
      <c r="AC123" s="100" t="s">
        <v>1</v>
      </c>
      <c r="AD123" s="103">
        <v>12</v>
      </c>
    </row>
    <row r="124" spans="1:30" x14ac:dyDescent="0.2">
      <c r="A124" s="99">
        <v>67</v>
      </c>
      <c r="B124" s="102" t="s">
        <v>97</v>
      </c>
      <c r="C124" s="102" t="s">
        <v>41</v>
      </c>
      <c r="G124" s="90">
        <v>2</v>
      </c>
      <c r="H124" s="90">
        <v>8</v>
      </c>
      <c r="I124" s="90"/>
      <c r="J124" s="90">
        <v>3</v>
      </c>
      <c r="K124" s="90">
        <v>1</v>
      </c>
      <c r="L124" s="90">
        <v>4</v>
      </c>
      <c r="N124" s="89">
        <v>7</v>
      </c>
      <c r="O124" s="89" t="s">
        <v>1</v>
      </c>
      <c r="P124" s="89">
        <v>9</v>
      </c>
      <c r="R124" s="89">
        <v>48</v>
      </c>
      <c r="S124" s="89" t="s">
        <v>1</v>
      </c>
      <c r="T124" s="89">
        <v>52</v>
      </c>
      <c r="V124" s="89">
        <v>-4</v>
      </c>
      <c r="Z124" s="237">
        <v>3.5</v>
      </c>
      <c r="AA124" s="100"/>
      <c r="AB124" s="103">
        <v>24</v>
      </c>
      <c r="AC124" s="100" t="s">
        <v>1</v>
      </c>
      <c r="AD124" s="103">
        <v>26</v>
      </c>
    </row>
    <row r="125" spans="1:30" x14ac:dyDescent="0.2">
      <c r="A125" s="99">
        <v>68</v>
      </c>
      <c r="B125" s="102" t="s">
        <v>133</v>
      </c>
      <c r="C125" s="102" t="s">
        <v>46</v>
      </c>
      <c r="G125" s="90">
        <v>3</v>
      </c>
      <c r="H125" s="90">
        <v>12</v>
      </c>
      <c r="I125" s="90"/>
      <c r="J125" s="90">
        <v>3</v>
      </c>
      <c r="K125" s="90">
        <v>1</v>
      </c>
      <c r="L125" s="90">
        <v>8</v>
      </c>
      <c r="N125" s="89">
        <v>7</v>
      </c>
      <c r="O125" s="89" t="s">
        <v>1</v>
      </c>
      <c r="P125" s="89">
        <v>17</v>
      </c>
      <c r="R125" s="89">
        <v>43</v>
      </c>
      <c r="S125" s="89" t="s">
        <v>1</v>
      </c>
      <c r="T125" s="89">
        <v>63</v>
      </c>
      <c r="V125" s="89">
        <v>-20</v>
      </c>
      <c r="Z125" s="237">
        <v>2.3333333333333335</v>
      </c>
      <c r="AA125" s="100"/>
      <c r="AB125" s="103">
        <v>14.333333333333334</v>
      </c>
      <c r="AC125" s="100" t="s">
        <v>1</v>
      </c>
      <c r="AD125" s="103">
        <v>21</v>
      </c>
    </row>
    <row r="126" spans="1:30" x14ac:dyDescent="0.2">
      <c r="A126" s="99">
        <v>69</v>
      </c>
      <c r="B126" s="102" t="s">
        <v>111</v>
      </c>
      <c r="C126" s="102" t="s">
        <v>38</v>
      </c>
      <c r="G126" s="90">
        <v>4</v>
      </c>
      <c r="H126" s="90">
        <v>16</v>
      </c>
      <c r="I126" s="90"/>
      <c r="J126" s="90">
        <v>2</v>
      </c>
      <c r="K126" s="90">
        <v>3</v>
      </c>
      <c r="L126" s="90">
        <v>11</v>
      </c>
      <c r="N126" s="89">
        <v>7</v>
      </c>
      <c r="O126" s="89" t="s">
        <v>1</v>
      </c>
      <c r="P126" s="89">
        <v>25</v>
      </c>
      <c r="R126" s="89">
        <v>50</v>
      </c>
      <c r="S126" s="89" t="s">
        <v>1</v>
      </c>
      <c r="T126" s="89">
        <v>79</v>
      </c>
      <c r="V126" s="89">
        <v>-29</v>
      </c>
      <c r="Z126" s="237">
        <v>1.75</v>
      </c>
      <c r="AA126" s="100"/>
      <c r="AB126" s="103">
        <v>12.5</v>
      </c>
      <c r="AC126" s="100" t="s">
        <v>1</v>
      </c>
      <c r="AD126" s="103">
        <v>19.75</v>
      </c>
    </row>
    <row r="127" spans="1:30" x14ac:dyDescent="0.2">
      <c r="A127" s="99">
        <v>70</v>
      </c>
      <c r="B127" s="102" t="s">
        <v>102</v>
      </c>
      <c r="C127" s="102" t="s">
        <v>44</v>
      </c>
      <c r="G127" s="90">
        <v>1</v>
      </c>
      <c r="H127" s="90">
        <v>4</v>
      </c>
      <c r="I127" s="90"/>
      <c r="J127" s="90">
        <v>3</v>
      </c>
      <c r="K127" s="90">
        <v>0</v>
      </c>
      <c r="L127" s="90">
        <v>1</v>
      </c>
      <c r="N127" s="89">
        <v>6</v>
      </c>
      <c r="O127" s="89" t="s">
        <v>1</v>
      </c>
      <c r="P127" s="89">
        <v>2</v>
      </c>
      <c r="R127" s="89">
        <v>19</v>
      </c>
      <c r="S127" s="89" t="s">
        <v>1</v>
      </c>
      <c r="T127" s="89">
        <v>6</v>
      </c>
      <c r="V127" s="89">
        <v>13</v>
      </c>
      <c r="Z127" s="237">
        <v>6</v>
      </c>
      <c r="AA127" s="100"/>
      <c r="AB127" s="103">
        <v>19</v>
      </c>
      <c r="AC127" s="100" t="s">
        <v>1</v>
      </c>
      <c r="AD127" s="103">
        <v>6</v>
      </c>
    </row>
    <row r="128" spans="1:30" x14ac:dyDescent="0.2">
      <c r="A128" s="99">
        <v>71</v>
      </c>
      <c r="B128" s="102" t="s">
        <v>95</v>
      </c>
      <c r="C128" s="102" t="s">
        <v>41</v>
      </c>
      <c r="G128" s="90">
        <v>1</v>
      </c>
      <c r="H128" s="90">
        <v>4</v>
      </c>
      <c r="I128" s="90"/>
      <c r="J128" s="90">
        <v>3</v>
      </c>
      <c r="K128" s="90">
        <v>0</v>
      </c>
      <c r="L128" s="90">
        <v>1</v>
      </c>
      <c r="N128" s="89">
        <v>6</v>
      </c>
      <c r="O128" s="89" t="s">
        <v>1</v>
      </c>
      <c r="P128" s="89">
        <v>2</v>
      </c>
      <c r="R128" s="89">
        <v>20</v>
      </c>
      <c r="S128" s="89" t="s">
        <v>1</v>
      </c>
      <c r="T128" s="89">
        <v>11</v>
      </c>
      <c r="V128" s="89">
        <v>9</v>
      </c>
      <c r="Z128" s="237">
        <v>6</v>
      </c>
      <c r="AA128" s="100"/>
      <c r="AB128" s="103">
        <v>20</v>
      </c>
      <c r="AC128" s="100" t="s">
        <v>1</v>
      </c>
      <c r="AD128" s="103">
        <v>11</v>
      </c>
    </row>
    <row r="129" spans="1:30" x14ac:dyDescent="0.2">
      <c r="A129" s="99">
        <v>72</v>
      </c>
      <c r="B129" s="102" t="s">
        <v>125</v>
      </c>
      <c r="C129" s="102" t="s">
        <v>40</v>
      </c>
      <c r="G129" s="90">
        <v>1</v>
      </c>
      <c r="H129" s="90">
        <v>4</v>
      </c>
      <c r="I129" s="90"/>
      <c r="J129" s="90">
        <v>2</v>
      </c>
      <c r="K129" s="90">
        <v>2</v>
      </c>
      <c r="L129" s="90">
        <v>0</v>
      </c>
      <c r="N129" s="89">
        <v>6</v>
      </c>
      <c r="O129" s="89" t="s">
        <v>1</v>
      </c>
      <c r="P129" s="89">
        <v>2</v>
      </c>
      <c r="R129" s="89">
        <v>18</v>
      </c>
      <c r="S129" s="89" t="s">
        <v>1</v>
      </c>
      <c r="T129" s="89">
        <v>13</v>
      </c>
      <c r="V129" s="89">
        <v>5</v>
      </c>
      <c r="Z129" s="237">
        <v>6</v>
      </c>
      <c r="AA129" s="100"/>
      <c r="AB129" s="103">
        <v>18</v>
      </c>
      <c r="AC129" s="100" t="s">
        <v>1</v>
      </c>
      <c r="AD129" s="103">
        <v>13</v>
      </c>
    </row>
    <row r="130" spans="1:30" x14ac:dyDescent="0.2">
      <c r="A130" s="99">
        <v>73</v>
      </c>
      <c r="B130" s="102" t="s">
        <v>101</v>
      </c>
      <c r="C130" s="102" t="s">
        <v>42</v>
      </c>
      <c r="G130" s="90">
        <v>1</v>
      </c>
      <c r="H130" s="90">
        <v>4</v>
      </c>
      <c r="I130" s="90"/>
      <c r="J130" s="90">
        <v>1</v>
      </c>
      <c r="K130" s="90">
        <v>3</v>
      </c>
      <c r="L130" s="90">
        <v>0</v>
      </c>
      <c r="N130" s="89">
        <v>5</v>
      </c>
      <c r="O130" s="89" t="s">
        <v>1</v>
      </c>
      <c r="P130" s="89">
        <v>3</v>
      </c>
      <c r="R130" s="89">
        <v>24</v>
      </c>
      <c r="S130" s="89" t="s">
        <v>1</v>
      </c>
      <c r="T130" s="89">
        <v>19</v>
      </c>
      <c r="V130" s="89">
        <v>5</v>
      </c>
      <c r="Z130" s="237">
        <v>5</v>
      </c>
      <c r="AA130" s="100"/>
      <c r="AB130" s="103">
        <v>24</v>
      </c>
      <c r="AC130" s="100" t="s">
        <v>1</v>
      </c>
      <c r="AD130" s="103">
        <v>19</v>
      </c>
    </row>
    <row r="131" spans="1:30" x14ac:dyDescent="0.2">
      <c r="A131" s="99">
        <v>74</v>
      </c>
      <c r="B131" s="102" t="s">
        <v>129</v>
      </c>
      <c r="C131" s="102" t="s">
        <v>44</v>
      </c>
      <c r="G131" s="90">
        <v>1</v>
      </c>
      <c r="H131" s="90">
        <v>4</v>
      </c>
      <c r="I131" s="90"/>
      <c r="J131" s="90">
        <v>2</v>
      </c>
      <c r="K131" s="90">
        <v>1</v>
      </c>
      <c r="L131" s="90">
        <v>1</v>
      </c>
      <c r="N131" s="89">
        <v>5</v>
      </c>
      <c r="O131" s="89" t="s">
        <v>1</v>
      </c>
      <c r="P131" s="89">
        <v>3</v>
      </c>
      <c r="R131" s="89">
        <v>21</v>
      </c>
      <c r="S131" s="89" t="s">
        <v>1</v>
      </c>
      <c r="T131" s="89">
        <v>17</v>
      </c>
      <c r="V131" s="89">
        <v>4</v>
      </c>
      <c r="Z131" s="237">
        <v>5</v>
      </c>
      <c r="AA131" s="100"/>
      <c r="AB131" s="103">
        <v>21</v>
      </c>
      <c r="AC131" s="100" t="s">
        <v>1</v>
      </c>
      <c r="AD131" s="103">
        <v>17</v>
      </c>
    </row>
    <row r="132" spans="1:30" x14ac:dyDescent="0.2">
      <c r="A132" s="99">
        <v>75</v>
      </c>
      <c r="B132" s="102" t="s">
        <v>122</v>
      </c>
      <c r="C132" s="102" t="s">
        <v>42</v>
      </c>
      <c r="G132" s="90">
        <v>1</v>
      </c>
      <c r="H132" s="90">
        <v>4</v>
      </c>
      <c r="I132" s="90"/>
      <c r="J132" s="90">
        <v>2</v>
      </c>
      <c r="K132" s="90">
        <v>1</v>
      </c>
      <c r="L132" s="90">
        <v>1</v>
      </c>
      <c r="N132" s="89">
        <v>5</v>
      </c>
      <c r="O132" s="89" t="s">
        <v>1</v>
      </c>
      <c r="P132" s="89">
        <v>3</v>
      </c>
      <c r="R132" s="89">
        <v>19</v>
      </c>
      <c r="S132" s="89" t="s">
        <v>1</v>
      </c>
      <c r="T132" s="89">
        <v>16</v>
      </c>
      <c r="V132" s="89">
        <v>3</v>
      </c>
      <c r="Z132" s="237">
        <v>5</v>
      </c>
      <c r="AA132" s="100"/>
      <c r="AB132" s="103">
        <v>19</v>
      </c>
      <c r="AC132" s="100" t="s">
        <v>1</v>
      </c>
      <c r="AD132" s="103">
        <v>16</v>
      </c>
    </row>
    <row r="133" spans="1:30" x14ac:dyDescent="0.2">
      <c r="A133" s="99">
        <v>76</v>
      </c>
      <c r="B133" s="102" t="s">
        <v>126</v>
      </c>
      <c r="C133" s="102" t="s">
        <v>39</v>
      </c>
      <c r="G133" s="90">
        <v>1</v>
      </c>
      <c r="H133" s="90">
        <v>4</v>
      </c>
      <c r="I133" s="90"/>
      <c r="J133" s="90">
        <v>2</v>
      </c>
      <c r="K133" s="90">
        <v>1</v>
      </c>
      <c r="L133" s="90">
        <v>1</v>
      </c>
      <c r="N133" s="89">
        <v>5</v>
      </c>
      <c r="O133" s="89" t="s">
        <v>1</v>
      </c>
      <c r="P133" s="89">
        <v>3</v>
      </c>
      <c r="R133" s="89">
        <v>12</v>
      </c>
      <c r="S133" s="89" t="s">
        <v>1</v>
      </c>
      <c r="T133" s="89">
        <v>11</v>
      </c>
      <c r="V133" s="89">
        <v>1</v>
      </c>
      <c r="Z133" s="237">
        <v>5</v>
      </c>
      <c r="AA133" s="100"/>
      <c r="AB133" s="103">
        <v>12</v>
      </c>
      <c r="AC133" s="100" t="s">
        <v>1</v>
      </c>
      <c r="AD133" s="103">
        <v>11</v>
      </c>
    </row>
    <row r="134" spans="1:30" x14ac:dyDescent="0.2">
      <c r="A134" s="99">
        <v>77</v>
      </c>
      <c r="B134" s="102" t="s">
        <v>99</v>
      </c>
      <c r="C134" s="102" t="s">
        <v>43</v>
      </c>
      <c r="G134" s="90">
        <v>2</v>
      </c>
      <c r="H134" s="90">
        <v>8</v>
      </c>
      <c r="I134" s="90"/>
      <c r="J134" s="90">
        <v>2</v>
      </c>
      <c r="K134" s="90">
        <v>1</v>
      </c>
      <c r="L134" s="90">
        <v>5</v>
      </c>
      <c r="N134" s="89">
        <v>5</v>
      </c>
      <c r="O134" s="89" t="s">
        <v>1</v>
      </c>
      <c r="P134" s="89">
        <v>11</v>
      </c>
      <c r="R134" s="89">
        <v>39</v>
      </c>
      <c r="S134" s="89" t="s">
        <v>1</v>
      </c>
      <c r="T134" s="89">
        <v>54</v>
      </c>
      <c r="V134" s="89">
        <v>-15</v>
      </c>
      <c r="Z134" s="237">
        <v>2.5</v>
      </c>
      <c r="AA134" s="100"/>
      <c r="AB134" s="103">
        <v>19.5</v>
      </c>
      <c r="AC134" s="100" t="s">
        <v>1</v>
      </c>
      <c r="AD134" s="103">
        <v>27</v>
      </c>
    </row>
    <row r="135" spans="1:30" x14ac:dyDescent="0.2">
      <c r="A135" s="99">
        <v>78</v>
      </c>
      <c r="B135" s="102" t="s">
        <v>131</v>
      </c>
      <c r="C135" s="102" t="s">
        <v>37</v>
      </c>
      <c r="G135" s="90">
        <v>4</v>
      </c>
      <c r="H135" s="90">
        <v>16</v>
      </c>
      <c r="I135" s="90"/>
      <c r="J135" s="90">
        <v>2</v>
      </c>
      <c r="K135" s="90">
        <v>1</v>
      </c>
      <c r="L135" s="90">
        <v>13</v>
      </c>
      <c r="N135" s="89">
        <v>5</v>
      </c>
      <c r="O135" s="89" t="s">
        <v>1</v>
      </c>
      <c r="P135" s="89">
        <v>27</v>
      </c>
      <c r="R135" s="89">
        <v>39</v>
      </c>
      <c r="S135" s="89" t="s">
        <v>1</v>
      </c>
      <c r="T135" s="89">
        <v>96</v>
      </c>
      <c r="V135" s="89">
        <v>-57</v>
      </c>
      <c r="Z135" s="237">
        <v>1.25</v>
      </c>
      <c r="AA135" s="100"/>
      <c r="AB135" s="103">
        <v>9.75</v>
      </c>
      <c r="AC135" s="100" t="s">
        <v>1</v>
      </c>
      <c r="AD135" s="103">
        <v>24</v>
      </c>
    </row>
    <row r="136" spans="1:30" x14ac:dyDescent="0.2">
      <c r="A136" s="99">
        <v>79</v>
      </c>
      <c r="B136" s="102" t="s">
        <v>124</v>
      </c>
      <c r="C136" s="102" t="s">
        <v>44</v>
      </c>
      <c r="G136" s="90">
        <v>1</v>
      </c>
      <c r="H136" s="90">
        <v>4</v>
      </c>
      <c r="I136" s="90"/>
      <c r="J136" s="90">
        <v>2</v>
      </c>
      <c r="K136" s="90">
        <v>0</v>
      </c>
      <c r="L136" s="90">
        <v>2</v>
      </c>
      <c r="N136" s="89">
        <v>4</v>
      </c>
      <c r="O136" s="89" t="s">
        <v>1</v>
      </c>
      <c r="P136" s="89">
        <v>4</v>
      </c>
      <c r="R136" s="89">
        <v>15</v>
      </c>
      <c r="S136" s="89" t="s">
        <v>1</v>
      </c>
      <c r="T136" s="89">
        <v>15</v>
      </c>
      <c r="V136" s="89">
        <v>0</v>
      </c>
      <c r="Z136" s="237">
        <v>4</v>
      </c>
      <c r="AA136" s="100"/>
      <c r="AB136" s="103">
        <v>15</v>
      </c>
      <c r="AC136" s="100" t="s">
        <v>1</v>
      </c>
      <c r="AD136" s="103">
        <v>15</v>
      </c>
    </row>
    <row r="137" spans="1:30" x14ac:dyDescent="0.2">
      <c r="A137" s="99">
        <v>80</v>
      </c>
      <c r="B137" s="102" t="s">
        <v>90</v>
      </c>
      <c r="C137" s="102" t="s">
        <v>40</v>
      </c>
      <c r="G137" s="90">
        <v>3</v>
      </c>
      <c r="H137" s="90">
        <v>12</v>
      </c>
      <c r="I137" s="90"/>
      <c r="J137" s="90">
        <v>2</v>
      </c>
      <c r="K137" s="90">
        <v>0</v>
      </c>
      <c r="L137" s="90">
        <v>10</v>
      </c>
      <c r="N137" s="89">
        <v>4</v>
      </c>
      <c r="O137" s="89" t="s">
        <v>1</v>
      </c>
      <c r="P137" s="89">
        <v>20</v>
      </c>
      <c r="R137" s="89">
        <v>43</v>
      </c>
      <c r="S137" s="89" t="s">
        <v>1</v>
      </c>
      <c r="T137" s="89">
        <v>91</v>
      </c>
      <c r="V137" s="89">
        <v>-48</v>
      </c>
      <c r="Z137" s="237">
        <v>1.3333333333333333</v>
      </c>
      <c r="AA137" s="100"/>
      <c r="AB137" s="103">
        <v>14.333333333333334</v>
      </c>
      <c r="AC137" s="100" t="s">
        <v>1</v>
      </c>
      <c r="AD137" s="103">
        <v>30.333333333333332</v>
      </c>
    </row>
    <row r="138" spans="1:30" x14ac:dyDescent="0.2">
      <c r="A138" s="99">
        <v>81</v>
      </c>
      <c r="B138" s="102" t="s">
        <v>92</v>
      </c>
      <c r="C138" s="102" t="s">
        <v>39</v>
      </c>
      <c r="G138" s="90">
        <v>1</v>
      </c>
      <c r="H138" s="90">
        <v>4</v>
      </c>
      <c r="I138" s="90"/>
      <c r="J138" s="90">
        <v>1</v>
      </c>
      <c r="K138" s="90">
        <v>1</v>
      </c>
      <c r="L138" s="90">
        <v>2</v>
      </c>
      <c r="N138" s="89">
        <v>3</v>
      </c>
      <c r="O138" s="89" t="s">
        <v>1</v>
      </c>
      <c r="P138" s="89">
        <v>5</v>
      </c>
      <c r="R138" s="89">
        <v>13</v>
      </c>
      <c r="S138" s="89" t="s">
        <v>1</v>
      </c>
      <c r="T138" s="89">
        <v>16</v>
      </c>
      <c r="V138" s="89">
        <v>-3</v>
      </c>
      <c r="Z138" s="237">
        <v>3</v>
      </c>
      <c r="AA138" s="100"/>
      <c r="AB138" s="103">
        <v>13</v>
      </c>
      <c r="AC138" s="100" t="s">
        <v>1</v>
      </c>
      <c r="AD138" s="103">
        <v>16</v>
      </c>
    </row>
    <row r="139" spans="1:30" x14ac:dyDescent="0.2">
      <c r="A139" s="99">
        <v>82</v>
      </c>
      <c r="B139" s="102" t="s">
        <v>143</v>
      </c>
      <c r="C139" s="102" t="s">
        <v>40</v>
      </c>
      <c r="G139" s="90">
        <v>1</v>
      </c>
      <c r="H139" s="90">
        <v>4</v>
      </c>
      <c r="I139" s="90"/>
      <c r="J139" s="90">
        <v>1</v>
      </c>
      <c r="K139" s="90">
        <v>1</v>
      </c>
      <c r="L139" s="90">
        <v>2</v>
      </c>
      <c r="N139" s="89">
        <v>3</v>
      </c>
      <c r="O139" s="89" t="s">
        <v>1</v>
      </c>
      <c r="P139" s="89">
        <v>5</v>
      </c>
      <c r="R139" s="89">
        <v>12</v>
      </c>
      <c r="S139" s="89" t="s">
        <v>1</v>
      </c>
      <c r="T139" s="89">
        <v>17</v>
      </c>
      <c r="V139" s="89">
        <v>-5</v>
      </c>
      <c r="Z139" s="237">
        <v>3</v>
      </c>
      <c r="AA139" s="100"/>
      <c r="AB139" s="103">
        <v>12</v>
      </c>
      <c r="AC139" s="100" t="s">
        <v>1</v>
      </c>
      <c r="AD139" s="103">
        <v>17</v>
      </c>
    </row>
    <row r="140" spans="1:30" x14ac:dyDescent="0.2">
      <c r="A140" s="99">
        <v>83</v>
      </c>
      <c r="B140" s="102" t="s">
        <v>132</v>
      </c>
      <c r="C140" s="102" t="s">
        <v>37</v>
      </c>
      <c r="G140" s="90">
        <v>2</v>
      </c>
      <c r="H140" s="90">
        <v>8</v>
      </c>
      <c r="I140" s="90"/>
      <c r="J140" s="90">
        <v>1</v>
      </c>
      <c r="K140" s="90">
        <v>1</v>
      </c>
      <c r="L140" s="90">
        <v>6</v>
      </c>
      <c r="N140" s="89">
        <v>3</v>
      </c>
      <c r="O140" s="89" t="s">
        <v>1</v>
      </c>
      <c r="P140" s="89">
        <v>13</v>
      </c>
      <c r="R140" s="89">
        <v>38</v>
      </c>
      <c r="S140" s="89" t="s">
        <v>1</v>
      </c>
      <c r="T140" s="89">
        <v>55</v>
      </c>
      <c r="V140" s="89">
        <v>-17</v>
      </c>
      <c r="Z140" s="237">
        <v>1.5</v>
      </c>
      <c r="AA140" s="100"/>
      <c r="AB140" s="103">
        <v>19</v>
      </c>
      <c r="AC140" s="100" t="s">
        <v>1</v>
      </c>
      <c r="AD140" s="103">
        <v>27.5</v>
      </c>
    </row>
    <row r="141" spans="1:30" x14ac:dyDescent="0.2">
      <c r="A141" s="99">
        <v>84</v>
      </c>
      <c r="B141" s="102" t="s">
        <v>142</v>
      </c>
      <c r="C141" s="102" t="s">
        <v>40</v>
      </c>
      <c r="G141" s="90">
        <v>2</v>
      </c>
      <c r="H141" s="90">
        <v>8</v>
      </c>
      <c r="I141" s="90"/>
      <c r="J141" s="90">
        <v>1</v>
      </c>
      <c r="K141" s="90">
        <v>1</v>
      </c>
      <c r="L141" s="90">
        <v>6</v>
      </c>
      <c r="N141" s="89">
        <v>3</v>
      </c>
      <c r="O141" s="89" t="s">
        <v>1</v>
      </c>
      <c r="P141" s="89">
        <v>13</v>
      </c>
      <c r="R141" s="89">
        <v>28</v>
      </c>
      <c r="S141" s="89" t="s">
        <v>1</v>
      </c>
      <c r="T141" s="89">
        <v>48</v>
      </c>
      <c r="V141" s="89">
        <v>-20</v>
      </c>
      <c r="Z141" s="237">
        <v>1.5</v>
      </c>
      <c r="AA141" s="100"/>
      <c r="AB141" s="103">
        <v>14</v>
      </c>
      <c r="AC141" s="100" t="s">
        <v>1</v>
      </c>
      <c r="AD141" s="103">
        <v>24</v>
      </c>
    </row>
    <row r="142" spans="1:30" x14ac:dyDescent="0.2">
      <c r="A142" s="99">
        <v>85</v>
      </c>
      <c r="B142" s="102" t="s">
        <v>103</v>
      </c>
      <c r="C142" s="102" t="s">
        <v>45</v>
      </c>
      <c r="G142" s="90">
        <v>2</v>
      </c>
      <c r="H142" s="90">
        <v>8</v>
      </c>
      <c r="I142" s="90"/>
      <c r="J142" s="90">
        <v>1</v>
      </c>
      <c r="K142" s="90">
        <v>1</v>
      </c>
      <c r="L142" s="90">
        <v>6</v>
      </c>
      <c r="N142" s="89">
        <v>3</v>
      </c>
      <c r="O142" s="89" t="s">
        <v>1</v>
      </c>
      <c r="P142" s="89">
        <v>13</v>
      </c>
      <c r="R142" s="89">
        <v>28</v>
      </c>
      <c r="S142" s="89" t="s">
        <v>1</v>
      </c>
      <c r="T142" s="89">
        <v>52</v>
      </c>
      <c r="V142" s="89">
        <v>-24</v>
      </c>
      <c r="Z142" s="237">
        <v>1.5</v>
      </c>
      <c r="AA142" s="100"/>
      <c r="AB142" s="103">
        <v>14</v>
      </c>
      <c r="AC142" s="100" t="s">
        <v>1</v>
      </c>
      <c r="AD142" s="103">
        <v>26</v>
      </c>
    </row>
    <row r="143" spans="1:30" x14ac:dyDescent="0.2">
      <c r="A143" s="99">
        <v>86</v>
      </c>
      <c r="B143" s="102" t="s">
        <v>91</v>
      </c>
      <c r="C143" s="102" t="s">
        <v>39</v>
      </c>
      <c r="G143" s="90">
        <v>1</v>
      </c>
      <c r="H143" s="90">
        <v>4</v>
      </c>
      <c r="I143" s="90"/>
      <c r="J143" s="90">
        <v>1</v>
      </c>
      <c r="K143" s="90">
        <v>0</v>
      </c>
      <c r="L143" s="90">
        <v>3</v>
      </c>
      <c r="N143" s="89">
        <v>2</v>
      </c>
      <c r="O143" s="89" t="s">
        <v>1</v>
      </c>
      <c r="P143" s="89">
        <v>6</v>
      </c>
      <c r="R143" s="89">
        <v>13</v>
      </c>
      <c r="S143" s="89" t="s">
        <v>1</v>
      </c>
      <c r="T143" s="89">
        <v>16</v>
      </c>
      <c r="V143" s="89">
        <v>-3</v>
      </c>
      <c r="Z143" s="237">
        <v>2</v>
      </c>
      <c r="AA143" s="100"/>
      <c r="AB143" s="103">
        <v>13</v>
      </c>
      <c r="AC143" s="100" t="s">
        <v>1</v>
      </c>
      <c r="AD143" s="103">
        <v>16</v>
      </c>
    </row>
    <row r="144" spans="1:30" x14ac:dyDescent="0.2">
      <c r="A144" s="99">
        <v>87</v>
      </c>
      <c r="B144" s="102" t="s">
        <v>106</v>
      </c>
      <c r="C144" s="102" t="s">
        <v>43</v>
      </c>
      <c r="G144" s="90">
        <v>1</v>
      </c>
      <c r="H144" s="90">
        <v>4</v>
      </c>
      <c r="I144" s="90"/>
      <c r="J144" s="90">
        <v>1</v>
      </c>
      <c r="K144" s="90">
        <v>0</v>
      </c>
      <c r="L144" s="90">
        <v>3</v>
      </c>
      <c r="N144" s="89">
        <v>2</v>
      </c>
      <c r="O144" s="89" t="s">
        <v>1</v>
      </c>
      <c r="P144" s="89">
        <v>6</v>
      </c>
      <c r="R144" s="89">
        <v>15</v>
      </c>
      <c r="S144" s="89" t="s">
        <v>1</v>
      </c>
      <c r="T144" s="89">
        <v>19</v>
      </c>
      <c r="V144" s="89">
        <v>-4</v>
      </c>
      <c r="Z144" s="237">
        <v>2</v>
      </c>
      <c r="AA144" s="100"/>
      <c r="AB144" s="103">
        <v>15</v>
      </c>
      <c r="AC144" s="100" t="s">
        <v>1</v>
      </c>
      <c r="AD144" s="103">
        <v>19</v>
      </c>
    </row>
    <row r="145" spans="1:30" x14ac:dyDescent="0.2">
      <c r="A145" s="99">
        <v>88</v>
      </c>
      <c r="B145" s="102" t="s">
        <v>118</v>
      </c>
      <c r="C145" s="102" t="s">
        <v>46</v>
      </c>
      <c r="G145" s="90">
        <v>1</v>
      </c>
      <c r="H145" s="90">
        <v>4</v>
      </c>
      <c r="I145" s="90"/>
      <c r="J145" s="90">
        <v>1</v>
      </c>
      <c r="K145" s="90">
        <v>0</v>
      </c>
      <c r="L145" s="90">
        <v>3</v>
      </c>
      <c r="N145" s="89">
        <v>2</v>
      </c>
      <c r="O145" s="89" t="s">
        <v>1</v>
      </c>
      <c r="P145" s="89">
        <v>6</v>
      </c>
      <c r="R145" s="89">
        <v>15</v>
      </c>
      <c r="S145" s="89" t="s">
        <v>1</v>
      </c>
      <c r="T145" s="89">
        <v>28</v>
      </c>
      <c r="V145" s="89">
        <v>-13</v>
      </c>
      <c r="Z145" s="237">
        <v>2</v>
      </c>
      <c r="AA145" s="100"/>
      <c r="AB145" s="103">
        <v>15</v>
      </c>
      <c r="AC145" s="100" t="s">
        <v>1</v>
      </c>
      <c r="AD145" s="103">
        <v>28</v>
      </c>
    </row>
    <row r="146" spans="1:30" x14ac:dyDescent="0.2">
      <c r="A146" s="99">
        <v>89</v>
      </c>
      <c r="B146" s="102" t="s">
        <v>417</v>
      </c>
      <c r="C146" s="102" t="s">
        <v>45</v>
      </c>
      <c r="G146" s="90">
        <v>1</v>
      </c>
      <c r="H146" s="90">
        <v>4</v>
      </c>
      <c r="I146" s="90"/>
      <c r="J146" s="90">
        <v>1</v>
      </c>
      <c r="K146" s="90">
        <v>0</v>
      </c>
      <c r="L146" s="90">
        <v>3</v>
      </c>
      <c r="N146" s="89">
        <v>2</v>
      </c>
      <c r="O146" s="89" t="s">
        <v>1</v>
      </c>
      <c r="P146" s="89">
        <v>6</v>
      </c>
      <c r="R146" s="89">
        <v>18</v>
      </c>
      <c r="S146" s="89" t="s">
        <v>1</v>
      </c>
      <c r="T146" s="89">
        <v>33</v>
      </c>
      <c r="V146" s="89">
        <v>-15</v>
      </c>
      <c r="Z146" s="237">
        <v>2</v>
      </c>
      <c r="AA146" s="100"/>
      <c r="AB146" s="103">
        <v>18</v>
      </c>
      <c r="AC146" s="100" t="s">
        <v>1</v>
      </c>
      <c r="AD146" s="103">
        <v>33</v>
      </c>
    </row>
    <row r="147" spans="1:30" x14ac:dyDescent="0.2">
      <c r="A147" s="99">
        <v>90</v>
      </c>
      <c r="B147" s="102" t="s">
        <v>99</v>
      </c>
      <c r="C147" s="102" t="s">
        <v>42</v>
      </c>
      <c r="G147" s="90">
        <v>1</v>
      </c>
      <c r="H147" s="90">
        <v>4</v>
      </c>
      <c r="I147" s="90"/>
      <c r="J147" s="90">
        <v>0</v>
      </c>
      <c r="K147" s="90">
        <v>1</v>
      </c>
      <c r="L147" s="90">
        <v>3</v>
      </c>
      <c r="N147" s="89">
        <v>1</v>
      </c>
      <c r="O147" s="89" t="s">
        <v>1</v>
      </c>
      <c r="P147" s="89">
        <v>7</v>
      </c>
      <c r="R147" s="89">
        <v>16</v>
      </c>
      <c r="S147" s="89" t="s">
        <v>1</v>
      </c>
      <c r="T147" s="89">
        <v>20</v>
      </c>
      <c r="V147" s="89">
        <v>-4</v>
      </c>
      <c r="Z147" s="237">
        <v>1</v>
      </c>
      <c r="AA147" s="100"/>
      <c r="AB147" s="103">
        <v>16</v>
      </c>
      <c r="AC147" s="100" t="s">
        <v>1</v>
      </c>
      <c r="AD147" s="103">
        <v>20</v>
      </c>
    </row>
    <row r="148" spans="1:30" x14ac:dyDescent="0.2">
      <c r="A148" s="99">
        <v>91</v>
      </c>
      <c r="B148" s="102" t="s">
        <v>74</v>
      </c>
      <c r="C148" s="102" t="s">
        <v>36</v>
      </c>
      <c r="G148" s="90">
        <v>1</v>
      </c>
      <c r="H148" s="90">
        <v>4</v>
      </c>
      <c r="I148" s="90"/>
      <c r="J148" s="90">
        <v>0</v>
      </c>
      <c r="K148" s="90">
        <v>0</v>
      </c>
      <c r="L148" s="90">
        <v>4</v>
      </c>
      <c r="N148" s="89">
        <v>0</v>
      </c>
      <c r="O148" s="89" t="s">
        <v>1</v>
      </c>
      <c r="P148" s="89">
        <v>8</v>
      </c>
      <c r="R148" s="89">
        <v>10</v>
      </c>
      <c r="S148" s="89" t="s">
        <v>1</v>
      </c>
      <c r="T148" s="89">
        <v>19</v>
      </c>
      <c r="V148" s="89">
        <v>-9</v>
      </c>
      <c r="Z148" s="237">
        <v>0</v>
      </c>
      <c r="AA148" s="100"/>
      <c r="AB148" s="103">
        <v>10</v>
      </c>
      <c r="AC148" s="100" t="s">
        <v>1</v>
      </c>
      <c r="AD148" s="103">
        <v>19</v>
      </c>
    </row>
    <row r="149" spans="1:30" x14ac:dyDescent="0.2">
      <c r="A149" s="99">
        <v>92</v>
      </c>
      <c r="B149" s="102" t="s">
        <v>93</v>
      </c>
      <c r="C149" s="102" t="s">
        <v>39</v>
      </c>
      <c r="G149" s="90">
        <v>1</v>
      </c>
      <c r="H149" s="90">
        <v>4</v>
      </c>
      <c r="I149" s="90"/>
      <c r="J149" s="90">
        <v>0</v>
      </c>
      <c r="K149" s="90">
        <v>0</v>
      </c>
      <c r="L149" s="90">
        <v>4</v>
      </c>
      <c r="N149" s="89">
        <v>0</v>
      </c>
      <c r="O149" s="89" t="s">
        <v>1</v>
      </c>
      <c r="P149" s="89">
        <v>8</v>
      </c>
      <c r="R149" s="89">
        <v>11</v>
      </c>
      <c r="S149" s="89" t="s">
        <v>1</v>
      </c>
      <c r="T149" s="89">
        <v>31</v>
      </c>
      <c r="V149" s="89">
        <v>-20</v>
      </c>
      <c r="Z149" s="237">
        <v>0</v>
      </c>
      <c r="AA149" s="100"/>
      <c r="AB149" s="103">
        <v>11</v>
      </c>
      <c r="AC149" s="100" t="s">
        <v>1</v>
      </c>
      <c r="AD149" s="103">
        <v>31</v>
      </c>
    </row>
    <row r="150" spans="1:30" hidden="1" x14ac:dyDescent="0.2">
      <c r="A150" s="99"/>
      <c r="B150" s="102" t="s">
        <v>141</v>
      </c>
      <c r="C150" s="102" t="s">
        <v>45</v>
      </c>
      <c r="G150" s="90">
        <v>1</v>
      </c>
      <c r="H150" s="90">
        <v>4</v>
      </c>
      <c r="I150" s="90"/>
      <c r="J150" s="90">
        <v>0</v>
      </c>
      <c r="K150" s="90">
        <v>0</v>
      </c>
      <c r="L150" s="90">
        <v>4</v>
      </c>
      <c r="N150" s="89">
        <v>0</v>
      </c>
      <c r="O150" s="89" t="s">
        <v>1</v>
      </c>
      <c r="P150" s="89">
        <v>8</v>
      </c>
      <c r="R150" s="89">
        <v>0</v>
      </c>
      <c r="S150" s="89" t="s">
        <v>1</v>
      </c>
      <c r="T150" s="89">
        <v>20</v>
      </c>
      <c r="V150" s="89">
        <v>-20</v>
      </c>
      <c r="Z150" s="237">
        <v>0</v>
      </c>
      <c r="AA150" s="100"/>
      <c r="AB150" s="103">
        <v>0</v>
      </c>
      <c r="AC150" s="100" t="s">
        <v>1</v>
      </c>
      <c r="AD150" s="103">
        <v>20</v>
      </c>
    </row>
    <row r="151" spans="1:30" hidden="1" x14ac:dyDescent="0.2">
      <c r="A151" s="99"/>
      <c r="B151" s="102" t="s">
        <v>140</v>
      </c>
      <c r="C151" s="102" t="s">
        <v>45</v>
      </c>
      <c r="G151" s="90">
        <v>1</v>
      </c>
      <c r="H151" s="90">
        <v>4</v>
      </c>
      <c r="I151" s="90"/>
      <c r="J151" s="90">
        <v>0</v>
      </c>
      <c r="K151" s="90">
        <v>0</v>
      </c>
      <c r="L151" s="90">
        <v>4</v>
      </c>
      <c r="N151" s="89">
        <v>0</v>
      </c>
      <c r="O151" s="89" t="s">
        <v>1</v>
      </c>
      <c r="P151" s="89">
        <v>8</v>
      </c>
      <c r="R151" s="89">
        <v>0</v>
      </c>
      <c r="S151" s="89" t="s">
        <v>1</v>
      </c>
      <c r="T151" s="89">
        <v>20</v>
      </c>
      <c r="V151" s="89">
        <v>-20</v>
      </c>
      <c r="Z151" s="237">
        <v>0</v>
      </c>
      <c r="AA151" s="100"/>
      <c r="AB151" s="103">
        <v>0</v>
      </c>
      <c r="AC151" s="100" t="s">
        <v>1</v>
      </c>
      <c r="AD151" s="103">
        <v>20</v>
      </c>
    </row>
    <row r="152" spans="1:30" hidden="1" x14ac:dyDescent="0.2">
      <c r="A152" s="99"/>
      <c r="B152" s="102" t="s">
        <v>139</v>
      </c>
      <c r="C152" s="102" t="s">
        <v>45</v>
      </c>
      <c r="G152" s="90">
        <v>1</v>
      </c>
      <c r="H152" s="90">
        <v>4</v>
      </c>
      <c r="I152" s="90"/>
      <c r="J152" s="90">
        <v>0</v>
      </c>
      <c r="K152" s="90">
        <v>0</v>
      </c>
      <c r="L152" s="90">
        <v>4</v>
      </c>
      <c r="N152" s="89">
        <v>0</v>
      </c>
      <c r="O152" s="89" t="s">
        <v>1</v>
      </c>
      <c r="P152" s="89">
        <v>8</v>
      </c>
      <c r="R152" s="89">
        <v>0</v>
      </c>
      <c r="S152" s="89" t="s">
        <v>1</v>
      </c>
      <c r="T152" s="89">
        <v>20</v>
      </c>
      <c r="V152" s="89">
        <v>-20</v>
      </c>
      <c r="Z152" s="237">
        <v>0</v>
      </c>
      <c r="AA152" s="100"/>
      <c r="AB152" s="103">
        <v>0</v>
      </c>
      <c r="AC152" s="100" t="s">
        <v>1</v>
      </c>
      <c r="AD152" s="103">
        <v>20</v>
      </c>
    </row>
    <row r="153" spans="1:30" hidden="1" x14ac:dyDescent="0.2">
      <c r="A153" s="99"/>
      <c r="B153" s="102" t="s">
        <v>138</v>
      </c>
      <c r="C153" s="102" t="s">
        <v>45</v>
      </c>
      <c r="G153" s="90">
        <v>1</v>
      </c>
      <c r="H153" s="90">
        <v>4</v>
      </c>
      <c r="I153" s="90"/>
      <c r="J153" s="90">
        <v>0</v>
      </c>
      <c r="K153" s="90">
        <v>0</v>
      </c>
      <c r="L153" s="90">
        <v>4</v>
      </c>
      <c r="N153" s="89">
        <v>0</v>
      </c>
      <c r="O153" s="89" t="s">
        <v>1</v>
      </c>
      <c r="P153" s="89">
        <v>8</v>
      </c>
      <c r="R153" s="89">
        <v>0</v>
      </c>
      <c r="S153" s="89" t="s">
        <v>1</v>
      </c>
      <c r="T153" s="89">
        <v>20</v>
      </c>
      <c r="V153" s="89">
        <v>-20</v>
      </c>
      <c r="Z153" s="237">
        <v>0</v>
      </c>
      <c r="AA153" s="100"/>
      <c r="AB153" s="103">
        <v>0</v>
      </c>
      <c r="AC153" s="100" t="s">
        <v>1</v>
      </c>
      <c r="AD153" s="103">
        <v>20</v>
      </c>
    </row>
    <row r="154" spans="1:30" hidden="1" x14ac:dyDescent="0.2">
      <c r="A154" s="99"/>
      <c r="B154" s="102" t="s">
        <v>119</v>
      </c>
      <c r="C154" s="102" t="s">
        <v>47</v>
      </c>
      <c r="G154" s="90">
        <v>1</v>
      </c>
      <c r="H154" s="90">
        <v>4</v>
      </c>
      <c r="I154" s="90"/>
      <c r="J154" s="90">
        <v>0</v>
      </c>
      <c r="K154" s="90">
        <v>0</v>
      </c>
      <c r="L154" s="90">
        <v>4</v>
      </c>
      <c r="N154" s="89">
        <v>0</v>
      </c>
      <c r="O154" s="89" t="s">
        <v>1</v>
      </c>
      <c r="P154" s="89">
        <v>8</v>
      </c>
      <c r="R154" s="89">
        <v>0</v>
      </c>
      <c r="S154" s="89" t="s">
        <v>1</v>
      </c>
      <c r="T154" s="89">
        <v>20</v>
      </c>
      <c r="V154" s="89">
        <v>-20</v>
      </c>
      <c r="Z154" s="237">
        <v>0</v>
      </c>
      <c r="AA154" s="100"/>
      <c r="AB154" s="103">
        <v>0</v>
      </c>
      <c r="AC154" s="100" t="s">
        <v>1</v>
      </c>
      <c r="AD154" s="103">
        <v>20</v>
      </c>
    </row>
    <row r="155" spans="1:30" hidden="1" x14ac:dyDescent="0.2">
      <c r="A155" s="99"/>
      <c r="B155" s="102" t="s">
        <v>141</v>
      </c>
      <c r="C155" s="102" t="s">
        <v>35</v>
      </c>
      <c r="G155" s="90">
        <v>1</v>
      </c>
      <c r="H155" s="90">
        <v>4</v>
      </c>
      <c r="I155" s="90"/>
      <c r="J155" s="90">
        <v>0</v>
      </c>
      <c r="K155" s="90">
        <v>0</v>
      </c>
      <c r="L155" s="90">
        <v>4</v>
      </c>
      <c r="N155" s="89">
        <v>0</v>
      </c>
      <c r="O155" s="89" t="s">
        <v>1</v>
      </c>
      <c r="P155" s="89">
        <v>8</v>
      </c>
      <c r="R155" s="89">
        <v>0</v>
      </c>
      <c r="S155" s="89" t="s">
        <v>1</v>
      </c>
      <c r="T155" s="89">
        <v>20</v>
      </c>
      <c r="V155" s="89">
        <v>-20</v>
      </c>
      <c r="Z155" s="237">
        <v>0</v>
      </c>
      <c r="AA155" s="100"/>
      <c r="AB155" s="103">
        <v>0</v>
      </c>
      <c r="AC155" s="100" t="s">
        <v>1</v>
      </c>
      <c r="AD155" s="103">
        <v>20</v>
      </c>
    </row>
    <row r="156" spans="1:30" hidden="1" x14ac:dyDescent="0.2">
      <c r="A156" s="99"/>
      <c r="B156" s="102" t="s">
        <v>140</v>
      </c>
      <c r="C156" s="102" t="s">
        <v>35</v>
      </c>
      <c r="G156" s="90">
        <v>1</v>
      </c>
      <c r="H156" s="90">
        <v>4</v>
      </c>
      <c r="I156" s="90"/>
      <c r="J156" s="90">
        <v>0</v>
      </c>
      <c r="K156" s="90">
        <v>0</v>
      </c>
      <c r="L156" s="90">
        <v>4</v>
      </c>
      <c r="N156" s="89">
        <v>0</v>
      </c>
      <c r="O156" s="89" t="s">
        <v>1</v>
      </c>
      <c r="P156" s="89">
        <v>8</v>
      </c>
      <c r="R156" s="89">
        <v>0</v>
      </c>
      <c r="S156" s="89" t="s">
        <v>1</v>
      </c>
      <c r="T156" s="89">
        <v>20</v>
      </c>
      <c r="V156" s="89">
        <v>-20</v>
      </c>
      <c r="Z156" s="237">
        <v>0</v>
      </c>
      <c r="AA156" s="100"/>
      <c r="AB156" s="103">
        <v>0</v>
      </c>
      <c r="AC156" s="100" t="s">
        <v>1</v>
      </c>
      <c r="AD156" s="103">
        <v>20</v>
      </c>
    </row>
    <row r="157" spans="1:30" hidden="1" x14ac:dyDescent="0.2">
      <c r="A157" s="99"/>
      <c r="B157" s="102" t="s">
        <v>139</v>
      </c>
      <c r="C157" s="102" t="s">
        <v>35</v>
      </c>
      <c r="G157" s="90">
        <v>1</v>
      </c>
      <c r="H157" s="90">
        <v>4</v>
      </c>
      <c r="I157" s="90"/>
      <c r="J157" s="90">
        <v>0</v>
      </c>
      <c r="K157" s="90">
        <v>0</v>
      </c>
      <c r="L157" s="90">
        <v>4</v>
      </c>
      <c r="N157" s="89">
        <v>0</v>
      </c>
      <c r="O157" s="89" t="s">
        <v>1</v>
      </c>
      <c r="P157" s="89">
        <v>8</v>
      </c>
      <c r="R157" s="89">
        <v>0</v>
      </c>
      <c r="S157" s="89" t="s">
        <v>1</v>
      </c>
      <c r="T157" s="89">
        <v>20</v>
      </c>
      <c r="V157" s="89">
        <v>-20</v>
      </c>
      <c r="Z157" s="237">
        <v>0</v>
      </c>
      <c r="AA157" s="100"/>
      <c r="AB157" s="103">
        <v>0</v>
      </c>
      <c r="AC157" s="100" t="s">
        <v>1</v>
      </c>
      <c r="AD157" s="103">
        <v>20</v>
      </c>
    </row>
    <row r="158" spans="1:30" hidden="1" x14ac:dyDescent="0.2">
      <c r="A158" s="99"/>
      <c r="B158" s="102" t="s">
        <v>138</v>
      </c>
      <c r="C158" s="102" t="s">
        <v>35</v>
      </c>
      <c r="G158" s="90">
        <v>1</v>
      </c>
      <c r="H158" s="90">
        <v>4</v>
      </c>
      <c r="I158" s="90"/>
      <c r="J158" s="90">
        <v>0</v>
      </c>
      <c r="K158" s="90">
        <v>0</v>
      </c>
      <c r="L158" s="90">
        <v>4</v>
      </c>
      <c r="N158" s="89">
        <v>0</v>
      </c>
      <c r="O158" s="89" t="s">
        <v>1</v>
      </c>
      <c r="P158" s="89">
        <v>8</v>
      </c>
      <c r="R158" s="89">
        <v>0</v>
      </c>
      <c r="S158" s="89" t="s">
        <v>1</v>
      </c>
      <c r="T158" s="89">
        <v>20</v>
      </c>
      <c r="V158" s="89">
        <v>-20</v>
      </c>
      <c r="Z158" s="237">
        <v>0</v>
      </c>
      <c r="AA158" s="100"/>
      <c r="AB158" s="103">
        <v>0</v>
      </c>
      <c r="AC158" s="100" t="s">
        <v>1</v>
      </c>
      <c r="AD158" s="103">
        <v>20</v>
      </c>
    </row>
    <row r="159" spans="1:30" hidden="1" x14ac:dyDescent="0.2">
      <c r="A159" s="99"/>
      <c r="B159" s="102" t="s">
        <v>119</v>
      </c>
      <c r="C159" s="102" t="s">
        <v>41</v>
      </c>
      <c r="G159" s="90">
        <v>1</v>
      </c>
      <c r="H159" s="90">
        <v>4</v>
      </c>
      <c r="I159" s="90"/>
      <c r="J159" s="90">
        <v>0</v>
      </c>
      <c r="K159" s="90">
        <v>0</v>
      </c>
      <c r="L159" s="90">
        <v>4</v>
      </c>
      <c r="N159" s="89">
        <v>0</v>
      </c>
      <c r="O159" s="89" t="s">
        <v>1</v>
      </c>
      <c r="P159" s="89">
        <v>8</v>
      </c>
      <c r="R159" s="89">
        <v>0</v>
      </c>
      <c r="S159" s="89" t="s">
        <v>1</v>
      </c>
      <c r="T159" s="89">
        <v>20</v>
      </c>
      <c r="V159" s="89">
        <v>-20</v>
      </c>
      <c r="Z159" s="237">
        <v>0</v>
      </c>
      <c r="AA159" s="100"/>
      <c r="AB159" s="103">
        <v>0</v>
      </c>
      <c r="AC159" s="100" t="s">
        <v>1</v>
      </c>
      <c r="AD159" s="103">
        <v>20</v>
      </c>
    </row>
    <row r="160" spans="1:30" hidden="1" x14ac:dyDescent="0.2">
      <c r="A160" s="99"/>
      <c r="B160" s="102" t="s">
        <v>119</v>
      </c>
      <c r="C160" s="102" t="s">
        <v>37</v>
      </c>
      <c r="G160" s="90">
        <v>1</v>
      </c>
      <c r="H160" s="90">
        <v>4</v>
      </c>
      <c r="I160" s="90"/>
      <c r="J160" s="90">
        <v>0</v>
      </c>
      <c r="K160" s="90">
        <v>0</v>
      </c>
      <c r="L160" s="90">
        <v>4</v>
      </c>
      <c r="N160" s="89">
        <v>0</v>
      </c>
      <c r="O160" s="89" t="s">
        <v>1</v>
      </c>
      <c r="P160" s="89">
        <v>8</v>
      </c>
      <c r="R160" s="89">
        <v>0</v>
      </c>
      <c r="S160" s="89" t="s">
        <v>1</v>
      </c>
      <c r="T160" s="89">
        <v>20</v>
      </c>
      <c r="V160" s="89">
        <v>-20</v>
      </c>
      <c r="Z160" s="237">
        <v>0</v>
      </c>
      <c r="AA160" s="100"/>
      <c r="AB160" s="103">
        <v>0</v>
      </c>
      <c r="AC160" s="100" t="s">
        <v>1</v>
      </c>
      <c r="AD160" s="103">
        <v>20</v>
      </c>
    </row>
    <row r="161" spans="1:30" x14ac:dyDescent="0.2">
      <c r="A161" s="99">
        <v>93</v>
      </c>
      <c r="B161" s="102" t="s">
        <v>117</v>
      </c>
      <c r="C161" s="102" t="s">
        <v>40</v>
      </c>
      <c r="G161" s="90">
        <v>1</v>
      </c>
      <c r="H161" s="90">
        <v>4</v>
      </c>
      <c r="I161" s="90"/>
      <c r="J161" s="90">
        <v>0</v>
      </c>
      <c r="K161" s="90">
        <v>0</v>
      </c>
      <c r="L161" s="90">
        <v>4</v>
      </c>
      <c r="N161" s="89">
        <v>0</v>
      </c>
      <c r="O161" s="89" t="s">
        <v>1</v>
      </c>
      <c r="P161" s="89">
        <v>8</v>
      </c>
      <c r="R161" s="89">
        <v>9</v>
      </c>
      <c r="S161" s="89" t="s">
        <v>1</v>
      </c>
      <c r="T161" s="89">
        <v>37</v>
      </c>
      <c r="V161" s="89">
        <v>-28</v>
      </c>
      <c r="Z161" s="237">
        <v>0</v>
      </c>
      <c r="AA161" s="100"/>
      <c r="AB161" s="103">
        <v>9</v>
      </c>
      <c r="AC161" s="100" t="s">
        <v>1</v>
      </c>
      <c r="AD161" s="103">
        <v>37</v>
      </c>
    </row>
    <row r="162" spans="1:30" hidden="1" x14ac:dyDescent="0.2">
      <c r="A162" s="99"/>
      <c r="B162" s="102" t="s">
        <v>141</v>
      </c>
      <c r="C162" s="102" t="s">
        <v>37</v>
      </c>
      <c r="G162" s="89">
        <v>2</v>
      </c>
      <c r="H162" s="89">
        <v>8</v>
      </c>
      <c r="J162" s="89">
        <v>0</v>
      </c>
      <c r="K162" s="89">
        <v>0</v>
      </c>
      <c r="L162" s="89">
        <v>8</v>
      </c>
      <c r="N162" s="89">
        <v>0</v>
      </c>
      <c r="O162" s="89" t="s">
        <v>1</v>
      </c>
      <c r="P162" s="89">
        <v>16</v>
      </c>
      <c r="R162" s="89">
        <v>0</v>
      </c>
      <c r="S162" s="89" t="s">
        <v>1</v>
      </c>
      <c r="T162" s="89">
        <v>40</v>
      </c>
      <c r="V162" s="89">
        <v>-40</v>
      </c>
      <c r="Z162" s="100">
        <v>0</v>
      </c>
      <c r="AA162" s="100"/>
      <c r="AB162" s="103">
        <v>0</v>
      </c>
      <c r="AC162" s="100" t="s">
        <v>1</v>
      </c>
      <c r="AD162" s="103">
        <v>20</v>
      </c>
    </row>
    <row r="163" spans="1:30" hidden="1" x14ac:dyDescent="0.2">
      <c r="A163" s="99"/>
      <c r="B163" s="102" t="s">
        <v>140</v>
      </c>
      <c r="C163" s="102" t="s">
        <v>37</v>
      </c>
      <c r="G163" s="89">
        <v>2</v>
      </c>
      <c r="H163" s="89">
        <v>8</v>
      </c>
      <c r="J163" s="89">
        <v>0</v>
      </c>
      <c r="K163" s="89">
        <v>0</v>
      </c>
      <c r="L163" s="89">
        <v>8</v>
      </c>
      <c r="N163" s="89">
        <v>0</v>
      </c>
      <c r="O163" s="89" t="s">
        <v>1</v>
      </c>
      <c r="P163" s="89">
        <v>16</v>
      </c>
      <c r="R163" s="89">
        <v>0</v>
      </c>
      <c r="S163" s="89" t="s">
        <v>1</v>
      </c>
      <c r="T163" s="89">
        <v>40</v>
      </c>
      <c r="V163" s="89">
        <v>-40</v>
      </c>
      <c r="Z163" s="100">
        <v>0</v>
      </c>
      <c r="AA163" s="100"/>
      <c r="AB163" s="103">
        <v>0</v>
      </c>
      <c r="AC163" s="100" t="s">
        <v>1</v>
      </c>
      <c r="AD163" s="103">
        <v>20</v>
      </c>
    </row>
    <row r="164" spans="1:30" hidden="1" x14ac:dyDescent="0.2">
      <c r="A164" s="99"/>
      <c r="B164" s="102" t="s">
        <v>139</v>
      </c>
      <c r="C164" s="102" t="s">
        <v>37</v>
      </c>
      <c r="G164" s="89">
        <v>2</v>
      </c>
      <c r="H164" s="89">
        <v>8</v>
      </c>
      <c r="J164" s="89">
        <v>0</v>
      </c>
      <c r="K164" s="89">
        <v>0</v>
      </c>
      <c r="L164" s="89">
        <v>8</v>
      </c>
      <c r="N164" s="89">
        <v>0</v>
      </c>
      <c r="O164" s="89" t="s">
        <v>1</v>
      </c>
      <c r="P164" s="89">
        <v>16</v>
      </c>
      <c r="R164" s="89">
        <v>0</v>
      </c>
      <c r="S164" s="89" t="s">
        <v>1</v>
      </c>
      <c r="T164" s="89">
        <v>40</v>
      </c>
      <c r="V164" s="89">
        <v>-40</v>
      </c>
      <c r="Z164" s="100">
        <v>0</v>
      </c>
      <c r="AA164" s="100"/>
      <c r="AB164" s="103">
        <v>0</v>
      </c>
      <c r="AC164" s="100" t="s">
        <v>1</v>
      </c>
      <c r="AD164" s="103">
        <v>20</v>
      </c>
    </row>
    <row r="165" spans="1:30" hidden="1" x14ac:dyDescent="0.2">
      <c r="A165" s="99"/>
      <c r="B165" s="102" t="s">
        <v>138</v>
      </c>
      <c r="C165" s="102" t="s">
        <v>37</v>
      </c>
      <c r="G165" s="89">
        <v>2</v>
      </c>
      <c r="H165" s="89">
        <v>8</v>
      </c>
      <c r="J165" s="89">
        <v>0</v>
      </c>
      <c r="K165" s="89">
        <v>0</v>
      </c>
      <c r="L165" s="89">
        <v>8</v>
      </c>
      <c r="N165" s="89">
        <v>0</v>
      </c>
      <c r="O165" s="89" t="s">
        <v>1</v>
      </c>
      <c r="P165" s="89">
        <v>16</v>
      </c>
      <c r="R165" s="89">
        <v>0</v>
      </c>
      <c r="S165" s="89" t="s">
        <v>1</v>
      </c>
      <c r="T165" s="89">
        <v>40</v>
      </c>
      <c r="V165" s="89">
        <v>-40</v>
      </c>
      <c r="Z165" s="100">
        <v>0</v>
      </c>
      <c r="AA165" s="100"/>
      <c r="AB165" s="103">
        <v>0</v>
      </c>
      <c r="AC165" s="100" t="s">
        <v>1</v>
      </c>
      <c r="AD165" s="103">
        <v>20</v>
      </c>
    </row>
    <row r="166" spans="1:30" hidden="1" x14ac:dyDescent="0.2">
      <c r="A166" s="99"/>
      <c r="B166" s="102" t="s">
        <v>119</v>
      </c>
      <c r="C166" s="102" t="s">
        <v>42</v>
      </c>
      <c r="G166" s="89">
        <v>2</v>
      </c>
      <c r="H166" s="89">
        <v>8</v>
      </c>
      <c r="J166" s="89">
        <v>0</v>
      </c>
      <c r="K166" s="89">
        <v>0</v>
      </c>
      <c r="L166" s="89">
        <v>8</v>
      </c>
      <c r="N166" s="89">
        <v>0</v>
      </c>
      <c r="O166" s="89" t="s">
        <v>1</v>
      </c>
      <c r="P166" s="89">
        <v>16</v>
      </c>
      <c r="R166" s="89">
        <v>0</v>
      </c>
      <c r="S166" s="89" t="s">
        <v>1</v>
      </c>
      <c r="T166" s="89">
        <v>40</v>
      </c>
      <c r="V166" s="89">
        <v>-40</v>
      </c>
      <c r="Z166" s="100">
        <v>0</v>
      </c>
      <c r="AA166" s="100"/>
      <c r="AB166" s="103">
        <v>0</v>
      </c>
      <c r="AC166" s="100" t="s">
        <v>1</v>
      </c>
      <c r="AD166" s="103">
        <v>20</v>
      </c>
    </row>
    <row r="167" spans="1:30" hidden="1" x14ac:dyDescent="0.2">
      <c r="A167" s="99"/>
      <c r="B167" s="102" t="s">
        <v>119</v>
      </c>
      <c r="C167" s="102" t="s">
        <v>46</v>
      </c>
      <c r="G167" s="89">
        <v>2</v>
      </c>
      <c r="H167" s="89">
        <v>8</v>
      </c>
      <c r="J167" s="89">
        <v>0</v>
      </c>
      <c r="K167" s="89">
        <v>0</v>
      </c>
      <c r="L167" s="89">
        <v>8</v>
      </c>
      <c r="N167" s="89">
        <v>0</v>
      </c>
      <c r="O167" s="89" t="s">
        <v>1</v>
      </c>
      <c r="P167" s="89">
        <v>16</v>
      </c>
      <c r="R167" s="89">
        <v>0</v>
      </c>
      <c r="S167" s="89" t="s">
        <v>1</v>
      </c>
      <c r="T167" s="89">
        <v>40</v>
      </c>
      <c r="V167" s="89">
        <v>-40</v>
      </c>
      <c r="Z167" s="100">
        <v>0</v>
      </c>
      <c r="AA167" s="100"/>
      <c r="AB167" s="103">
        <v>0</v>
      </c>
      <c r="AC167" s="100" t="s">
        <v>1</v>
      </c>
      <c r="AD167" s="103">
        <v>20</v>
      </c>
    </row>
    <row r="168" spans="1:30" x14ac:dyDescent="0.2">
      <c r="A168" s="99"/>
      <c r="B168" s="102"/>
      <c r="C168" s="102"/>
      <c r="AA168" s="100"/>
      <c r="AB168" s="103"/>
      <c r="AC168" s="100"/>
      <c r="AD168" s="103"/>
    </row>
    <row r="169" spans="1:30" x14ac:dyDescent="0.2">
      <c r="B169" s="102" t="s">
        <v>145</v>
      </c>
    </row>
  </sheetData>
  <mergeCells count="4">
    <mergeCell ref="A3:AD3"/>
    <mergeCell ref="X5:AD5"/>
    <mergeCell ref="A32:AD32"/>
    <mergeCell ref="A1:AD1"/>
  </mergeCells>
  <phoneticPr fontId="19" type="noConversion"/>
  <printOptions horizontalCentered="1"/>
  <pageMargins left="0.19685039370078741" right="0.19685039370078741" top="0.39370078740157483" bottom="0" header="0.51181102362204722" footer="0.51181102362204722"/>
  <pageSetup paperSize="9" scale="4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P19"/>
  <sheetViews>
    <sheetView showGridLines="0" zoomScale="61" workbookViewId="0"/>
  </sheetViews>
  <sheetFormatPr baseColWidth="10" defaultColWidth="12.5703125" defaultRowHeight="14.25" x14ac:dyDescent="0.2"/>
  <cols>
    <col min="1" max="1" width="26.42578125" style="114" bestFit="1" customWidth="1"/>
    <col min="2" max="15" width="8.7109375" style="114" customWidth="1"/>
    <col min="16" max="16" width="7" style="114" customWidth="1"/>
    <col min="17" max="16384" width="12.5703125" style="114"/>
  </cols>
  <sheetData>
    <row r="1" spans="1:16" ht="33.75" x14ac:dyDescent="0.5">
      <c r="B1" s="283" t="s">
        <v>48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6" ht="17.25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40.25" x14ac:dyDescent="0.2">
      <c r="A3" s="123"/>
      <c r="B3" s="115" t="s">
        <v>34</v>
      </c>
      <c r="C3" s="115" t="s">
        <v>35</v>
      </c>
      <c r="D3" s="115" t="s">
        <v>36</v>
      </c>
      <c r="E3" s="115" t="s">
        <v>37</v>
      </c>
      <c r="F3" s="115" t="s">
        <v>38</v>
      </c>
      <c r="G3" s="115" t="s">
        <v>39</v>
      </c>
      <c r="H3" s="115" t="s">
        <v>40</v>
      </c>
      <c r="I3" s="115" t="s">
        <v>41</v>
      </c>
      <c r="J3" s="115" t="s">
        <v>42</v>
      </c>
      <c r="K3" s="115" t="s">
        <v>43</v>
      </c>
      <c r="L3" s="115" t="s">
        <v>44</v>
      </c>
      <c r="M3" s="115" t="s">
        <v>45</v>
      </c>
      <c r="N3" s="115" t="s">
        <v>46</v>
      </c>
      <c r="O3" s="115" t="s">
        <v>47</v>
      </c>
      <c r="P3" s="116"/>
    </row>
    <row r="4" spans="1:16" ht="30" customHeight="1" x14ac:dyDescent="0.2">
      <c r="A4" s="117" t="s">
        <v>34</v>
      </c>
      <c r="B4" s="118"/>
      <c r="C4" s="193" t="s">
        <v>149</v>
      </c>
      <c r="D4" s="128" t="s">
        <v>249</v>
      </c>
      <c r="E4" s="193" t="s">
        <v>365</v>
      </c>
      <c r="F4" s="128" t="s">
        <v>329</v>
      </c>
      <c r="G4" s="128" t="s">
        <v>193</v>
      </c>
      <c r="H4" s="193" t="s">
        <v>196</v>
      </c>
      <c r="I4" s="193" t="s">
        <v>436</v>
      </c>
      <c r="J4" s="193" t="s">
        <v>415</v>
      </c>
      <c r="K4" s="128" t="s">
        <v>302</v>
      </c>
      <c r="L4" s="128" t="s">
        <v>392</v>
      </c>
      <c r="M4" s="193" t="s">
        <v>419</v>
      </c>
      <c r="N4" s="128" t="s">
        <v>311</v>
      </c>
      <c r="O4" s="193" t="s">
        <v>268</v>
      </c>
      <c r="P4" s="124"/>
    </row>
    <row r="5" spans="1:16" ht="30" customHeight="1" x14ac:dyDescent="0.2">
      <c r="A5" s="117" t="s">
        <v>35</v>
      </c>
      <c r="B5" s="128" t="s">
        <v>150</v>
      </c>
      <c r="C5" s="119"/>
      <c r="D5" s="193" t="s">
        <v>242</v>
      </c>
      <c r="E5" s="128" t="s">
        <v>366</v>
      </c>
      <c r="F5" s="193" t="s">
        <v>271</v>
      </c>
      <c r="G5" s="193" t="s">
        <v>182</v>
      </c>
      <c r="H5" s="128" t="s">
        <v>214</v>
      </c>
      <c r="I5" s="128" t="s">
        <v>305</v>
      </c>
      <c r="J5" s="193" t="s">
        <v>412</v>
      </c>
      <c r="K5" s="128" t="s">
        <v>388</v>
      </c>
      <c r="L5" s="128" t="s">
        <v>395</v>
      </c>
      <c r="M5" s="193" t="s">
        <v>403</v>
      </c>
      <c r="N5" s="128" t="s">
        <v>322</v>
      </c>
      <c r="O5" s="193" t="s">
        <v>264</v>
      </c>
      <c r="P5" s="124"/>
    </row>
    <row r="6" spans="1:16" ht="30" customHeight="1" x14ac:dyDescent="0.2">
      <c r="A6" s="117" t="s">
        <v>36</v>
      </c>
      <c r="B6" s="193" t="s">
        <v>248</v>
      </c>
      <c r="C6" s="128" t="s">
        <v>243</v>
      </c>
      <c r="D6" s="119"/>
      <c r="E6" s="193" t="s">
        <v>153</v>
      </c>
      <c r="F6" s="128" t="s">
        <v>222</v>
      </c>
      <c r="G6" s="193" t="s">
        <v>352</v>
      </c>
      <c r="H6" s="128" t="s">
        <v>378</v>
      </c>
      <c r="I6" s="128" t="s">
        <v>338</v>
      </c>
      <c r="J6" s="193" t="s">
        <v>334</v>
      </c>
      <c r="K6" s="193" t="s">
        <v>284</v>
      </c>
      <c r="L6" s="128" t="s">
        <v>308</v>
      </c>
      <c r="M6" s="128" t="s">
        <v>372</v>
      </c>
      <c r="N6" s="193" t="s">
        <v>428</v>
      </c>
      <c r="O6" s="193" t="s">
        <v>199</v>
      </c>
      <c r="P6" s="124"/>
    </row>
    <row r="7" spans="1:16" ht="30" customHeight="1" x14ac:dyDescent="0.2">
      <c r="A7" s="117" t="s">
        <v>37</v>
      </c>
      <c r="B7" s="128" t="s">
        <v>366</v>
      </c>
      <c r="C7" s="193" t="s">
        <v>365</v>
      </c>
      <c r="D7" s="128" t="s">
        <v>154</v>
      </c>
      <c r="E7" s="119"/>
      <c r="F7" s="128" t="s">
        <v>179</v>
      </c>
      <c r="G7" s="128" t="s">
        <v>366</v>
      </c>
      <c r="H7" s="193" t="s">
        <v>366</v>
      </c>
      <c r="I7" s="193" t="s">
        <v>384</v>
      </c>
      <c r="J7" s="193" t="s">
        <v>331</v>
      </c>
      <c r="K7" s="128" t="s">
        <v>318</v>
      </c>
      <c r="L7" s="193" t="s">
        <v>340</v>
      </c>
      <c r="M7" s="128" t="s">
        <v>369</v>
      </c>
      <c r="N7" s="128" t="s">
        <v>360</v>
      </c>
      <c r="O7" s="193" t="s">
        <v>225</v>
      </c>
      <c r="P7" s="124"/>
    </row>
    <row r="8" spans="1:16" ht="30" customHeight="1" x14ac:dyDescent="0.2">
      <c r="A8" s="117" t="s">
        <v>38</v>
      </c>
      <c r="B8" s="193" t="s">
        <v>328</v>
      </c>
      <c r="C8" s="128" t="s">
        <v>272</v>
      </c>
      <c r="D8" s="193" t="s">
        <v>221</v>
      </c>
      <c r="E8" s="193" t="s">
        <v>178</v>
      </c>
      <c r="F8" s="119"/>
      <c r="G8" s="128" t="s">
        <v>253</v>
      </c>
      <c r="H8" s="193" t="s">
        <v>236</v>
      </c>
      <c r="I8" s="128" t="s">
        <v>344</v>
      </c>
      <c r="J8" s="193" t="s">
        <v>425</v>
      </c>
      <c r="K8" s="128" t="s">
        <v>350</v>
      </c>
      <c r="L8" s="128" t="s">
        <v>375</v>
      </c>
      <c r="M8" s="193" t="s">
        <v>400</v>
      </c>
      <c r="N8" s="193" t="s">
        <v>287</v>
      </c>
      <c r="O8" s="128" t="s">
        <v>157</v>
      </c>
      <c r="P8" s="124"/>
    </row>
    <row r="9" spans="1:16" ht="30" customHeight="1" x14ac:dyDescent="0.2">
      <c r="A9" s="117" t="s">
        <v>39</v>
      </c>
      <c r="B9" s="193" t="s">
        <v>192</v>
      </c>
      <c r="C9" s="128" t="s">
        <v>183</v>
      </c>
      <c r="D9" s="128" t="s">
        <v>353</v>
      </c>
      <c r="E9" s="193" t="s">
        <v>365</v>
      </c>
      <c r="F9" s="193" t="s">
        <v>252</v>
      </c>
      <c r="G9" s="119"/>
      <c r="H9" s="193" t="s">
        <v>160</v>
      </c>
      <c r="I9" s="193" t="s">
        <v>297</v>
      </c>
      <c r="J9" s="128" t="s">
        <v>279</v>
      </c>
      <c r="K9" s="193" t="s">
        <v>325</v>
      </c>
      <c r="L9" s="128" t="s">
        <v>314</v>
      </c>
      <c r="M9" s="193" t="s">
        <v>291</v>
      </c>
      <c r="N9" s="128" t="s">
        <v>363</v>
      </c>
      <c r="O9" s="128" t="s">
        <v>230</v>
      </c>
      <c r="P9" s="124"/>
    </row>
    <row r="10" spans="1:16" ht="30" customHeight="1" x14ac:dyDescent="0.2">
      <c r="A10" s="117" t="s">
        <v>40</v>
      </c>
      <c r="B10" s="128" t="s">
        <v>197</v>
      </c>
      <c r="C10" s="193" t="s">
        <v>213</v>
      </c>
      <c r="D10" s="193" t="s">
        <v>377</v>
      </c>
      <c r="E10" s="128" t="s">
        <v>365</v>
      </c>
      <c r="F10" s="128" t="s">
        <v>237</v>
      </c>
      <c r="G10" s="128" t="s">
        <v>161</v>
      </c>
      <c r="H10" s="119"/>
      <c r="I10" s="193" t="s">
        <v>380</v>
      </c>
      <c r="J10" s="128" t="s">
        <v>282</v>
      </c>
      <c r="K10" s="193" t="s">
        <v>275</v>
      </c>
      <c r="L10" s="128" t="s">
        <v>347</v>
      </c>
      <c r="M10" s="193" t="s">
        <v>365</v>
      </c>
      <c r="N10" s="193" t="s">
        <v>433</v>
      </c>
      <c r="O10" s="128" t="s">
        <v>246</v>
      </c>
      <c r="P10" s="124"/>
    </row>
    <row r="11" spans="1:16" ht="30" customHeight="1" x14ac:dyDescent="0.2">
      <c r="A11" s="117" t="s">
        <v>41</v>
      </c>
      <c r="B11" s="128" t="s">
        <v>437</v>
      </c>
      <c r="C11" s="193" t="s">
        <v>304</v>
      </c>
      <c r="D11" s="193" t="s">
        <v>337</v>
      </c>
      <c r="E11" s="128" t="s">
        <v>385</v>
      </c>
      <c r="F11" s="193" t="s">
        <v>343</v>
      </c>
      <c r="G11" s="128" t="s">
        <v>298</v>
      </c>
      <c r="H11" s="128" t="s">
        <v>381</v>
      </c>
      <c r="I11" s="119"/>
      <c r="J11" s="193" t="s">
        <v>188</v>
      </c>
      <c r="K11" s="193" t="s">
        <v>207</v>
      </c>
      <c r="L11" s="193" t="s">
        <v>185</v>
      </c>
      <c r="M11" s="193" t="s">
        <v>258</v>
      </c>
      <c r="N11" s="128" t="s">
        <v>218</v>
      </c>
      <c r="O11" s="193" t="s">
        <v>397</v>
      </c>
      <c r="P11" s="124"/>
    </row>
    <row r="12" spans="1:16" ht="30" customHeight="1" x14ac:dyDescent="0.2">
      <c r="A12" s="117" t="s">
        <v>42</v>
      </c>
      <c r="B12" s="128" t="s">
        <v>416</v>
      </c>
      <c r="C12" s="128" t="s">
        <v>413</v>
      </c>
      <c r="D12" s="128" t="s">
        <v>335</v>
      </c>
      <c r="E12" s="128" t="s">
        <v>332</v>
      </c>
      <c r="F12" s="128" t="s">
        <v>426</v>
      </c>
      <c r="G12" s="193" t="s">
        <v>278</v>
      </c>
      <c r="H12" s="193" t="s">
        <v>281</v>
      </c>
      <c r="I12" s="128" t="s">
        <v>189</v>
      </c>
      <c r="J12" s="119"/>
      <c r="K12" s="193" t="s">
        <v>210</v>
      </c>
      <c r="L12" s="193" t="s">
        <v>163</v>
      </c>
      <c r="M12" s="193" t="s">
        <v>167</v>
      </c>
      <c r="N12" s="128" t="s">
        <v>204</v>
      </c>
      <c r="O12" s="193" t="s">
        <v>356</v>
      </c>
      <c r="P12" s="124"/>
    </row>
    <row r="13" spans="1:16" ht="30" customHeight="1" x14ac:dyDescent="0.2">
      <c r="A13" s="117" t="s">
        <v>43</v>
      </c>
      <c r="B13" s="193" t="s">
        <v>301</v>
      </c>
      <c r="C13" s="193" t="s">
        <v>387</v>
      </c>
      <c r="D13" s="128" t="s">
        <v>285</v>
      </c>
      <c r="E13" s="193" t="s">
        <v>317</v>
      </c>
      <c r="F13" s="193" t="s">
        <v>349</v>
      </c>
      <c r="G13" s="128" t="s">
        <v>326</v>
      </c>
      <c r="H13" s="128" t="s">
        <v>276</v>
      </c>
      <c r="I13" s="128" t="s">
        <v>208</v>
      </c>
      <c r="J13" s="128" t="s">
        <v>211</v>
      </c>
      <c r="K13" s="119"/>
      <c r="L13" s="193" t="s">
        <v>233</v>
      </c>
      <c r="M13" s="193" t="s">
        <v>261</v>
      </c>
      <c r="N13" s="193" t="s">
        <v>239</v>
      </c>
      <c r="O13" s="128" t="s">
        <v>423</v>
      </c>
      <c r="P13" s="124"/>
    </row>
    <row r="14" spans="1:16" ht="30" customHeight="1" x14ac:dyDescent="0.2">
      <c r="A14" s="117" t="s">
        <v>44</v>
      </c>
      <c r="B14" s="193" t="s">
        <v>391</v>
      </c>
      <c r="C14" s="193" t="s">
        <v>394</v>
      </c>
      <c r="D14" s="193" t="s">
        <v>307</v>
      </c>
      <c r="E14" s="128" t="s">
        <v>341</v>
      </c>
      <c r="F14" s="193" t="s">
        <v>374</v>
      </c>
      <c r="G14" s="193" t="s">
        <v>313</v>
      </c>
      <c r="H14" s="193" t="s">
        <v>346</v>
      </c>
      <c r="I14" s="128" t="s">
        <v>186</v>
      </c>
      <c r="J14" s="128" t="s">
        <v>164</v>
      </c>
      <c r="K14" s="128" t="s">
        <v>234</v>
      </c>
      <c r="L14" s="119"/>
      <c r="M14" s="193" t="s">
        <v>171</v>
      </c>
      <c r="N14" s="193" t="s">
        <v>174</v>
      </c>
      <c r="O14" s="128" t="s">
        <v>410</v>
      </c>
      <c r="P14" s="124"/>
    </row>
    <row r="15" spans="1:16" ht="30" customHeight="1" x14ac:dyDescent="0.2">
      <c r="A15" s="117" t="s">
        <v>45</v>
      </c>
      <c r="B15" s="128" t="s">
        <v>420</v>
      </c>
      <c r="C15" s="128" t="s">
        <v>404</v>
      </c>
      <c r="D15" s="193" t="s">
        <v>371</v>
      </c>
      <c r="E15" s="193" t="s">
        <v>368</v>
      </c>
      <c r="F15" s="128" t="s">
        <v>401</v>
      </c>
      <c r="G15" s="128" t="s">
        <v>292</v>
      </c>
      <c r="H15" s="128" t="s">
        <v>366</v>
      </c>
      <c r="I15" s="128" t="s">
        <v>259</v>
      </c>
      <c r="J15" s="128" t="s">
        <v>168</v>
      </c>
      <c r="K15" s="128" t="s">
        <v>262</v>
      </c>
      <c r="L15" s="128" t="s">
        <v>172</v>
      </c>
      <c r="M15" s="119"/>
      <c r="N15" s="193" t="s">
        <v>255</v>
      </c>
      <c r="O15" s="193" t="s">
        <v>294</v>
      </c>
      <c r="P15" s="124"/>
    </row>
    <row r="16" spans="1:16" ht="30" customHeight="1" x14ac:dyDescent="0.2">
      <c r="A16" s="117" t="s">
        <v>46</v>
      </c>
      <c r="B16" s="193" t="s">
        <v>310</v>
      </c>
      <c r="C16" s="193" t="s">
        <v>321</v>
      </c>
      <c r="D16" s="128" t="s">
        <v>429</v>
      </c>
      <c r="E16" s="193" t="s">
        <v>359</v>
      </c>
      <c r="F16" s="128" t="s">
        <v>288</v>
      </c>
      <c r="G16" s="193" t="s">
        <v>362</v>
      </c>
      <c r="H16" s="128" t="s">
        <v>434</v>
      </c>
      <c r="I16" s="193" t="s">
        <v>217</v>
      </c>
      <c r="J16" s="193" t="s">
        <v>203</v>
      </c>
      <c r="K16" s="128" t="s">
        <v>240</v>
      </c>
      <c r="L16" s="128" t="s">
        <v>175</v>
      </c>
      <c r="M16" s="128" t="s">
        <v>256</v>
      </c>
      <c r="N16" s="119"/>
      <c r="O16" s="128" t="s">
        <v>407</v>
      </c>
      <c r="P16" s="124"/>
    </row>
    <row r="17" spans="1:16" ht="30" customHeight="1" x14ac:dyDescent="0.2">
      <c r="A17" s="117" t="s">
        <v>47</v>
      </c>
      <c r="B17" s="128" t="s">
        <v>269</v>
      </c>
      <c r="C17" s="128" t="s">
        <v>265</v>
      </c>
      <c r="D17" s="128" t="s">
        <v>200</v>
      </c>
      <c r="E17" s="128" t="s">
        <v>226</v>
      </c>
      <c r="F17" s="193" t="s">
        <v>156</v>
      </c>
      <c r="G17" s="193" t="s">
        <v>229</v>
      </c>
      <c r="H17" s="193" t="s">
        <v>245</v>
      </c>
      <c r="I17" s="128" t="s">
        <v>398</v>
      </c>
      <c r="J17" s="128" t="s">
        <v>357</v>
      </c>
      <c r="K17" s="193" t="s">
        <v>422</v>
      </c>
      <c r="L17" s="193" t="s">
        <v>409</v>
      </c>
      <c r="M17" s="128" t="s">
        <v>295</v>
      </c>
      <c r="N17" s="193" t="s">
        <v>406</v>
      </c>
      <c r="O17" s="119"/>
      <c r="P17" s="124"/>
    </row>
    <row r="18" spans="1:16" ht="25.5" x14ac:dyDescent="0.2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6" x14ac:dyDescent="0.2">
      <c r="B19" s="120"/>
      <c r="C19" s="121" t="s">
        <v>32</v>
      </c>
      <c r="D19" s="122" t="s">
        <v>33</v>
      </c>
    </row>
  </sheetData>
  <mergeCells count="1">
    <mergeCell ref="B1:O1"/>
  </mergeCells>
  <phoneticPr fontId="19" type="noConversion"/>
  <pageMargins left="0.78740157499999996" right="0.78740157499999996" top="0.984251969" bottom="0.984251969" header="0.4921259845" footer="0.4921259845"/>
  <pageSetup paperSize="9" scale="84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34</vt:i4>
      </vt:variant>
    </vt:vector>
  </HeadingPairs>
  <TitlesOfParts>
    <vt:vector size="44" baseType="lpstr">
      <vt:lpstr>Spielplan</vt:lpstr>
      <vt:lpstr>Mannschaftsspiele</vt:lpstr>
      <vt:lpstr>Mannschaftsstatistik Gesamt</vt:lpstr>
      <vt:lpstr>Einzelergebnisse</vt:lpstr>
      <vt:lpstr>Einzelstatistik pro Clubkampf</vt:lpstr>
      <vt:lpstr>Einzelstatistik</vt:lpstr>
      <vt:lpstr>Spielprotokoll</vt:lpstr>
      <vt:lpstr>Druckseite</vt:lpstr>
      <vt:lpstr>Kreuztabelle</vt:lpstr>
      <vt:lpstr>Datenbank</vt:lpstr>
      <vt:lpstr>Auswertung1_Einzelergebnisse</vt:lpstr>
      <vt:lpstr>Auswertung1_Mannschaftsspiele</vt:lpstr>
      <vt:lpstr>Auswertung2_Einzelergebnisse</vt:lpstr>
      <vt:lpstr>Auswertung2_Mannschaftsspiele</vt:lpstr>
      <vt:lpstr>Auswertung3_Einzelergebnisse</vt:lpstr>
      <vt:lpstr>Auswertung3_Mannschaftsspiele</vt:lpstr>
      <vt:lpstr>Einzelergebnisse!Drucktitel</vt:lpstr>
      <vt:lpstr>Einzelstatistik!Drucktitel</vt:lpstr>
      <vt:lpstr>'Einzelstatistik pro Clubkampf'!Drucktitel</vt:lpstr>
      <vt:lpstr>Mannschaftsspiele!Drucktitel</vt:lpstr>
      <vt:lpstr>Mannschaft_Einzelergebnisse1</vt:lpstr>
      <vt:lpstr>Mannschaft_Einzelergebnisse2</vt:lpstr>
      <vt:lpstr>Mannschaft_Mannschaftsspiele1</vt:lpstr>
      <vt:lpstr>Mannschaft_Mannschaftsspiele2</vt:lpstr>
      <vt:lpstr>Namen_Einzelergebnisse</vt:lpstr>
      <vt:lpstr>Namen_Einzelergebnisse1</vt:lpstr>
      <vt:lpstr>Namen_Einzelergebnisse2</vt:lpstr>
      <vt:lpstr>Nummer_Einzelergebnisse</vt:lpstr>
      <vt:lpstr>Punkte1_Mannschaftsspiele</vt:lpstr>
      <vt:lpstr>Punkte2_Mannschaftsspiele</vt:lpstr>
      <vt:lpstr>Sasion_Einzelergebnisse</vt:lpstr>
      <vt:lpstr>Sasion_Mannschaftsspiele</vt:lpstr>
      <vt:lpstr>Tabelle1_einzel_club</vt:lpstr>
      <vt:lpstr>Einzelstatistik!Tabelle1_einzel_gesamt</vt:lpstr>
      <vt:lpstr>'Mannschaftsstatistik Gesamt'!Tabelle1_einzel_gesamt</vt:lpstr>
      <vt:lpstr>Tabelle1_einzel_saison</vt:lpstr>
      <vt:lpstr>Tabelle1_einzel_sasion</vt:lpstr>
      <vt:lpstr>Tabelle1_Einzelergebnisse</vt:lpstr>
      <vt:lpstr>Tabelle1_mannschaft</vt:lpstr>
      <vt:lpstr>Tabelle1_mannschaft_gesamt</vt:lpstr>
      <vt:lpstr>Tore1_Einzelergebnisse</vt:lpstr>
      <vt:lpstr>Tore1_Mannschaftsspiele</vt:lpstr>
      <vt:lpstr>Tore2_Einzelergebnisse</vt:lpstr>
      <vt:lpstr>Tore2_Mannschaftsspiele</vt:lpstr>
    </vt:vector>
  </TitlesOfParts>
  <Manager>*</Manager>
  <Company>*</Company>
  <LinksUpToDate>false</LinksUpToDate>
  <SharedDoc>false</SharedDoc>
  <HyperlinkBase>*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creator>PED</dc:creator>
  <cp:lastModifiedBy>André B.</cp:lastModifiedBy>
  <cp:lastPrinted>2007-01-08T20:45:59Z</cp:lastPrinted>
  <dcterms:created xsi:type="dcterms:W3CDTF">2000-11-14T09:05:19Z</dcterms:created>
  <dcterms:modified xsi:type="dcterms:W3CDTF">2023-12-31T16:10:53Z</dcterms:modified>
</cp:coreProperties>
</file>